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30\②財政運営\02決算\26平成28年度財政状況資料集の再分析について\04HP掲載用\"/>
    </mc:Choice>
  </mc:AlternateContent>
  <bookViews>
    <workbookView xWindow="240" yWindow="60" windowWidth="14940" windowHeight="7875" tabRatio="78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7" i="9" l="1"/>
  <c r="BG36" i="9"/>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AM37" i="9"/>
  <c r="U37" i="9"/>
  <c r="C37" i="9"/>
  <c r="CO36" i="9"/>
  <c r="AM36" i="9"/>
  <c r="C36" i="9"/>
  <c r="CO35" i="9"/>
  <c r="AM35" i="9"/>
  <c r="C35" i="9"/>
  <c r="CO34" i="9"/>
  <c r="BW34" i="9"/>
  <c r="BW35" i="9" s="1"/>
  <c r="BW36" i="9" s="1"/>
  <c r="BW37" i="9" s="1"/>
  <c r="BW38" i="9" s="1"/>
  <c r="BW39" i="9" s="1"/>
  <c r="BW40" i="9" s="1"/>
  <c r="U34" i="9"/>
  <c r="U35" i="9" s="1"/>
  <c r="U36" i="9" s="1"/>
  <c r="C34" i="9"/>
  <c r="AM34" i="9" l="1"/>
  <c r="BE34" i="9" s="1"/>
  <c r="BE35" i="9" s="1"/>
  <c r="BE36" i="9" s="1"/>
  <c r="BE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<sst xmlns="http://schemas.openxmlformats.org/spreadsheetml/2006/main" count="1014" uniqueCount="557">
  <si>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</si>
  <si>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</si>
  <si>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</si>
  <si>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</si>
  <si>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</si>
  <si>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</si>
  <si>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</si>
  <si>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</si>
  <si>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</si>
  <si>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</si>
  <si>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</si>
  <si>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</si>
  <si>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</si>
  <si>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</si>
  <si>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</si>
  <si>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</si>
  <si>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</si>
  <si>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</si>
  <si>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</si>
  <si>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</si>
  <si>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</si>
  <si>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</si>
  <si>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</si>
  <si>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</si>
  <si>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</si>
  <si>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</si>
  <si>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</si>
  <si>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</si>
  <si>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</si>
  <si>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</si>
  <si>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</si>
  <si>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</si>
  <si>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</si>
  <si>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</si>
  <si>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</si>
  <si>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</si>
  <si>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</si>
  <si>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</si>
  <si>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</si>
  <si>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</si>
  <si>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</si>
  <si>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</si>
  <si>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</si>
  <si>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</si>
  <si>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</si>
  <si>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</si>
  <si>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</si>
  <si>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</si>
  <si>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</si>
  <si>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</si>
  <si>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</si>
  <si>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</si>
  <si>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</si>
  <si>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</si>
  <si>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</si>
  <si>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</si>
  <si>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</si>
  <si>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</si>
  <si>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</si>
  <si>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</si>
  <si>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</si>
  <si>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</si>
  <si>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</si>
  <si>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</si>
  <si>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</si>
  <si>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</si>
  <si>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</si>
  <si>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</si>
  <si>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</si>
  <si>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Ⅱ－３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</si>
  <si>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</si>
  <si>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</si>
  <si>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</si>
  <si>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</si>
  <si>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</si>
  <si>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</si>
  <si>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</si>
  <si>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</si>
  <si>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</si>
  <si>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</si>
  <si>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</si>
  <si>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</si>
  <si>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下野市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</si>
  <si>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</si>
  <si>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</si>
  <si>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</si>
  <si>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</si>
  <si>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</si>
  <si>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</si>
  <si>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</si>
  <si>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</si>
  <si>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</si>
  <si>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</si>
  <si>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</si>
  <si>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</si>
  <si>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</si>
  <si>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</si>
  <si>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</si>
  <si>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</si>
  <si>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</si>
  <si>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</si>
  <si>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</si>
  <si>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</si>
  <si>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</si>
  <si>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</si>
  <si>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</si>
  <si>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</si>
  <si>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</si>
  <si>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</si>
  <si>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</si>
  <si>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</si>
  <si>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</si>
  <si>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</si>
  <si>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</si>
  <si>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</si>
  <si>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</si>
  <si>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</si>
  <si>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</si>
  <si>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</si>
  <si>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</si>
  <si>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</si>
  <si>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</si>
  <si>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</si>
  <si>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</si>
  <si>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</si>
  <si>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</si>
  <si>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</si>
  <si>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</si>
  <si>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</si>
  <si>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</si>
  <si>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</si>
  <si>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</si>
  <si>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</si>
  <si>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</si>
  <si>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</si>
  <si>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</si>
  <si>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</si>
  <si>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</si>
  <si>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</si>
  <si>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</si>
  <si>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</si>
  <si>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</si>
  <si>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</si>
  <si>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</si>
  <si>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</si>
  <si>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</si>
  <si>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</si>
  <si>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</si>
  <si>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</si>
  <si>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</si>
  <si>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</si>
  <si>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</si>
  <si>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</si>
  <si>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</si>
  <si>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</si>
  <si>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</si>
  <si>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</si>
  <si>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</si>
  <si>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</si>
  <si>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</si>
  <si>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</si>
  <si>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</si>
  <si>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</si>
  <si>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</si>
  <si>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</si>
  <si>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</si>
  <si>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</si>
  <si>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</si>
  <si>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</si>
  <si>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</si>
  <si>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</si>
  <si>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</si>
  <si>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</si>
  <si>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</si>
  <si>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</si>
  <si>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</si>
  <si>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</si>
  <si>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</si>
  <si>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</si>
  <si>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</si>
  <si>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</si>
  <si>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</si>
  <si>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</si>
  <si>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</si>
  <si>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</si>
  <si>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</si>
  <si>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</si>
  <si>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</si>
  <si>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</si>
  <si>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</si>
  <si>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</si>
  <si>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</si>
  <si>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</si>
  <si>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</si>
  <si>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</si>
  <si>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栃木県下野市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</si>
  <si>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</si>
  <si>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</si>
  <si>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</si>
  <si>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</si>
  <si>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</si>
  <si>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</si>
  <si>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</si>
  <si>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</si>
  <si>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</si>
  <si>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</si>
  <si>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</si>
  <si>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</si>
  <si>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</si>
  <si>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</si>
  <si>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</si>
  <si>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</si>
  <si>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</si>
  <si>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</si>
  <si>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</si>
  <si>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</si>
  <si>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</si>
  <si>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</si>
  <si>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</si>
  <si>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</si>
  <si>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</si>
  <si>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</si>
  <si>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</si>
  <si>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</si>
  <si>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</si>
  <si>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</si>
  <si>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</si>
  <si>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</si>
  <si>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</si>
  <si>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</si>
  <si>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</si>
  <si>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</si>
  <si>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</si>
  <si>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</si>
  <si>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</si>
  <si>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</si>
  <si>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</si>
  <si>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</si>
  <si>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</si>
  <si>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</si>
  <si>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</si>
  <si>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</si>
  <si>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</si>
  <si>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</si>
  <si>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</si>
  <si>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</si>
  <si>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</si>
  <si>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</si>
  <si>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</si>
  <si>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</si>
  <si>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</si>
  <si>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</si>
  <si>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</si>
  <si>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</si>
  <si>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</si>
  <si>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</si>
  <si>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</si>
  <si>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</si>
  <si>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</si>
  <si>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</si>
  <si>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</si>
  <si>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</si>
  <si>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</si>
  <si>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</si>
  <si>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</si>
  <si>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</si>
  <si>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</si>
  <si>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</si>
  <si>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</si>
  <si>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</si>
  <si>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</si>
  <si>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</si>
  <si>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</si>
  <si>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</si>
  <si>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</si>
  <si>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</si>
  <si>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</si>
  <si>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</si>
  <si>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</si>
  <si>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</si>
  <si>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</si>
  <si>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</si>
  <si>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</si>
  <si>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</si>
  <si>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</si>
  <si>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</si>
  <si>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</si>
  <si>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</si>
  <si>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</si>
  <si>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</si>
  <si>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</si>
  <si>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</si>
  <si>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</si>
  <si>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</si>
  <si>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</si>
  <si>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</si>
  <si>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</si>
  <si>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</si>
  <si>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</si>
  <si>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</si>
  <si>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</si>
  <si>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</si>
  <si>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</si>
  <si>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</si>
  <si>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</si>
  <si>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</si>
  <si>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</si>
  <si>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</si>
  <si>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</si>
  <si>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</si>
  <si>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</si>
  <si>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</si>
  <si>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</si>
  <si>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</si>
  <si>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</si>
  <si>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</si>
  <si>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</si>
  <si>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</si>
  <si>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</si>
  <si>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</si>
  <si>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</si>
  <si>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</si>
  <si>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</si>
  <si>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</si>
  <si>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</si>
  <si>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</si>
  <si>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</si>
  <si>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</si>
  <si>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</si>
  <si>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</si>
  <si>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</si>
  <si>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</si>
  <si>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</si>
  <si>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</si>
  <si>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</si>
  <si>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</si>
  <si>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</si>
  <si>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</si>
  <si>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</si>
  <si>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</si>
  <si>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</si>
  <si>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</si>
  <si>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</si>
  <si>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</si>
  <si>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栃木県下野市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</si>
  <si>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</si>
  <si>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</si>
  <si>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</si>
  <si>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</si>
  <si>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</si>
  <si>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</si>
  <si>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</si>
  <si>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</si>
  <si>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</si>
  <si>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</si>
  <si>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</si>
  <si>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</si>
  <si>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</si>
  <si>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</si>
  <si>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</si>
  <si>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</si>
  <si>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</si>
  <si>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</si>
  <si>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</si>
  <si>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</si>
  <si>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</si>
  <si>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</si>
  <si>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</si>
  <si>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</si>
  <si>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</si>
  <si>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</si>
  <si>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</si>
  <si>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</si>
  <si>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</si>
  <si>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</si>
  <si>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</si>
  <si>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</si>
  <si>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</si>
  <si>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</si>
  <si>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</si>
  <si>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</si>
  <si>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</si>
  <si>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</si>
  <si>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</si>
  <si>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</si>
  <si>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</si>
  <si>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小山栃木都市計画事業石橋駅周辺土地区画整理事業特別会計</t>
    <phoneticPr fontId="5"/>
  </si>
  <si>
    <t>小山栃木都市計画事業仁良川地区土地区画整理事業特別会計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</si>
  <si>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</si>
  <si>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</si>
  <si>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</si>
  <si>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</si>
  <si>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</si>
  <si>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</si>
  <si>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</si>
  <si>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</si>
  <si>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</si>
  <si>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</si>
  <si>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</si>
  <si>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</si>
  <si>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</si>
  <si>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</si>
  <si>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</si>
  <si>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</si>
  <si>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</si>
  <si>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</si>
  <si>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</si>
  <si>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</si>
  <si>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</si>
  <si>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</si>
  <si>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</si>
  <si>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</si>
  <si>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</si>
  <si>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</si>
  <si>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</si>
  <si>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</si>
  <si>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</si>
  <si>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</si>
  <si>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</si>
  <si>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</si>
  <si>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</si>
  <si>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</si>
  <si>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</si>
  <si>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</si>
  <si>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</si>
  <si>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</si>
  <si>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</si>
  <si>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</si>
  <si>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</si>
  <si>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</si>
  <si>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</si>
  <si>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</si>
  <si>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</si>
  <si>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</si>
  <si>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</si>
  <si>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</si>
  <si>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</si>
  <si>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</si>
  <si>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</si>
  <si>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</si>
  <si>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</si>
  <si>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</si>
  <si>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</si>
  <si>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</si>
  <si>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</si>
  <si>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</si>
  <si>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</si>
  <si>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</si>
  <si>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</si>
  <si>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</si>
  <si>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</si>
  <si>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</si>
  <si>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</si>
  <si>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</si>
  <si>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</si>
  <si>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</si>
  <si>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</si>
  <si>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</si>
  <si>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</si>
  <si>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</si>
  <si>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</si>
  <si>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</si>
  <si>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</si>
  <si>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</si>
  <si>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</si>
  <si>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</si>
  <si>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</si>
  <si>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</si>
  <si>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</si>
  <si>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</si>
  <si>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</si>
  <si>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</si>
  <si>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</si>
  <si>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</si>
  <si>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</si>
  <si>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</si>
  <si>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</si>
  <si>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</si>
  <si>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</si>
  <si>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</si>
  <si>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</si>
  <si>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</si>
  <si>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</si>
  <si>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</si>
  <si>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</si>
  <si>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</si>
  <si>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</si>
  <si>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</si>
  <si>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</si>
  <si>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</si>
  <si>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</si>
  <si>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</si>
  <si>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</si>
  <si>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</si>
  <si>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</si>
  <si>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</si>
  <si>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</si>
  <si>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</si>
  <si>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</si>
  <si>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</si>
  <si>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</si>
  <si>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</si>
  <si>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</si>
  <si>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</si>
  <si>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</si>
  <si>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</si>
  <si>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</si>
  <si>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</si>
  <si>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</si>
  <si>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</si>
  <si>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</si>
  <si>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</si>
  <si>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</si>
  <si>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</si>
  <si>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</si>
  <si>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</si>
  <si>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</si>
  <si>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</si>
  <si>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</si>
  <si>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</si>
  <si>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</si>
  <si>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</si>
  <si>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</si>
  <si>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</si>
  <si>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</si>
  <si>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水道事業会計</t>
  </si>
  <si>
    <t>国民健康保険事業</t>
  </si>
  <si>
    <t>小山栃木都市計画事業仁良川地区土地区画整理事業特別会計</t>
  </si>
  <si>
    <t>介護保険事業</t>
  </si>
  <si>
    <t>公共下水道事業特別会計</t>
  </si>
  <si>
    <t>農業集落排水事業特別会計</t>
  </si>
  <si>
    <t>小山栃木都市計画事業石橋駅周辺土地区画整理事業特別会計</t>
  </si>
  <si>
    <t>その他会計（赤字）</t>
  </si>
  <si>
    <t>その他会計（黒字）</t>
  </si>
  <si>
    <t>-</t>
    <phoneticPr fontId="2"/>
  </si>
  <si>
    <t>栃木県南公設地方卸売市場事務組合</t>
    <rPh sb="0" eb="2">
      <t>トチギ</t>
    </rPh>
    <rPh sb="2" eb="4">
      <t>ケンナン</t>
    </rPh>
    <rPh sb="4" eb="6">
      <t>コウセツ</t>
    </rPh>
    <rPh sb="6" eb="8">
      <t>チホウ</t>
    </rPh>
    <rPh sb="8" eb="10">
      <t>オロシウリ</t>
    </rPh>
    <rPh sb="10" eb="12">
      <t>シジョウ</t>
    </rPh>
    <rPh sb="12" eb="14">
      <t>ジム</t>
    </rPh>
    <rPh sb="14" eb="16">
      <t>クミアイ</t>
    </rPh>
    <phoneticPr fontId="2"/>
  </si>
  <si>
    <t>小山広域保健衛生組合</t>
    <rPh sb="0" eb="10">
      <t>オヤマコウイキホケンエイセイクミアイ</t>
    </rPh>
    <phoneticPr fontId="2"/>
  </si>
  <si>
    <t>石橋地区消防組合</t>
    <rPh sb="0" eb="2">
      <t>イシバシ</t>
    </rPh>
    <rPh sb="2" eb="4">
      <t>チク</t>
    </rPh>
    <rPh sb="4" eb="6">
      <t>ショウボウ</t>
    </rPh>
    <rPh sb="6" eb="8">
      <t>クミアイ</t>
    </rPh>
    <phoneticPr fontId="2"/>
  </si>
  <si>
    <t>栃木県市町村総合事務組合一般会計</t>
    <rPh sb="0" eb="3">
      <t>トチギケン</t>
    </rPh>
    <rPh sb="3" eb="6">
      <t>シチョウソン</t>
    </rPh>
    <rPh sb="6" eb="8">
      <t>ソウゴウ</t>
    </rPh>
    <rPh sb="8" eb="10">
      <t>ジム</t>
    </rPh>
    <rPh sb="10" eb="12">
      <t>クミアイ</t>
    </rPh>
    <rPh sb="12" eb="14">
      <t>イッパン</t>
    </rPh>
    <rPh sb="14" eb="16">
      <t>カイケイ</t>
    </rPh>
    <phoneticPr fontId="2"/>
  </si>
  <si>
    <t>栃木県市町村総合事務組合特別会計</t>
    <rPh sb="0" eb="3">
      <t>トチギケン</t>
    </rPh>
    <rPh sb="3" eb="6">
      <t>シチョウソン</t>
    </rPh>
    <rPh sb="6" eb="8">
      <t>ソウゴウ</t>
    </rPh>
    <rPh sb="8" eb="10">
      <t>ジム</t>
    </rPh>
    <rPh sb="10" eb="12">
      <t>クミアイ</t>
    </rPh>
    <rPh sb="12" eb="14">
      <t>トクベツ</t>
    </rPh>
    <rPh sb="14" eb="16">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</si>
  <si>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4" eb="16">
      <t>イッパン</t>
    </rPh>
    <rPh sb="16" eb="18">
      <t>カイケイ</t>
    </rPh>
    <phoneticPr fontId="2"/>
  </si>
  <si>
    <t>栃木県後期高齢者医療広域連合高齢者医療特別会計</t>
    <rPh sb="0" eb="3">
      <t>トチギケン</t>
    </rPh>
    <rPh sb="3" eb="5">
      <t>コウキ</t>
    </rPh>
    <rPh sb="5" eb="8">
      <t>コウレイシャ</t>
    </rPh>
    <rPh sb="8" eb="10">
      <t>イリョウ</t>
    </rPh>
    <rPh sb="10" eb="12">
      <t>コウイキ</t>
    </rPh>
    <rPh sb="12" eb="14">
      <t>レンゴウ</t>
    </rPh>
    <rPh sb="14" eb="17">
      <t>コウレイシャ</t>
    </rPh>
    <rPh sb="17" eb="19">
      <t>イリョウ</t>
    </rPh>
    <rPh sb="19" eb="21">
      <t>トクベツ</t>
    </rPh>
    <rPh sb="21" eb="23">
      <t>カイケイ</t>
    </rPh>
    <phoneticPr fontId="2"/>
  </si>
  <si>
    <t>下野市農業公社</t>
    <rPh sb="0" eb="2">
      <t>シモツケ</t>
    </rPh>
    <rPh sb="2" eb="3">
      <t>シ</t>
    </rPh>
    <rPh sb="3" eb="5">
      <t>ノウギョウ</t>
    </rPh>
    <rPh sb="5" eb="7">
      <t>コウシャ</t>
    </rPh>
    <phoneticPr fontId="2"/>
  </si>
  <si>
    <t>グリムの里いしばし</t>
    <rPh sb="4" eb="5">
      <t>サト</t>
    </rPh>
    <phoneticPr fontId="2"/>
  </si>
  <si>
    <t>道の駅しもつけ</t>
    <rPh sb="0" eb="1">
      <t>ミチ</t>
    </rPh>
    <rPh sb="2" eb="3">
      <t>エキ</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</si>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</sst>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92247</c:v>
                </c:pt>
                <c:pt idx="4">
                  <c:v>44504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53017</c:v>
                </c:pt>
                <c:pt idx="1">
                  <c:v>79899</c:v>
                </c:pt>
                <c:pt idx="2">
                  <c:v>65849</c:v>
                </c:pt>
                <c:pt idx="3">
                  <c:v>138239</c:v>
                </c:pt>
                <c:pt idx="4">
                  <c:v>72575</c:v>
                </c:pt>
              </c:numCache>
            </c:numRef>
          </c:val>
          <c:smooth val="0"/>
        </c:ser>
        <c:dLbls>
          <c:showLegendKey val="0"/>
          <c:showVal val="0"/>
          <c:showCatName val="0"/>
          <c:showSerName val="0"/>
          <c:showPercent val="0"/>
          <c:showBubbleSize val="0"/>
        </c:dLbls>
        <c:marker val="1"/>
        <c:smooth val="0"/>
        <c:axId val="237481384"/>
        <c:axId val="187630312"/>
      </c:lineChart>
      <c:catAx>
        <c:axId val="2374813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7630312"/>
        <c:crosses val="autoZero"/>
        <c:auto val="1"/>
        <c:lblAlgn val="ctr"/>
        <c:lblOffset val="100"/>
        <c:tickLblSkip val="1"/>
        <c:tickMarkSkip val="1"/>
        <c:noMultiLvlLbl val="0"/>
      </c:catAx>
      <c:valAx>
        <c:axId val="18763031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74813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8.01</c:v>
                </c:pt>
                <c:pt idx="1">
                  <c:v>7.57</c:v>
                </c:pt>
                <c:pt idx="2">
                  <c:v>8.82</c:v>
                </c:pt>
                <c:pt idx="3">
                  <c:v>11.53</c:v>
                </c:pt>
                <c:pt idx="4">
                  <c:v>8.19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16.850000000000001</c:v>
                </c:pt>
                <c:pt idx="1">
                  <c:v>18.11</c:v>
                </c:pt>
                <c:pt idx="2">
                  <c:v>17.75</c:v>
                </c:pt>
                <c:pt idx="3">
                  <c:v>13.13</c:v>
                </c:pt>
                <c:pt idx="4">
                  <c:v>13.96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87759752"/>
        <c:axId val="2368114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1.96</c:v>
                </c:pt>
                <c:pt idx="1">
                  <c:v>3.97</c:v>
                </c:pt>
                <c:pt idx="2">
                  <c:v>4.34</c:v>
                </c:pt>
                <c:pt idx="3">
                  <c:v>1.05</c:v>
                </c:pt>
                <c:pt idx="4">
                  <c:v>3.47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87759752"/>
        <c:axId val="236811416"/>
      </c:lineChart>
      <c:catAx>
        <c:axId val="187759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6811416"/>
        <c:crosses val="autoZero"/>
        <c:auto val="1"/>
        <c:lblAlgn val="ctr"/>
        <c:lblOffset val="100"/>
        <c:tickLblSkip val="1"/>
        <c:tickMarkSkip val="1"/>
        <c:noMultiLvlLbl val="0"/>
      </c:catAx>
      <c:valAx>
        <c:axId val="236811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7759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0.03</c:v>
                </c:pt>
                <c:pt idx="2">
                  <c:v>#N/A</c:v>
                </c:pt>
                <c:pt idx="3">
                  <c:v>0.02</c:v>
                </c:pt>
                <c:pt idx="4">
                  <c:v>#N/A</c:v>
                </c:pt>
                <c:pt idx="5">
                  <c:v>0.01</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小山栃木都市計画事業石橋駅周辺土地区画整理事業特別会計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0.06</c:v>
                </c:pt>
                <c:pt idx="2">
                  <c:v>#N/A</c:v>
                </c:pt>
                <c:pt idx="3">
                  <c:v>0.12</c:v>
                </c:pt>
                <c:pt idx="4">
                  <c:v>#N/A</c:v>
                </c:pt>
                <c:pt idx="5">
                  <c:v>0.05</c:v>
                </c:pt>
                <c:pt idx="6">
                  <c:v>#N/A</c:v>
                </c:pt>
                <c:pt idx="7">
                  <c:v>0.05</c:v>
                </c:pt>
                <c:pt idx="8">
                  <c:v>#N/A</c:v>
                </c:pt>
                <c:pt idx="9">
                  <c:v>7.0000000000000007E-2</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0.15</c:v>
                </c:pt>
                <c:pt idx="2">
                  <c:v>#N/A</c:v>
                </c:pt>
                <c:pt idx="3">
                  <c:v>0.1</c:v>
                </c:pt>
                <c:pt idx="4">
                  <c:v>#N/A</c:v>
                </c:pt>
                <c:pt idx="5">
                  <c:v>0.08</c:v>
                </c:pt>
                <c:pt idx="6">
                  <c:v>#N/A</c:v>
                </c:pt>
                <c:pt idx="7">
                  <c:v>0.13</c:v>
                </c:pt>
                <c:pt idx="8">
                  <c:v>#N/A</c:v>
                </c:pt>
                <c:pt idx="9">
                  <c:v>0.25</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0.52</c:v>
                </c:pt>
                <c:pt idx="2">
                  <c:v>#N/A</c:v>
                </c:pt>
                <c:pt idx="3">
                  <c:v>0.28999999999999998</c:v>
                </c:pt>
                <c:pt idx="4">
                  <c:v>#N/A</c:v>
                </c:pt>
                <c:pt idx="5">
                  <c:v>0.37</c:v>
                </c:pt>
                <c:pt idx="6">
                  <c:v>#N/A</c:v>
                </c:pt>
                <c:pt idx="7">
                  <c:v>0.54</c:v>
                </c:pt>
                <c:pt idx="8">
                  <c:v>#N/A</c:v>
                </c:pt>
                <c:pt idx="9">
                  <c:v>0.51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0.74</c:v>
                </c:pt>
                <c:pt idx="2">
                  <c:v>#N/A</c:v>
                </c:pt>
                <c:pt idx="3">
                  <c:v>0.8</c:v>
                </c:pt>
                <c:pt idx="4">
                  <c:v>#N/A</c:v>
                </c:pt>
                <c:pt idx="5">
                  <c:v>0.55000000000000004</c:v>
                </c:pt>
                <c:pt idx="6">
                  <c:v>#N/A</c:v>
                </c:pt>
                <c:pt idx="7">
                  <c:v>1.04</c:v>
                </c:pt>
                <c:pt idx="8">
                  <c:v>#N/A</c:v>
                </c:pt>
                <c:pt idx="9">
                  <c:v>1.39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小山栃木都市計画事業仁良川地区土地区画整理事業特別会計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1.41</c:v>
                </c:pt>
                <c:pt idx="2">
                  <c:v>#N/A</c:v>
                </c:pt>
                <c:pt idx="3">
                  <c:v>1.35</c:v>
                </c:pt>
                <c:pt idx="4">
                  <c:v>#N/A</c:v>
                </c:pt>
                <c:pt idx="5">
                  <c:v>1.41</c:v>
                </c:pt>
                <c:pt idx="6">
                  <c:v>#N/A</c:v>
                </c:pt>
                <c:pt idx="7">
                  <c:v>1.94</c:v>
                </c:pt>
                <c:pt idx="8">
                  <c:v>#N/A</c:v>
                </c:pt>
                <c:pt idx="9">
                  <c:v>1.53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2.02</c:v>
                </c:pt>
                <c:pt idx="2">
                  <c:v>#N/A</c:v>
                </c:pt>
                <c:pt idx="3">
                  <c:v>2.17</c:v>
                </c:pt>
                <c:pt idx="4">
                  <c:v>#N/A</c:v>
                </c:pt>
                <c:pt idx="5">
                  <c:v>2.12</c:v>
                </c:pt>
                <c:pt idx="6">
                  <c:v>#N/A</c:v>
                </c:pt>
                <c:pt idx="7">
                  <c:v>3.29</c:v>
                </c:pt>
                <c:pt idx="8">
                  <c:v>#N/A</c:v>
                </c:pt>
                <c:pt idx="9">
                  <c:v>2.72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5.72</c:v>
                </c:pt>
                <c:pt idx="2">
                  <c:v>#N/A</c:v>
                </c:pt>
                <c:pt idx="3">
                  <c:v>5.88</c:v>
                </c:pt>
                <c:pt idx="4">
                  <c:v>#N/A</c:v>
                </c:pt>
                <c:pt idx="5">
                  <c:v>5.89</c:v>
                </c:pt>
                <c:pt idx="6">
                  <c:v>#N/A</c:v>
                </c:pt>
                <c:pt idx="7">
                  <c:v>5.94</c:v>
                </c:pt>
                <c:pt idx="8">
                  <c:v>#N/A</c:v>
                </c:pt>
                <c:pt idx="9">
                  <c:v>6.02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8.0500000000000007</c:v>
                </c:pt>
                <c:pt idx="2">
                  <c:v>#N/A</c:v>
                </c:pt>
                <c:pt idx="3">
                  <c:v>7.66</c:v>
                </c:pt>
                <c:pt idx="4">
                  <c:v>#N/A</c:v>
                </c:pt>
                <c:pt idx="5">
                  <c:v>8.82</c:v>
                </c:pt>
                <c:pt idx="6">
                  <c:v>#N/A</c:v>
                </c:pt>
                <c:pt idx="7">
                  <c:v>11.55</c:v>
                </c:pt>
                <c:pt idx="8">
                  <c:v>#N/A</c:v>
                </c:pt>
                <c:pt idx="9">
                  <c:v>8.18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40705136"/>
        <c:axId val="233364704"/>
      </c:barChart>
      <c:catAx>
        <c:axId val="240705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3364704"/>
        <c:crosses val="autoZero"/>
        <c:auto val="1"/>
        <c:lblAlgn val="ctr"/>
        <c:lblOffset val="100"/>
        <c:tickLblSkip val="1"/>
        <c:tickMarkSkip val="1"/>
        <c:noMultiLvlLbl val="0"/>
      </c:catAx>
      <c:valAx>
        <c:axId val="233364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07051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2304</c:v>
                </c:pt>
                <c:pt idx="5">
                  <c:v>2403</c:v>
                </c:pt>
                <c:pt idx="8">
                  <c:v>2609</c:v>
                </c:pt>
                <c:pt idx="11">
                  <c:v>2664</c:v>
                </c:pt>
                <c:pt idx="14">
                  <c:v>2642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129</c:v>
                </c:pt>
                <c:pt idx="3">
                  <c:v>94</c:v>
                </c:pt>
                <c:pt idx="6">
                  <c:v>94</c:v>
                </c:pt>
                <c:pt idx="9">
                  <c:v>94</c:v>
                </c:pt>
                <c:pt idx="12">
                  <c:v>94</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78</c:v>
                </c:pt>
                <c:pt idx="3">
                  <c:v>69</c:v>
                </c:pt>
                <c:pt idx="6">
                  <c:v>73</c:v>
                </c:pt>
                <c:pt idx="9">
                  <c:v>84</c:v>
                </c:pt>
                <c:pt idx="12">
                  <c:v>144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613</c:v>
                </c:pt>
                <c:pt idx="3">
                  <c:v>619</c:v>
                </c:pt>
                <c:pt idx="6">
                  <c:v>669</c:v>
                </c:pt>
                <c:pt idx="9">
                  <c:v>647</c:v>
                </c:pt>
                <c:pt idx="12">
                  <c:v>637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2403</c:v>
                </c:pt>
                <c:pt idx="3">
                  <c:v>2458</c:v>
                </c:pt>
                <c:pt idx="6">
                  <c:v>2465</c:v>
                </c:pt>
                <c:pt idx="9">
                  <c:v>2372</c:v>
                </c:pt>
                <c:pt idx="12">
                  <c:v>2328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44473224"/>
        <c:axId val="2444698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919</c:v>
                </c:pt>
                <c:pt idx="2">
                  <c:v>#N/A</c:v>
                </c:pt>
                <c:pt idx="3">
                  <c:v>#N/A</c:v>
                </c:pt>
                <c:pt idx="4">
                  <c:v>837</c:v>
                </c:pt>
                <c:pt idx="5">
                  <c:v>#N/A</c:v>
                </c:pt>
                <c:pt idx="6">
                  <c:v>#N/A</c:v>
                </c:pt>
                <c:pt idx="7">
                  <c:v>692</c:v>
                </c:pt>
                <c:pt idx="8">
                  <c:v>#N/A</c:v>
                </c:pt>
                <c:pt idx="9">
                  <c:v>#N/A</c:v>
                </c:pt>
                <c:pt idx="10">
                  <c:v>533</c:v>
                </c:pt>
                <c:pt idx="11">
                  <c:v>#N/A</c:v>
                </c:pt>
                <c:pt idx="12">
                  <c:v>#N/A</c:v>
                </c:pt>
                <c:pt idx="13">
                  <c:v>561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44473224"/>
        <c:axId val="244469808"/>
      </c:lineChart>
      <c:catAx>
        <c:axId val="244473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4469808"/>
        <c:crosses val="autoZero"/>
        <c:auto val="1"/>
        <c:lblAlgn val="ctr"/>
        <c:lblOffset val="100"/>
        <c:tickLblSkip val="1"/>
        <c:tickMarkSkip val="1"/>
        <c:noMultiLvlLbl val="0"/>
      </c:catAx>
      <c:valAx>
        <c:axId val="2444698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4473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23372</c:v>
                </c:pt>
                <c:pt idx="5">
                  <c:v>23827</c:v>
                </c:pt>
                <c:pt idx="8">
                  <c:v>24367</c:v>
                </c:pt>
                <c:pt idx="11">
                  <c:v>28563</c:v>
                </c:pt>
                <c:pt idx="14">
                  <c:v>28987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2257</c:v>
                </c:pt>
                <c:pt idx="5">
                  <c:v>2160</c:v>
                </c:pt>
                <c:pt idx="8">
                  <c:v>2015</c:v>
                </c:pt>
                <c:pt idx="11">
                  <c:v>2128</c:v>
                </c:pt>
                <c:pt idx="14">
                  <c:v>2525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9383</c:v>
                </c:pt>
                <c:pt idx="5">
                  <c:v>10596</c:v>
                </c:pt>
                <c:pt idx="8">
                  <c:v>10795</c:v>
                </c:pt>
                <c:pt idx="11">
                  <c:v>10588</c:v>
                </c:pt>
                <c:pt idx="14">
                  <c:v>10914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1862</c:v>
                </c:pt>
                <c:pt idx="3">
                  <c:v>1695</c:v>
                </c:pt>
                <c:pt idx="6">
                  <c:v>1325</c:v>
                </c:pt>
                <c:pt idx="9">
                  <c:v>939</c:v>
                </c:pt>
                <c:pt idx="12">
                  <c:v>1159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437</c:v>
                </c:pt>
                <c:pt idx="3">
                  <c:v>405</c:v>
                </c:pt>
                <c:pt idx="6">
                  <c:v>571</c:v>
                </c:pt>
                <c:pt idx="9">
                  <c:v>1131</c:v>
                </c:pt>
                <c:pt idx="12">
                  <c:v>1036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7445</c:v>
                </c:pt>
                <c:pt idx="3">
                  <c:v>7116</c:v>
                </c:pt>
                <c:pt idx="6">
                  <c:v>7033</c:v>
                </c:pt>
                <c:pt idx="9">
                  <c:v>6778</c:v>
                </c:pt>
                <c:pt idx="12">
                  <c:v>6538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489</c:v>
                </c:pt>
                <c:pt idx="3">
                  <c:v>418</c:v>
                </c:pt>
                <c:pt idx="6">
                  <c:v>344</c:v>
                </c:pt>
                <c:pt idx="9">
                  <c:v>296</c:v>
                </c:pt>
                <c:pt idx="12">
                  <c:v>203</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19216</c:v>
                </c:pt>
                <c:pt idx="3">
                  <c:v>19651</c:v>
                </c:pt>
                <c:pt idx="6">
                  <c:v>19738</c:v>
                </c:pt>
                <c:pt idx="9">
                  <c:v>24104</c:v>
                </c:pt>
                <c:pt idx="12">
                  <c:v>24563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84266696"/>
        <c:axId val="1842670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84266696"/>
        <c:axId val="184267088"/>
      </c:lineChart>
      <c:catAx>
        <c:axId val="184266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4267088"/>
        <c:crosses val="autoZero"/>
        <c:auto val="1"/>
        <c:lblAlgn val="ctr"/>
        <c:lblOffset val="100"/>
        <c:tickLblSkip val="1"/>
        <c:tickMarkSkip val="1"/>
        <c:noMultiLvlLbl val="0"/>
      </c:catAx>
      <c:valAx>
        <c:axId val="184267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4266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{3486B771-B454-4F2C-8E9E-96C32C724C50}</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{B8F69BF9-B33C-4F2C-87E4-F528C89F1C88}</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{3A483F83-15A3-4369-9913-5D6245A012D6}</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{12651299-0FB2-481D-BC4F-D336745BB20E}</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{DEA2C23E-2AA0-4256-A89D-6BE96EDB5A68}</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{FE67A5A8-7030-42FF-A9F1-599FE30BD20C}</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{DA910743-2900-4849-AE0D-1BC3C4AE0B86}</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{7B422BED-DF38-4F4B-9E66-E5DE5C6AAEF3}</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{F9857978-0FA0-44AC-8399-286E4E700514}</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{E72AE15B-3054-4775-878D-69FE45C64C99}</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244789104"/>
        <c:axId val="244789496"/>
      </c:scatterChart>
      <c:valAx>
        <c:axId val="24478910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789496"/>
        <c:crosses val="autoZero"/>
        <c:crossBetween val="midCat"/>
      </c:valAx>
      <c:valAx>
        <c:axId val="24478949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47891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{4080AB1C-758A-4630-86D6-B9FF1A5D522F}</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{AA249D83-0826-4FFD-A501-6D16E9D580DE}</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{3DD3ED5E-2CF5-44F9-9637-5FD50DA35547}</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{526FF660-B928-4EB3-883B-629360A7074F}</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{B0E11DE4-4A60-4E50-ADB5-E344B588D28A}</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7.7</c:v>
                </c:pt>
                <c:pt idx="1">
                  <c:v>7.5</c:v>
                </c:pt>
                <c:pt idx="2">
                  <c:v>6.9</c:v>
                </c:pt>
                <c:pt idx="3">
                  <c:v>5.8</c:v>
                </c:pt>
                <c:pt idx="4">
                  <c:v>5</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{0C2514A6-8A79-4707-84B1-E08B51BBEEAD}</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{43C42EC9-1ACF-481F-89AA-6CA3250852EB}</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{FE76B288-D9ED-4C70-9073-3C21B518D685}</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{CCAD0B8A-FF9A-44EC-89BE-1B3B98708108}</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{BA5F6C65-1954-41BC-AFB8-28AD4DF646DE}</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9</c:v>
                </c:pt>
                <c:pt idx="4">
                  <c:v>6.9</c:v>
                </c:pt>
              </c:numCache>
            </c:numRef>
          </c:xVal>
          <c:yVal>
            <c:numRef>
              <c:f>公会計指標分析・財政指標組合せ分析表!$K$77:$O$77</c:f>
              <c:numCache>
                <c:formatCode>#,##0.0;"▲ "#,##0.0</c:formatCode>
                <c:ptCount val="5"/>
                <c:pt idx="0">
                  <c:v>58.2</c:v>
                </c:pt>
                <c:pt idx="1">
                  <c:v>50.3</c:v>
                </c:pt>
                <c:pt idx="2">
                  <c:v>45.9</c:v>
                </c:pt>
                <c:pt idx="3">
                  <c:v>39</c:v>
                </c:pt>
                <c:pt idx="4">
                  <c:v>35.299999999999997</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244790280"/>
        <c:axId val="244790672"/>
      </c:scatterChart>
      <c:valAx>
        <c:axId val="244790280"/>
        <c:scaling>
          <c:orientation val="minMax"/>
          <c:max val="10.6"/>
          <c:min val="6.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4790672"/>
        <c:crosses val="autoZero"/>
        <c:crossBetween val="midCat"/>
      </c:valAx>
      <c:valAx>
        <c:axId val="244790672"/>
        <c:scaling>
          <c:orientation val="minMax"/>
          <c:max val="63"/>
          <c:min val="3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47902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栃木県下野市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繰上償還により実質公債費比率の分子は減少傾向にあるが、</a:t>
          </a:r>
          <a:r>
            <a:rPr kumimoji="1" lang="ja-JP" altLang="en-US" sz="1300">
              <a:solidFill>
                <a:schemeClr val="dk1"/>
              </a:solidFill>
              <a:effectLst/>
              <a:latin typeface="+mn-lt"/>
              <a:ea typeface="+mn-ea"/>
              <a:cs typeface="+mn-cs"/>
            </a:rPr>
            <a:t>義務教育施設</a:t>
          </a:r>
          <a:r>
            <a:rPr kumimoji="1" lang="ja-JP" altLang="ja-JP" sz="1300">
              <a:solidFill>
                <a:schemeClr val="dk1"/>
              </a:solidFill>
              <a:effectLst/>
              <a:latin typeface="+mn-lt"/>
              <a:ea typeface="+mn-ea"/>
              <a:cs typeface="+mn-cs"/>
            </a:rPr>
            <a:t>の耐震補強や大規模改修事業、庁舎関連事業で、起債した合併特例債の償還が開始されたことにより元利償還金が高い水準にある。</a:t>
          </a:r>
          <a:endParaRPr lang="ja-JP" altLang="ja-JP" sz="1300">
            <a:effectLst/>
          </a:endParaRPr>
        </a:p>
        <a:p>
          <a:r>
            <a:rPr kumimoji="1" lang="ja-JP" altLang="ja-JP" sz="1300">
              <a:solidFill>
                <a:schemeClr val="dk1"/>
              </a:solidFill>
              <a:effectLst/>
              <a:latin typeface="+mn-lt"/>
              <a:ea typeface="+mn-ea"/>
              <a:cs typeface="+mn-cs"/>
            </a:rPr>
            <a:t>　一方、算入公債費等も合併特例</a:t>
          </a:r>
          <a:r>
            <a:rPr kumimoji="1" lang="ja-JP" altLang="en-US" sz="1300">
              <a:solidFill>
                <a:schemeClr val="dk1"/>
              </a:solidFill>
              <a:effectLst/>
              <a:latin typeface="+mn-lt"/>
              <a:ea typeface="+mn-ea"/>
              <a:cs typeface="+mn-cs"/>
            </a:rPr>
            <a:t>事業</a:t>
          </a:r>
          <a:r>
            <a:rPr kumimoji="1" lang="ja-JP" altLang="ja-JP" sz="1300">
              <a:solidFill>
                <a:schemeClr val="dk1"/>
              </a:solidFill>
              <a:effectLst/>
              <a:latin typeface="+mn-lt"/>
              <a:ea typeface="+mn-ea"/>
              <a:cs typeface="+mn-cs"/>
            </a:rPr>
            <a:t>債</a:t>
          </a:r>
          <a:r>
            <a:rPr kumimoji="1" lang="ja-JP" altLang="en-US" sz="1300">
              <a:solidFill>
                <a:schemeClr val="dk1"/>
              </a:solidFill>
              <a:effectLst/>
              <a:latin typeface="+mn-lt"/>
              <a:ea typeface="+mn-ea"/>
              <a:cs typeface="+mn-cs"/>
            </a:rPr>
            <a:t>や臨時財政対策債</a:t>
          </a:r>
          <a:r>
            <a:rPr kumimoji="1" lang="ja-JP" altLang="ja-JP" sz="1300">
              <a:solidFill>
                <a:schemeClr val="dk1"/>
              </a:solidFill>
              <a:effectLst/>
              <a:latin typeface="+mn-lt"/>
              <a:ea typeface="+mn-ea"/>
              <a:cs typeface="+mn-cs"/>
            </a:rPr>
            <a:t>の償還金増加にともない上昇傾向にある。</a:t>
          </a:r>
          <a:endParaRPr lang="ja-JP" altLang="ja-JP" sz="1300">
            <a:effectLst/>
          </a:endParaRPr>
        </a:p>
        <a:p>
          <a:r>
            <a:rPr kumimoji="1" lang="ja-JP" altLang="ja-JP" sz="1300">
              <a:solidFill>
                <a:schemeClr val="dk1"/>
              </a:solidFill>
              <a:effectLst/>
              <a:latin typeface="+mn-lt"/>
              <a:ea typeface="+mn-ea"/>
              <a:cs typeface="+mn-cs"/>
            </a:rPr>
            <a:t>　今後も、総合運動公園など地方債を活用した事業の影響から、元利償還金の増加が見込まれる</a:t>
          </a:r>
          <a:r>
            <a:rPr kumimoji="1" lang="ja-JP" altLang="en-US" sz="1300">
              <a:solidFill>
                <a:schemeClr val="dk1"/>
              </a:solidFill>
              <a:effectLst/>
              <a:latin typeface="+mn-lt"/>
              <a:ea typeface="+mn-ea"/>
              <a:cs typeface="+mn-cs"/>
            </a:rPr>
            <a:t>ため</a:t>
          </a:r>
          <a:r>
            <a:rPr kumimoji="1" lang="ja-JP" altLang="ja-JP" sz="1300">
              <a:solidFill>
                <a:schemeClr val="dk1"/>
              </a:solidFill>
              <a:effectLst/>
              <a:latin typeface="+mn-lt"/>
              <a:ea typeface="+mn-ea"/>
              <a:cs typeface="+mn-cs"/>
            </a:rPr>
            <a:t>、既発債の繰上償還の検討や事業の峻別を行い、実質公債費比率の上昇を最小限に抑える。</a:t>
          </a:r>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栃木県下野市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将来負担額については、</a:t>
          </a:r>
          <a:r>
            <a:rPr kumimoji="1" lang="ja-JP" altLang="en-US" sz="1300">
              <a:solidFill>
                <a:schemeClr val="dk1"/>
              </a:solidFill>
              <a:effectLst/>
              <a:latin typeface="+mn-lt"/>
              <a:ea typeface="+mn-ea"/>
              <a:cs typeface="+mn-cs"/>
            </a:rPr>
            <a:t>義務教育施設</a:t>
          </a:r>
          <a:r>
            <a:rPr kumimoji="1" lang="ja-JP" altLang="ja-JP" sz="1300">
              <a:solidFill>
                <a:schemeClr val="dk1"/>
              </a:solidFill>
              <a:effectLst/>
              <a:latin typeface="+mn-lt"/>
              <a:ea typeface="+mn-ea"/>
              <a:cs typeface="+mn-cs"/>
            </a:rPr>
            <a:t>の耐震補強や大規模改修、庁舎関連事業などに係る地方債の発行にともない一般会計の地方債残高は増加傾向にある。</a:t>
          </a:r>
          <a:endParaRPr lang="ja-JP" altLang="ja-JP" sz="1300">
            <a:effectLst/>
          </a:endParaRPr>
        </a:p>
        <a:p>
          <a:r>
            <a:rPr kumimoji="1" lang="ja-JP" altLang="ja-JP" sz="1300">
              <a:solidFill>
                <a:schemeClr val="dk1"/>
              </a:solidFill>
              <a:effectLst/>
              <a:latin typeface="+mn-lt"/>
              <a:ea typeface="+mn-ea"/>
              <a:cs typeface="+mn-cs"/>
            </a:rPr>
            <a:t>　一方、充当可能財源等については、財政調整基金や公共施設整基金などへの積立により高い水準にある。</a:t>
          </a:r>
          <a:endParaRPr lang="ja-JP" altLang="ja-JP" sz="1300">
            <a:effectLst/>
          </a:endParaRPr>
        </a:p>
        <a:p>
          <a:r>
            <a:rPr kumimoji="1" lang="ja-JP" altLang="ja-JP" sz="1300">
              <a:solidFill>
                <a:schemeClr val="dk1"/>
              </a:solidFill>
              <a:effectLst/>
              <a:latin typeface="+mn-lt"/>
              <a:ea typeface="+mn-ea"/>
              <a:cs typeface="+mn-cs"/>
            </a:rPr>
            <a:t>　このことにより、将来負担比率はマイナスとなっている。</a:t>
          </a:r>
          <a:endParaRPr lang="ja-JP" altLang="ja-JP" sz="1300">
            <a:effectLst/>
          </a:endParaRPr>
        </a:p>
        <a:p>
          <a:r>
            <a:rPr kumimoji="1" lang="ja-JP" altLang="ja-JP" sz="1300">
              <a:solidFill>
                <a:schemeClr val="dk1"/>
              </a:solidFill>
              <a:effectLst/>
              <a:latin typeface="+mn-lt"/>
              <a:ea typeface="+mn-ea"/>
              <a:cs typeface="+mn-cs"/>
            </a:rPr>
            <a:t>　今後、義務教育施設の大規模改修や総合運動公園整備などの大型事業への地方債活用にともない一般会計等に係る地方債残高が増加することにより、将来負担比率も上昇することが想定されるため、事業の峻別や充当可能基金の計画的な積立と有効活用を図り健全財政の維持に努める。</a:t>
          </a:r>
          <a:endParaRPr lang="ja-JP" altLang="ja-JP" sz="1300">
            <a:effectLst/>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栃木県下野市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60,133
59,535
74.59
26,727,950
25,351,030
1,174,296
14,340,473
24,562,525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栃木県下野市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60,133
59,535
74.59
26,727,950
25,351,030
1,174,296
14,340,473
24,562,525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栃木県下野市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60,133
59,535
74.59
26,727,950
25,351,030
1,174,296
14,340,473
24,562,525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栃木県下野市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60,133
59,535
74.59
26,727,950
25,351,030
1,174,296
14,340,473
24,562,525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財政力指数は、前年と同程度の水準となり、全国、県平均を上回っているが、今後の社会経済状況が不透明なうえ</a:t>
          </a:r>
          <a:r>
            <a:rPr kumimoji="1" lang="ja-JP" altLang="en-US" sz="1300">
              <a:solidFill>
                <a:schemeClr val="dk1"/>
              </a:solidFill>
              <a:effectLst/>
              <a:latin typeface="+mn-lt"/>
              <a:ea typeface="+mn-ea"/>
              <a:cs typeface="+mn-cs"/>
            </a:rPr>
            <a:t>義務教育施設の大規模改修や</a:t>
          </a:r>
          <a:r>
            <a:rPr kumimoji="1" lang="ja-JP" altLang="ja-JP" sz="1300">
              <a:solidFill>
                <a:schemeClr val="dk1"/>
              </a:solidFill>
              <a:effectLst/>
              <a:latin typeface="+mn-lt"/>
              <a:ea typeface="+mn-ea"/>
              <a:cs typeface="+mn-cs"/>
            </a:rPr>
            <a:t>総合運動公園整備などの大型事業を</a:t>
          </a:r>
          <a:r>
            <a:rPr kumimoji="1" lang="ja-JP" altLang="en-US" sz="1300">
              <a:solidFill>
                <a:schemeClr val="dk1"/>
              </a:solidFill>
              <a:effectLst/>
              <a:latin typeface="+mn-lt"/>
              <a:ea typeface="+mn-ea"/>
              <a:cs typeface="+mn-cs"/>
            </a:rPr>
            <a:t>施工</a:t>
          </a:r>
          <a:r>
            <a:rPr kumimoji="1" lang="ja-JP" altLang="ja-JP" sz="1300">
              <a:solidFill>
                <a:schemeClr val="dk1"/>
              </a:solidFill>
              <a:effectLst/>
              <a:latin typeface="+mn-lt"/>
              <a:ea typeface="+mn-ea"/>
              <a:cs typeface="+mn-cs"/>
            </a:rPr>
            <a:t>中であることから、普通建設事業の峻別、起債事業の抑制、人件費の削減や市税の徴収強化による歳入の確保を図り、財政基盤の強化に努める。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115570</xdr:rowOff>
    </xdr:from>
    <xdr:to>
      <xdr:col>7</xdr:col>
      <xdr:colOff>152400</xdr:colOff>
      <xdr:row>45</xdr:row>
      <xdr:rowOff>41910</xdr:rowOff>
    </xdr:to>
    <xdr:cxnSp macro="">
      <xdr:nvCxnSpPr>
        <xdr:cNvPr id="61" name="直線コネクタ 60"/>
        <xdr:cNvCxnSpPr/>
      </xdr:nvCxnSpPr>
      <xdr:spPr>
        <a:xfrm flipV="1">
          <a:off x="4953000" y="6116320"/>
          <a:ext cx="0" cy="16408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13987</xdr:rowOff>
    </xdr:from>
    <xdr:ext cx="762000" cy="259045"/>
    <xdr:sp macro="" textlink="">
      <xdr:nvSpPr>
        <xdr:cNvPr id="62" name="財政力最小値テキスト"/>
        <xdr:cNvSpPr txBox="1"/>
      </xdr:nvSpPr>
      <xdr:spPr>
        <a:xfrm>
          <a:off x="5041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0.38</a:t>
          </a:r>
          <a:endParaRPr kumimoji="1" lang="ja-JP" altLang="en-US" sz="1000" b="1">
            <a:latin typeface="ＭＳ Ｐゴシック"/>
          </a:endParaRPr>
        </a:p>
      </xdr:txBody>
    </xdr:sp>
    <xdr:clientData/>
  </xdr:oneCellAnchor>
  <xdr:twoCellAnchor>
    <xdr:from>
      <xdr:col>7</xdr:col>
      <xdr:colOff>63500</xdr:colOff>
      <xdr:row>45</xdr:row>
      <xdr:rowOff>41910</xdr:rowOff>
    </xdr:from>
    <xdr:to>
      <xdr:col>7</xdr:col>
      <xdr:colOff>241300</xdr:colOff>
      <xdr:row>45</xdr:row>
      <xdr:rowOff>41910</xdr:rowOff>
    </xdr:to>
    <xdr:cxnSp macro="">
      <xdr:nvCxnSpPr>
        <xdr:cNvPr id="63" name="直線コネクタ 62"/>
        <xdr:cNvCxnSpPr/>
      </xdr:nvCxnSpPr>
      <xdr:spPr>
        <a:xfrm>
          <a:off x="4864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30497</xdr:rowOff>
    </xdr:from>
    <xdr:ext cx="762000" cy="259045"/>
    <xdr:sp macro="" textlink="">
      <xdr:nvSpPr>
        <xdr:cNvPr id="64" name="財政力最大値テキスト"/>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7</xdr:col>
      <xdr:colOff>63500</xdr:colOff>
      <xdr:row>35</xdr:row>
      <xdr:rowOff>115570</xdr:rowOff>
    </xdr:from>
    <xdr:to>
      <xdr:col>7</xdr:col>
      <xdr:colOff>241300</xdr:colOff>
      <xdr:row>35</xdr:row>
      <xdr:rowOff>115570</xdr:rowOff>
    </xdr:to>
    <xdr:cxnSp macro="">
      <xdr:nvCxnSpPr>
        <xdr:cNvPr id="65" name="直線コネクタ 64"/>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81280</xdr:rowOff>
    </xdr:from>
    <xdr:to>
      <xdr:col>7</xdr:col>
      <xdr:colOff>152400</xdr:colOff>
      <xdr:row>39</xdr:row>
      <xdr:rowOff>105410</xdr:rowOff>
    </xdr:to>
    <xdr:cxnSp macro="">
      <xdr:nvCxnSpPr>
        <xdr:cNvPr id="66" name="直線コネクタ 65"/>
        <xdr:cNvCxnSpPr/>
      </xdr:nvCxnSpPr>
      <xdr:spPr>
        <a:xfrm>
          <a:off x="4114800" y="676783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17</xdr:rowOff>
    </xdr:from>
    <xdr:ext cx="762000" cy="259045"/>
    <xdr:sp macro="" textlink="">
      <xdr:nvSpPr>
        <xdr:cNvPr id="67" name="財政力平均値テキスト"/>
        <xdr:cNvSpPr txBox="1"/>
      </xdr:nvSpPr>
      <xdr:spPr>
        <a:xfrm>
          <a:off x="5041900" y="6858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57150</xdr:rowOff>
    </xdr:from>
    <xdr:to>
      <xdr:col>6</xdr:col>
      <xdr:colOff>0</xdr:colOff>
      <xdr:row>39</xdr:row>
      <xdr:rowOff>81280</xdr:rowOff>
    </xdr:to>
    <xdr:cxnSp macro="">
      <xdr:nvCxnSpPr>
        <xdr:cNvPr id="69" name="直線コネクタ 68"/>
        <xdr:cNvCxnSpPr/>
      </xdr:nvCxnSpPr>
      <xdr:spPr>
        <a:xfrm>
          <a:off x="3225800" y="67437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143510</xdr:rowOff>
    </xdr:from>
    <xdr:to>
      <xdr:col>6</xdr:col>
      <xdr:colOff>50800</xdr:colOff>
      <xdr:row>43</xdr:row>
      <xdr:rowOff>73660</xdr:rowOff>
    </xdr:to>
    <xdr:sp macro="" textlink="">
      <xdr:nvSpPr>
        <xdr:cNvPr id="70" name="フローチャート : 判断 69"/>
        <xdr:cNvSpPr/>
      </xdr:nvSpPr>
      <xdr:spPr>
        <a:xfrm>
          <a:off x="4064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58437</xdr:rowOff>
    </xdr:from>
    <xdr:ext cx="736600" cy="259045"/>
    <xdr:sp macro="" textlink="">
      <xdr:nvSpPr>
        <xdr:cNvPr id="71" name="テキスト ボックス 70"/>
        <xdr:cNvSpPr txBox="1"/>
      </xdr:nvSpPr>
      <xdr:spPr>
        <a:xfrm>
          <a:off x="3733800" y="743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57150</xdr:rowOff>
    </xdr:from>
    <xdr:to>
      <xdr:col>4</xdr:col>
      <xdr:colOff>482600</xdr:colOff>
      <xdr:row>39</xdr:row>
      <xdr:rowOff>57150</xdr:rowOff>
    </xdr:to>
    <xdr:cxnSp macro="">
      <xdr:nvCxnSpPr>
        <xdr:cNvPr id="72" name="直線コネクタ 71"/>
        <xdr:cNvCxnSpPr/>
      </xdr:nvCxnSpPr>
      <xdr:spPr>
        <a:xfrm>
          <a:off x="2336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73660</xdr:rowOff>
    </xdr:from>
    <xdr:to>
      <xdr:col>4</xdr:col>
      <xdr:colOff>533400</xdr:colOff>
      <xdr:row>42</xdr:row>
      <xdr:rowOff>3810</xdr:rowOff>
    </xdr:to>
    <xdr:sp macro="" textlink="">
      <xdr:nvSpPr>
        <xdr:cNvPr id="73" name="フローチャート : 判断 72"/>
        <xdr:cNvSpPr/>
      </xdr:nvSpPr>
      <xdr:spPr>
        <a:xfrm>
          <a:off x="3175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160037</xdr:rowOff>
    </xdr:from>
    <xdr:ext cx="762000" cy="259045"/>
    <xdr:sp macro="" textlink="">
      <xdr:nvSpPr>
        <xdr:cNvPr id="74" name="テキスト ボックス 73"/>
        <xdr:cNvSpPr txBox="1"/>
      </xdr:nvSpPr>
      <xdr:spPr>
        <a:xfrm>
          <a:off x="2844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57150</xdr:rowOff>
    </xdr:from>
    <xdr:to>
      <xdr:col>3</xdr:col>
      <xdr:colOff>279400</xdr:colOff>
      <xdr:row>39</xdr:row>
      <xdr:rowOff>57150</xdr:rowOff>
    </xdr:to>
    <xdr:cxnSp macro="">
      <xdr:nvCxnSpPr>
        <xdr:cNvPr id="75" name="直線コネクタ 74"/>
        <xdr:cNvCxnSpPr/>
      </xdr:nvCxnSpPr>
      <xdr:spPr>
        <a:xfrm>
          <a:off x="1447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73660</xdr:rowOff>
    </xdr:from>
    <xdr:to>
      <xdr:col>3</xdr:col>
      <xdr:colOff>330200</xdr:colOff>
      <xdr:row>42</xdr:row>
      <xdr:rowOff>3810</xdr:rowOff>
    </xdr:to>
    <xdr:sp macro="" textlink="">
      <xdr:nvSpPr>
        <xdr:cNvPr id="76" name="フローチャート : 判断 75"/>
        <xdr:cNvSpPr/>
      </xdr:nvSpPr>
      <xdr:spPr>
        <a:xfrm>
          <a:off x="2286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160037</xdr:rowOff>
    </xdr:from>
    <xdr:ext cx="762000" cy="259045"/>
    <xdr:sp macro="" textlink="">
      <xdr:nvSpPr>
        <xdr:cNvPr id="77" name="テキスト ボックス 76"/>
        <xdr:cNvSpPr txBox="1"/>
      </xdr:nvSpPr>
      <xdr:spPr>
        <a:xfrm>
          <a:off x="1955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73660</xdr:rowOff>
    </xdr:from>
    <xdr:to>
      <xdr:col>2</xdr:col>
      <xdr:colOff>127000</xdr:colOff>
      <xdr:row>42</xdr:row>
      <xdr:rowOff>3810</xdr:rowOff>
    </xdr:to>
    <xdr:sp macro="" textlink="">
      <xdr:nvSpPr>
        <xdr:cNvPr id="78" name="フローチャート : 判断 77"/>
        <xdr:cNvSpPr/>
      </xdr:nvSpPr>
      <xdr:spPr>
        <a:xfrm>
          <a:off x="1397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160037</xdr:rowOff>
    </xdr:from>
    <xdr:ext cx="762000" cy="259045"/>
    <xdr:sp macro="" textlink="">
      <xdr:nvSpPr>
        <xdr:cNvPr id="79" name="テキスト ボックス 78"/>
        <xdr:cNvSpPr txBox="1"/>
      </xdr:nvSpPr>
      <xdr:spPr>
        <a:xfrm>
          <a:off x="1066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54610</xdr:rowOff>
    </xdr:from>
    <xdr:to>
      <xdr:col>7</xdr:col>
      <xdr:colOff>203200</xdr:colOff>
      <xdr:row>39</xdr:row>
      <xdr:rowOff>156210</xdr:rowOff>
    </xdr:to>
    <xdr:sp macro="" textlink="">
      <xdr:nvSpPr>
        <xdr:cNvPr id="85" name="円/楕円 84"/>
        <xdr:cNvSpPr/>
      </xdr:nvSpPr>
      <xdr:spPr>
        <a:xfrm>
          <a:off x="4902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71137</xdr:rowOff>
    </xdr:from>
    <xdr:ext cx="762000" cy="259045"/>
    <xdr:sp macro="" textlink="">
      <xdr:nvSpPr>
        <xdr:cNvPr id="86" name="財政力該当値テキスト"/>
        <xdr:cNvSpPr txBox="1"/>
      </xdr:nvSpPr>
      <xdr:spPr>
        <a:xfrm>
          <a:off x="5041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30480</xdr:rowOff>
    </xdr:from>
    <xdr:to>
      <xdr:col>6</xdr:col>
      <xdr:colOff>50800</xdr:colOff>
      <xdr:row>39</xdr:row>
      <xdr:rowOff>132080</xdr:rowOff>
    </xdr:to>
    <xdr:sp macro="" textlink="">
      <xdr:nvSpPr>
        <xdr:cNvPr id="87" name="円/楕円 86"/>
        <xdr:cNvSpPr/>
      </xdr:nvSpPr>
      <xdr:spPr>
        <a:xfrm>
          <a:off x="4064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142257</xdr:rowOff>
    </xdr:from>
    <xdr:ext cx="736600" cy="259045"/>
    <xdr:sp macro="" textlink="">
      <xdr:nvSpPr>
        <xdr:cNvPr id="88" name="テキスト ボックス 87"/>
        <xdr:cNvSpPr txBox="1"/>
      </xdr:nvSpPr>
      <xdr:spPr>
        <a:xfrm>
          <a:off x="3733800" y="648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6350</xdr:rowOff>
    </xdr:from>
    <xdr:to>
      <xdr:col>4</xdr:col>
      <xdr:colOff>533400</xdr:colOff>
      <xdr:row>39</xdr:row>
      <xdr:rowOff>107950</xdr:rowOff>
    </xdr:to>
    <xdr:sp macro="" textlink="">
      <xdr:nvSpPr>
        <xdr:cNvPr id="89" name="円/楕円 88"/>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118127</xdr:rowOff>
    </xdr:from>
    <xdr:ext cx="762000" cy="259045"/>
    <xdr:sp macro="" textlink="">
      <xdr:nvSpPr>
        <xdr:cNvPr id="90" name="テキスト ボックス 89"/>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6350</xdr:rowOff>
    </xdr:from>
    <xdr:to>
      <xdr:col>3</xdr:col>
      <xdr:colOff>330200</xdr:colOff>
      <xdr:row>39</xdr:row>
      <xdr:rowOff>107950</xdr:rowOff>
    </xdr:to>
    <xdr:sp macro="" textlink="">
      <xdr:nvSpPr>
        <xdr:cNvPr id="91" name="円/楕円 90"/>
        <xdr:cNvSpPr/>
      </xdr:nvSpPr>
      <xdr:spPr>
        <a:xfrm>
          <a:off x="2286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118127</xdr:rowOff>
    </xdr:from>
    <xdr:ext cx="762000" cy="259045"/>
    <xdr:sp macro="" textlink="">
      <xdr:nvSpPr>
        <xdr:cNvPr id="92" name="テキスト ボックス 91"/>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6350</xdr:rowOff>
    </xdr:from>
    <xdr:to>
      <xdr:col>2</xdr:col>
      <xdr:colOff>127000</xdr:colOff>
      <xdr:row>39</xdr:row>
      <xdr:rowOff>107950</xdr:rowOff>
    </xdr:to>
    <xdr:sp macro="" textlink="">
      <xdr:nvSpPr>
        <xdr:cNvPr id="93" name="円/楕円 92"/>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118127</xdr:rowOff>
    </xdr:from>
    <xdr:ext cx="762000" cy="259045"/>
    <xdr:sp macro="" textlink="">
      <xdr:nvSpPr>
        <xdr:cNvPr id="94" name="テキスト ボックス 93"/>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定数削減による人件費の減額を図るなど経常経費の縮減を行い、全国、県平均を下回り良好な数値になってはいるが、公園整備などの施設整備により維持管理コストが増大するとともに、</a:t>
          </a:r>
          <a:r>
            <a:rPr kumimoji="1" lang="ja-JP" altLang="en-US" sz="1300">
              <a:solidFill>
                <a:schemeClr val="dk1"/>
              </a:solidFill>
              <a:effectLst/>
              <a:latin typeface="+mn-lt"/>
              <a:ea typeface="+mn-ea"/>
              <a:cs typeface="+mn-cs"/>
            </a:rPr>
            <a:t>社会資本整備</a:t>
          </a:r>
          <a:r>
            <a:rPr kumimoji="1" lang="ja-JP" altLang="ja-JP" sz="1300">
              <a:solidFill>
                <a:schemeClr val="dk1"/>
              </a:solidFill>
              <a:effectLst/>
              <a:latin typeface="+mn-lt"/>
              <a:ea typeface="+mn-ea"/>
              <a:cs typeface="+mn-cs"/>
            </a:rPr>
            <a:t>に伴う地方債の償還金の増などにより、経常収支比率が上昇することが想定される。</a:t>
          </a:r>
          <a:endParaRPr lang="ja-JP" altLang="ja-JP" sz="1300">
            <a:effectLst/>
          </a:endParaRPr>
        </a:p>
        <a:p>
          <a:r>
            <a:rPr kumimoji="1" lang="ja-JP" altLang="ja-JP" sz="1300">
              <a:solidFill>
                <a:schemeClr val="dk1"/>
              </a:solidFill>
              <a:effectLst/>
              <a:latin typeface="+mn-lt"/>
              <a:ea typeface="+mn-ea"/>
              <a:cs typeface="+mn-cs"/>
            </a:rPr>
            <a:t>　今後についても行政改革大綱・実施計画の実行により、積極的な経常経費の縮減を行い弾力性のある財政構造の維持に努める。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105156</xdr:rowOff>
    </xdr:from>
    <xdr:to>
      <xdr:col>7</xdr:col>
      <xdr:colOff>152400</xdr:colOff>
      <xdr:row>65</xdr:row>
      <xdr:rowOff>162306</xdr:rowOff>
    </xdr:to>
    <xdr:cxnSp macro="">
      <xdr:nvCxnSpPr>
        <xdr:cNvPr id="122" name="直線コネクタ 121"/>
        <xdr:cNvCxnSpPr/>
      </xdr:nvCxnSpPr>
      <xdr:spPr>
        <a:xfrm flipV="1">
          <a:off x="4953000" y="1022070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134383</xdr:rowOff>
    </xdr:from>
    <xdr:ext cx="762000" cy="259045"/>
    <xdr:sp macro="" textlink="">
      <xdr:nvSpPr>
        <xdr:cNvPr id="123" name="財政構造の弾力性最小値テキスト"/>
        <xdr:cNvSpPr txBox="1"/>
      </xdr:nvSpPr>
      <xdr:spPr>
        <a:xfrm>
          <a:off x="5041900" y="1127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7</xdr:col>
      <xdr:colOff>63500</xdr:colOff>
      <xdr:row>65</xdr:row>
      <xdr:rowOff>162306</xdr:rowOff>
    </xdr:from>
    <xdr:to>
      <xdr:col>7</xdr:col>
      <xdr:colOff>241300</xdr:colOff>
      <xdr:row>65</xdr:row>
      <xdr:rowOff>162306</xdr:rowOff>
    </xdr:to>
    <xdr:cxnSp macro="">
      <xdr:nvCxnSpPr>
        <xdr:cNvPr id="124" name="直線コネクタ 123"/>
        <xdr:cNvCxnSpPr/>
      </xdr:nvCxnSpPr>
      <xdr:spPr>
        <a:xfrm>
          <a:off x="4864100" y="1130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20083</xdr:rowOff>
    </xdr:from>
    <xdr:ext cx="762000" cy="259045"/>
    <xdr:sp macro="" textlink="">
      <xdr:nvSpPr>
        <xdr:cNvPr id="125" name="財政構造の弾力性最大値テキスト"/>
        <xdr:cNvSpPr txBox="1"/>
      </xdr:nvSpPr>
      <xdr:spPr>
        <a:xfrm>
          <a:off x="5041900" y="996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7</xdr:col>
      <xdr:colOff>63500</xdr:colOff>
      <xdr:row>59</xdr:row>
      <xdr:rowOff>105156</xdr:rowOff>
    </xdr:from>
    <xdr:to>
      <xdr:col>7</xdr:col>
      <xdr:colOff>241300</xdr:colOff>
      <xdr:row>59</xdr:row>
      <xdr:rowOff>105156</xdr:rowOff>
    </xdr:to>
    <xdr:cxnSp macro="">
      <xdr:nvCxnSpPr>
        <xdr:cNvPr id="126" name="直線コネクタ 125"/>
        <xdr:cNvCxnSpPr/>
      </xdr:nvCxnSpPr>
      <xdr:spPr>
        <a:xfrm>
          <a:off x="4864100" y="102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170434</xdr:rowOff>
    </xdr:from>
    <xdr:to>
      <xdr:col>7</xdr:col>
      <xdr:colOff>152400</xdr:colOff>
      <xdr:row>60</xdr:row>
      <xdr:rowOff>83312</xdr:rowOff>
    </xdr:to>
    <xdr:cxnSp macro="">
      <xdr:nvCxnSpPr>
        <xdr:cNvPr id="127" name="直線コネクタ 126"/>
        <xdr:cNvCxnSpPr/>
      </xdr:nvCxnSpPr>
      <xdr:spPr>
        <a:xfrm>
          <a:off x="4114800" y="10114534"/>
          <a:ext cx="8382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28465</xdr:rowOff>
    </xdr:from>
    <xdr:ext cx="762000" cy="259045"/>
    <xdr:sp macro="" textlink="">
      <xdr:nvSpPr>
        <xdr:cNvPr id="128" name="財政構造の弾力性平均値テキスト"/>
        <xdr:cNvSpPr txBox="1"/>
      </xdr:nvSpPr>
      <xdr:spPr>
        <a:xfrm>
          <a:off x="5041900" y="10658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56388</xdr:rowOff>
    </xdr:from>
    <xdr:to>
      <xdr:col>7</xdr:col>
      <xdr:colOff>203200</xdr:colOff>
      <xdr:row>62</xdr:row>
      <xdr:rowOff>157988</xdr:rowOff>
    </xdr:to>
    <xdr:sp macro="" textlink="">
      <xdr:nvSpPr>
        <xdr:cNvPr id="129" name="フローチャート : 判断 128"/>
        <xdr:cNvSpPr/>
      </xdr:nvSpPr>
      <xdr:spPr>
        <a:xfrm>
          <a:off x="49022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170434</xdr:rowOff>
    </xdr:from>
    <xdr:to>
      <xdr:col>6</xdr:col>
      <xdr:colOff>0</xdr:colOff>
      <xdr:row>60</xdr:row>
      <xdr:rowOff>49530</xdr:rowOff>
    </xdr:to>
    <xdr:cxnSp macro="">
      <xdr:nvCxnSpPr>
        <xdr:cNvPr id="130" name="直線コネクタ 129"/>
        <xdr:cNvCxnSpPr/>
      </xdr:nvCxnSpPr>
      <xdr:spPr>
        <a:xfrm flipV="1">
          <a:off x="3225800" y="10114534"/>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153162</xdr:rowOff>
    </xdr:from>
    <xdr:to>
      <xdr:col>6</xdr:col>
      <xdr:colOff>50800</xdr:colOff>
      <xdr:row>61</xdr:row>
      <xdr:rowOff>83312</xdr:rowOff>
    </xdr:to>
    <xdr:sp macro="" textlink="">
      <xdr:nvSpPr>
        <xdr:cNvPr id="131" name="フローチャート : 判断 130"/>
        <xdr:cNvSpPr/>
      </xdr:nvSpPr>
      <xdr:spPr>
        <a:xfrm>
          <a:off x="4064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68089</xdr:rowOff>
    </xdr:from>
    <xdr:ext cx="736600" cy="259045"/>
    <xdr:sp macro="" textlink="">
      <xdr:nvSpPr>
        <xdr:cNvPr id="132" name="テキスト ボックス 131"/>
        <xdr:cNvSpPr txBox="1"/>
      </xdr:nvSpPr>
      <xdr:spPr>
        <a:xfrm>
          <a:off x="3733800" y="1052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158242</xdr:rowOff>
    </xdr:from>
    <xdr:to>
      <xdr:col>4</xdr:col>
      <xdr:colOff>482600</xdr:colOff>
      <xdr:row>60</xdr:row>
      <xdr:rowOff>49530</xdr:rowOff>
    </xdr:to>
    <xdr:cxnSp macro="">
      <xdr:nvCxnSpPr>
        <xdr:cNvPr id="133" name="直線コネクタ 132"/>
        <xdr:cNvCxnSpPr/>
      </xdr:nvCxnSpPr>
      <xdr:spPr>
        <a:xfrm>
          <a:off x="2336800" y="1027379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87884</xdr:rowOff>
    </xdr:from>
    <xdr:to>
      <xdr:col>4</xdr:col>
      <xdr:colOff>533400</xdr:colOff>
      <xdr:row>62</xdr:row>
      <xdr:rowOff>18034</xdr:rowOff>
    </xdr:to>
    <xdr:sp macro="" textlink="">
      <xdr:nvSpPr>
        <xdr:cNvPr id="134" name="フローチャート : 判断 133"/>
        <xdr:cNvSpPr/>
      </xdr:nvSpPr>
      <xdr:spPr>
        <a:xfrm>
          <a:off x="3175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2811</xdr:rowOff>
    </xdr:from>
    <xdr:ext cx="762000" cy="259045"/>
    <xdr:sp macro="" textlink="">
      <xdr:nvSpPr>
        <xdr:cNvPr id="135" name="テキスト ボックス 134"/>
        <xdr:cNvSpPr txBox="1"/>
      </xdr:nvSpPr>
      <xdr:spPr>
        <a:xfrm>
          <a:off x="2844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153416</xdr:rowOff>
    </xdr:from>
    <xdr:to>
      <xdr:col>3</xdr:col>
      <xdr:colOff>279400</xdr:colOff>
      <xdr:row>59</xdr:row>
      <xdr:rowOff>158242</xdr:rowOff>
    </xdr:to>
    <xdr:cxnSp macro="">
      <xdr:nvCxnSpPr>
        <xdr:cNvPr id="136" name="直線コネクタ 135"/>
        <xdr:cNvCxnSpPr/>
      </xdr:nvCxnSpPr>
      <xdr:spPr>
        <a:xfrm>
          <a:off x="1447800" y="1026896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37" name="フローチャート : 判断 136"/>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38" name="テキスト ボックス 137"/>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54102</xdr:rowOff>
    </xdr:from>
    <xdr:to>
      <xdr:col>2</xdr:col>
      <xdr:colOff>127000</xdr:colOff>
      <xdr:row>61</xdr:row>
      <xdr:rowOff>155702</xdr:rowOff>
    </xdr:to>
    <xdr:sp macro="" textlink="">
      <xdr:nvSpPr>
        <xdr:cNvPr id="139" name="フローチャート : 判断 138"/>
        <xdr:cNvSpPr/>
      </xdr:nvSpPr>
      <xdr:spPr>
        <a:xfrm>
          <a:off x="1397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140479</xdr:rowOff>
    </xdr:from>
    <xdr:ext cx="762000" cy="259045"/>
    <xdr:sp macro="" textlink="">
      <xdr:nvSpPr>
        <xdr:cNvPr id="140" name="テキスト ボックス 139"/>
        <xdr:cNvSpPr txBox="1"/>
      </xdr:nvSpPr>
      <xdr:spPr>
        <a:xfrm>
          <a:off x="1066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32512</xdr:rowOff>
    </xdr:from>
    <xdr:to>
      <xdr:col>7</xdr:col>
      <xdr:colOff>203200</xdr:colOff>
      <xdr:row>60</xdr:row>
      <xdr:rowOff>134112</xdr:rowOff>
    </xdr:to>
    <xdr:sp macro="" textlink="">
      <xdr:nvSpPr>
        <xdr:cNvPr id="146" name="円/楕円 145"/>
        <xdr:cNvSpPr/>
      </xdr:nvSpPr>
      <xdr:spPr>
        <a:xfrm>
          <a:off x="49022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49039</xdr:rowOff>
    </xdr:from>
    <xdr:ext cx="762000" cy="259045"/>
    <xdr:sp macro="" textlink="">
      <xdr:nvSpPr>
        <xdr:cNvPr id="147" name="財政構造の弾力性該当値テキスト"/>
        <xdr:cNvSpPr txBox="1"/>
      </xdr:nvSpPr>
      <xdr:spPr>
        <a:xfrm>
          <a:off x="5041900" y="1016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119634</xdr:rowOff>
    </xdr:from>
    <xdr:to>
      <xdr:col>6</xdr:col>
      <xdr:colOff>50800</xdr:colOff>
      <xdr:row>59</xdr:row>
      <xdr:rowOff>49784</xdr:rowOff>
    </xdr:to>
    <xdr:sp macro="" textlink="">
      <xdr:nvSpPr>
        <xdr:cNvPr id="148" name="円/楕円 147"/>
        <xdr:cNvSpPr/>
      </xdr:nvSpPr>
      <xdr:spPr>
        <a:xfrm>
          <a:off x="4064000" y="100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59961</xdr:rowOff>
    </xdr:from>
    <xdr:ext cx="736600" cy="259045"/>
    <xdr:sp macro="" textlink="">
      <xdr:nvSpPr>
        <xdr:cNvPr id="149" name="テキスト ボックス 148"/>
        <xdr:cNvSpPr txBox="1"/>
      </xdr:nvSpPr>
      <xdr:spPr>
        <a:xfrm>
          <a:off x="3733800" y="9832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170180</xdr:rowOff>
    </xdr:from>
    <xdr:to>
      <xdr:col>4</xdr:col>
      <xdr:colOff>533400</xdr:colOff>
      <xdr:row>60</xdr:row>
      <xdr:rowOff>100330</xdr:rowOff>
    </xdr:to>
    <xdr:sp macro="" textlink="">
      <xdr:nvSpPr>
        <xdr:cNvPr id="150" name="円/楕円 149"/>
        <xdr:cNvSpPr/>
      </xdr:nvSpPr>
      <xdr:spPr>
        <a:xfrm>
          <a:off x="3175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110507</xdr:rowOff>
    </xdr:from>
    <xdr:ext cx="762000" cy="259045"/>
    <xdr:sp macro="" textlink="">
      <xdr:nvSpPr>
        <xdr:cNvPr id="151" name="テキスト ボックス 150"/>
        <xdr:cNvSpPr txBox="1"/>
      </xdr:nvSpPr>
      <xdr:spPr>
        <a:xfrm>
          <a:off x="2844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107442</xdr:rowOff>
    </xdr:from>
    <xdr:to>
      <xdr:col>3</xdr:col>
      <xdr:colOff>330200</xdr:colOff>
      <xdr:row>60</xdr:row>
      <xdr:rowOff>37592</xdr:rowOff>
    </xdr:to>
    <xdr:sp macro="" textlink="">
      <xdr:nvSpPr>
        <xdr:cNvPr id="152" name="円/楕円 151"/>
        <xdr:cNvSpPr/>
      </xdr:nvSpPr>
      <xdr:spPr>
        <a:xfrm>
          <a:off x="2286000" y="10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47769</xdr:rowOff>
    </xdr:from>
    <xdr:ext cx="762000" cy="259045"/>
    <xdr:sp macro="" textlink="">
      <xdr:nvSpPr>
        <xdr:cNvPr id="153" name="テキスト ボックス 152"/>
        <xdr:cNvSpPr txBox="1"/>
      </xdr:nvSpPr>
      <xdr:spPr>
        <a:xfrm>
          <a:off x="1955800" y="999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102616</xdr:rowOff>
    </xdr:from>
    <xdr:to>
      <xdr:col>2</xdr:col>
      <xdr:colOff>127000</xdr:colOff>
      <xdr:row>60</xdr:row>
      <xdr:rowOff>32766</xdr:rowOff>
    </xdr:to>
    <xdr:sp macro="" textlink="">
      <xdr:nvSpPr>
        <xdr:cNvPr id="154" name="円/楕円 153"/>
        <xdr:cNvSpPr/>
      </xdr:nvSpPr>
      <xdr:spPr>
        <a:xfrm>
          <a:off x="1397000" y="102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42943</xdr:rowOff>
    </xdr:from>
    <xdr:ext cx="762000" cy="259045"/>
    <xdr:sp macro="" textlink="">
      <xdr:nvSpPr>
        <xdr:cNvPr id="155" name="テキスト ボックス 154"/>
        <xdr:cNvSpPr txBox="1"/>
      </xdr:nvSpPr>
      <xdr:spPr>
        <a:xfrm>
          <a:off x="1066800" y="998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[109,432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114,511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定員適正化計画の推進に伴う人件費の削減及び事務的経費の縮減、指定管理者制度導入による物件費の削減を実施したことにより全国、県平均を下回っている。　</a:t>
          </a:r>
          <a:endParaRPr lang="ja-JP" altLang="ja-JP" sz="1300">
            <a:effectLst/>
          </a:endParaRPr>
        </a:p>
        <a:p>
          <a:r>
            <a:rPr kumimoji="1" lang="ja-JP" altLang="ja-JP" sz="1300">
              <a:solidFill>
                <a:schemeClr val="dk1"/>
              </a:solidFill>
              <a:effectLst/>
              <a:latin typeface="+mn-lt"/>
              <a:ea typeface="+mn-ea"/>
              <a:cs typeface="+mn-cs"/>
            </a:rPr>
            <a:t>　今後も引き続き徹底した人件費及び物件費の削減に努め行政コストの</a:t>
          </a:r>
          <a:r>
            <a:rPr kumimoji="1" lang="ja-JP" altLang="en-US" sz="1300">
              <a:solidFill>
                <a:schemeClr val="dk1"/>
              </a:solidFill>
              <a:effectLst/>
              <a:latin typeface="+mn-lt"/>
              <a:ea typeface="+mn-ea"/>
              <a:cs typeface="+mn-cs"/>
            </a:rPr>
            <a:t>縮減</a:t>
          </a:r>
          <a:r>
            <a:rPr kumimoji="1" lang="ja-JP" altLang="ja-JP" sz="1300">
              <a:solidFill>
                <a:schemeClr val="dk1"/>
              </a:solidFill>
              <a:effectLst/>
              <a:latin typeface="+mn-lt"/>
              <a:ea typeface="+mn-ea"/>
              <a:cs typeface="+mn-cs"/>
            </a:rPr>
            <a:t>を図る。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2" name="直線コネクタ 171"/>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3" name="テキスト ボックス 172"/>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4" name="直線コネクタ 173"/>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5" name="テキスト ボックス 174"/>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6" name="直線コネクタ 175"/>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7" name="テキスト ボックス 176"/>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8" name="直線コネクタ 177"/>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9" name="テキスト ボックス 178"/>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0" name="直線コネクタ 179"/>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1" name="テキスト ボックス 180"/>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113268</xdr:rowOff>
    </xdr:from>
    <xdr:to>
      <xdr:col>7</xdr:col>
      <xdr:colOff>152400</xdr:colOff>
      <xdr:row>89</xdr:row>
      <xdr:rowOff>149304</xdr:rowOff>
    </xdr:to>
    <xdr:cxnSp macro="">
      <xdr:nvCxnSpPr>
        <xdr:cNvPr id="185" name="直線コネクタ 184"/>
        <xdr:cNvCxnSpPr/>
      </xdr:nvCxnSpPr>
      <xdr:spPr>
        <a:xfrm flipV="1">
          <a:off x="4953000" y="14000718"/>
          <a:ext cx="0" cy="14076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121381</xdr:rowOff>
    </xdr:from>
    <xdr:ext cx="762000" cy="259045"/>
    <xdr:sp macro="" textlink="">
      <xdr:nvSpPr>
        <xdr:cNvPr id="186" name="人件費・物件費等の状況最小値テキスト"/>
        <xdr:cNvSpPr txBox="1"/>
      </xdr:nvSpPr>
      <xdr:spPr>
        <a:xfrm>
          <a:off x="5041900" y="1538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179,927</a:t>
          </a:r>
          <a:endParaRPr kumimoji="1" lang="ja-JP" altLang="en-US" sz="1000" b="1">
            <a:latin typeface="ＭＳ Ｐゴシック"/>
          </a:endParaRPr>
        </a:p>
      </xdr:txBody>
    </xdr:sp>
    <xdr:clientData/>
  </xdr:oneCellAnchor>
  <xdr:twoCellAnchor>
    <xdr:from>
      <xdr:col>7</xdr:col>
      <xdr:colOff>63500</xdr:colOff>
      <xdr:row>89</xdr:row>
      <xdr:rowOff>149304</xdr:rowOff>
    </xdr:from>
    <xdr:to>
      <xdr:col>7</xdr:col>
      <xdr:colOff>241300</xdr:colOff>
      <xdr:row>89</xdr:row>
      <xdr:rowOff>149304</xdr:rowOff>
    </xdr:to>
    <xdr:cxnSp macro="">
      <xdr:nvCxnSpPr>
        <xdr:cNvPr id="187" name="直線コネクタ 186"/>
        <xdr:cNvCxnSpPr/>
      </xdr:nvCxnSpPr>
      <xdr:spPr>
        <a:xfrm>
          <a:off x="4864100" y="1540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28195</xdr:rowOff>
    </xdr:from>
    <xdr:ext cx="762000" cy="259045"/>
    <xdr:sp macro="" textlink="">
      <xdr:nvSpPr>
        <xdr:cNvPr id="188" name="人件費・物件費等の状況最大値テキスト"/>
        <xdr:cNvSpPr txBox="1"/>
      </xdr:nvSpPr>
      <xdr:spPr>
        <a:xfrm>
          <a:off x="5041900" y="1374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74,923</a:t>
          </a:r>
          <a:endParaRPr kumimoji="1" lang="ja-JP" altLang="en-US" sz="1000" b="1">
            <a:latin typeface="ＭＳ Ｐゴシック"/>
          </a:endParaRPr>
        </a:p>
      </xdr:txBody>
    </xdr:sp>
    <xdr:clientData/>
  </xdr:oneCellAnchor>
  <xdr:twoCellAnchor>
    <xdr:from>
      <xdr:col>7</xdr:col>
      <xdr:colOff>63500</xdr:colOff>
      <xdr:row>81</xdr:row>
      <xdr:rowOff>113268</xdr:rowOff>
    </xdr:from>
    <xdr:to>
      <xdr:col>7</xdr:col>
      <xdr:colOff>241300</xdr:colOff>
      <xdr:row>81</xdr:row>
      <xdr:rowOff>113268</xdr:rowOff>
    </xdr:to>
    <xdr:cxnSp macro="">
      <xdr:nvCxnSpPr>
        <xdr:cNvPr id="189" name="直線コネクタ 188"/>
        <xdr:cNvCxnSpPr/>
      </xdr:nvCxnSpPr>
      <xdr:spPr>
        <a:xfrm>
          <a:off x="4864100" y="14000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168928</xdr:rowOff>
    </xdr:from>
    <xdr:to>
      <xdr:col>7</xdr:col>
      <xdr:colOff>152400</xdr:colOff>
      <xdr:row>84</xdr:row>
      <xdr:rowOff>61530</xdr:rowOff>
    </xdr:to>
    <xdr:cxnSp macro="">
      <xdr:nvCxnSpPr>
        <xdr:cNvPr id="190" name="直線コネクタ 189"/>
        <xdr:cNvCxnSpPr/>
      </xdr:nvCxnSpPr>
      <xdr:spPr>
        <a:xfrm>
          <a:off x="4114800" y="14399278"/>
          <a:ext cx="838200" cy="6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6746</xdr:rowOff>
    </xdr:from>
    <xdr:ext cx="762000" cy="259045"/>
    <xdr:sp macro="" textlink="">
      <xdr:nvSpPr>
        <xdr:cNvPr id="191" name="人件費・物件費等の状況平均値テキスト"/>
        <xdr:cNvSpPr txBox="1"/>
      </xdr:nvSpPr>
      <xdr:spPr>
        <a:xfrm>
          <a:off x="5041900" y="14237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107,902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161669</xdr:rowOff>
    </xdr:from>
    <xdr:to>
      <xdr:col>7</xdr:col>
      <xdr:colOff>203200</xdr:colOff>
      <xdr:row>84</xdr:row>
      <xdr:rowOff>91819</xdr:rowOff>
    </xdr:to>
    <xdr:sp macro="" textlink="">
      <xdr:nvSpPr>
        <xdr:cNvPr id="192" name="フローチャート : 判断 191"/>
        <xdr:cNvSpPr/>
      </xdr:nvSpPr>
      <xdr:spPr>
        <a:xfrm>
          <a:off x="49022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168928</xdr:rowOff>
    </xdr:from>
    <xdr:to>
      <xdr:col>6</xdr:col>
      <xdr:colOff>0</xdr:colOff>
      <xdr:row>84</xdr:row>
      <xdr:rowOff>27305</xdr:rowOff>
    </xdr:to>
    <xdr:cxnSp macro="">
      <xdr:nvCxnSpPr>
        <xdr:cNvPr id="193" name="直線コネクタ 192"/>
        <xdr:cNvCxnSpPr/>
      </xdr:nvCxnSpPr>
      <xdr:spPr>
        <a:xfrm flipV="1">
          <a:off x="3225800" y="14399278"/>
          <a:ext cx="889000" cy="2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86</xdr:row>
      <xdr:rowOff>145242</xdr:rowOff>
    </xdr:from>
    <xdr:to>
      <xdr:col>6</xdr:col>
      <xdr:colOff>50800</xdr:colOff>
      <xdr:row>87</xdr:row>
      <xdr:rowOff>75392</xdr:rowOff>
    </xdr:to>
    <xdr:sp macro="" textlink="">
      <xdr:nvSpPr>
        <xdr:cNvPr id="194" name="フローチャート : 判断 193"/>
        <xdr:cNvSpPr/>
      </xdr:nvSpPr>
      <xdr:spPr>
        <a:xfrm>
          <a:off x="4064000" y="14889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60169</xdr:rowOff>
    </xdr:from>
    <xdr:ext cx="736600" cy="259045"/>
    <xdr:sp macro="" textlink="">
      <xdr:nvSpPr>
        <xdr:cNvPr id="195" name="テキスト ボックス 194"/>
        <xdr:cNvSpPr txBox="1"/>
      </xdr:nvSpPr>
      <xdr:spPr>
        <a:xfrm>
          <a:off x="3733800" y="14976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151957</xdr:rowOff>
    </xdr:from>
    <xdr:to>
      <xdr:col>4</xdr:col>
      <xdr:colOff>482600</xdr:colOff>
      <xdr:row>84</xdr:row>
      <xdr:rowOff>27305</xdr:rowOff>
    </xdr:to>
    <xdr:cxnSp macro="">
      <xdr:nvCxnSpPr>
        <xdr:cNvPr id="196" name="直線コネクタ 195"/>
        <xdr:cNvCxnSpPr/>
      </xdr:nvCxnSpPr>
      <xdr:spPr>
        <a:xfrm>
          <a:off x="2336800" y="14382307"/>
          <a:ext cx="889000" cy="4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169988</xdr:rowOff>
    </xdr:from>
    <xdr:to>
      <xdr:col>4</xdr:col>
      <xdr:colOff>533400</xdr:colOff>
      <xdr:row>85</xdr:row>
      <xdr:rowOff>100138</xdr:rowOff>
    </xdr:to>
    <xdr:sp macro="" textlink="">
      <xdr:nvSpPr>
        <xdr:cNvPr id="197" name="フローチャート : 判断 196"/>
        <xdr:cNvSpPr/>
      </xdr:nvSpPr>
      <xdr:spPr>
        <a:xfrm>
          <a:off x="3175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84915</xdr:rowOff>
    </xdr:from>
    <xdr:ext cx="762000" cy="259045"/>
    <xdr:sp macro="" textlink="">
      <xdr:nvSpPr>
        <xdr:cNvPr id="198" name="テキスト ボックス 197"/>
        <xdr:cNvSpPr txBox="1"/>
      </xdr:nvSpPr>
      <xdr:spPr>
        <a:xfrm>
          <a:off x="2844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151957</xdr:rowOff>
    </xdr:from>
    <xdr:to>
      <xdr:col>3</xdr:col>
      <xdr:colOff>279400</xdr:colOff>
      <xdr:row>83</xdr:row>
      <xdr:rowOff>166971</xdr:rowOff>
    </xdr:to>
    <xdr:cxnSp macro="">
      <xdr:nvCxnSpPr>
        <xdr:cNvPr id="199" name="直線コネクタ 198"/>
        <xdr:cNvCxnSpPr/>
      </xdr:nvCxnSpPr>
      <xdr:spPr>
        <a:xfrm flipV="1">
          <a:off x="1447800" y="14382307"/>
          <a:ext cx="889000" cy="1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156784</xdr:rowOff>
    </xdr:from>
    <xdr:to>
      <xdr:col>3</xdr:col>
      <xdr:colOff>330200</xdr:colOff>
      <xdr:row>85</xdr:row>
      <xdr:rowOff>86934</xdr:rowOff>
    </xdr:to>
    <xdr:sp macro="" textlink="">
      <xdr:nvSpPr>
        <xdr:cNvPr id="200" name="フローチャート : 判断 199"/>
        <xdr:cNvSpPr/>
      </xdr:nvSpPr>
      <xdr:spPr>
        <a:xfrm>
          <a:off x="2286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71711</xdr:rowOff>
    </xdr:from>
    <xdr:ext cx="762000" cy="259045"/>
    <xdr:sp macro="" textlink="">
      <xdr:nvSpPr>
        <xdr:cNvPr id="201" name="テキスト ボックス 200"/>
        <xdr:cNvSpPr txBox="1"/>
      </xdr:nvSpPr>
      <xdr:spPr>
        <a:xfrm>
          <a:off x="1955800" y="1464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136568</xdr:rowOff>
    </xdr:from>
    <xdr:to>
      <xdr:col>2</xdr:col>
      <xdr:colOff>127000</xdr:colOff>
      <xdr:row>85</xdr:row>
      <xdr:rowOff>66718</xdr:rowOff>
    </xdr:to>
    <xdr:sp macro="" textlink="">
      <xdr:nvSpPr>
        <xdr:cNvPr id="202" name="フローチャート : 判断 201"/>
        <xdr:cNvSpPr/>
      </xdr:nvSpPr>
      <xdr:spPr>
        <a:xfrm>
          <a:off x="1397000" y="1453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51495</xdr:rowOff>
    </xdr:from>
    <xdr:ext cx="762000" cy="259045"/>
    <xdr:sp macro="" textlink="">
      <xdr:nvSpPr>
        <xdr:cNvPr id="203" name="テキスト ボックス 202"/>
        <xdr:cNvSpPr txBox="1"/>
      </xdr:nvSpPr>
      <xdr:spPr>
        <a:xfrm>
          <a:off x="1066800" y="1462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10730</xdr:rowOff>
    </xdr:from>
    <xdr:to>
      <xdr:col>7</xdr:col>
      <xdr:colOff>203200</xdr:colOff>
      <xdr:row>84</xdr:row>
      <xdr:rowOff>112330</xdr:rowOff>
    </xdr:to>
    <xdr:sp macro="" textlink="">
      <xdr:nvSpPr>
        <xdr:cNvPr id="209" name="円/楕円 208"/>
        <xdr:cNvSpPr/>
      </xdr:nvSpPr>
      <xdr:spPr>
        <a:xfrm>
          <a:off x="4902200" y="1441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154257</xdr:rowOff>
    </xdr:from>
    <xdr:ext cx="762000" cy="259045"/>
    <xdr:sp macro="" textlink="">
      <xdr:nvSpPr>
        <xdr:cNvPr id="210" name="人件費・物件費等の状況該当値テキスト"/>
        <xdr:cNvSpPr txBox="1"/>
      </xdr:nvSpPr>
      <xdr:spPr>
        <a:xfrm>
          <a:off x="5041900" y="1438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109,432</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118128</xdr:rowOff>
    </xdr:from>
    <xdr:to>
      <xdr:col>6</xdr:col>
      <xdr:colOff>50800</xdr:colOff>
      <xdr:row>84</xdr:row>
      <xdr:rowOff>48278</xdr:rowOff>
    </xdr:to>
    <xdr:sp macro="" textlink="">
      <xdr:nvSpPr>
        <xdr:cNvPr id="211" name="円/楕円 210"/>
        <xdr:cNvSpPr/>
      </xdr:nvSpPr>
      <xdr:spPr>
        <a:xfrm>
          <a:off x="4064000" y="1434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58455</xdr:rowOff>
    </xdr:from>
    <xdr:ext cx="736600" cy="259045"/>
    <xdr:sp macro="" textlink="">
      <xdr:nvSpPr>
        <xdr:cNvPr id="212" name="テキスト ボックス 211"/>
        <xdr:cNvSpPr txBox="1"/>
      </xdr:nvSpPr>
      <xdr:spPr>
        <a:xfrm>
          <a:off x="3733800" y="14117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104,654</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147955</xdr:rowOff>
    </xdr:from>
    <xdr:to>
      <xdr:col>4</xdr:col>
      <xdr:colOff>533400</xdr:colOff>
      <xdr:row>84</xdr:row>
      <xdr:rowOff>78105</xdr:rowOff>
    </xdr:to>
    <xdr:sp macro="" textlink="">
      <xdr:nvSpPr>
        <xdr:cNvPr id="213" name="円/楕円 212"/>
        <xdr:cNvSpPr/>
      </xdr:nvSpPr>
      <xdr:spPr>
        <a:xfrm>
          <a:off x="3175000" y="1437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88282</xdr:rowOff>
    </xdr:from>
    <xdr:ext cx="762000" cy="259045"/>
    <xdr:sp macro="" textlink="">
      <xdr:nvSpPr>
        <xdr:cNvPr id="214" name="テキスト ボックス 213"/>
        <xdr:cNvSpPr txBox="1"/>
      </xdr:nvSpPr>
      <xdr:spPr>
        <a:xfrm>
          <a:off x="2844800" y="1414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106,879</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101157</xdr:rowOff>
    </xdr:from>
    <xdr:to>
      <xdr:col>3</xdr:col>
      <xdr:colOff>330200</xdr:colOff>
      <xdr:row>84</xdr:row>
      <xdr:rowOff>31307</xdr:rowOff>
    </xdr:to>
    <xdr:sp macro="" textlink="">
      <xdr:nvSpPr>
        <xdr:cNvPr id="215" name="円/楕円 214"/>
        <xdr:cNvSpPr/>
      </xdr:nvSpPr>
      <xdr:spPr>
        <a:xfrm>
          <a:off x="2286000" y="1433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41484</xdr:rowOff>
    </xdr:from>
    <xdr:ext cx="762000" cy="259045"/>
    <xdr:sp macro="" textlink="">
      <xdr:nvSpPr>
        <xdr:cNvPr id="216" name="テキスト ボックス 215"/>
        <xdr:cNvSpPr txBox="1"/>
      </xdr:nvSpPr>
      <xdr:spPr>
        <a:xfrm>
          <a:off x="1955800" y="14100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103,388</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116171</xdr:rowOff>
    </xdr:from>
    <xdr:to>
      <xdr:col>2</xdr:col>
      <xdr:colOff>127000</xdr:colOff>
      <xdr:row>84</xdr:row>
      <xdr:rowOff>46321</xdr:rowOff>
    </xdr:to>
    <xdr:sp macro="" textlink="">
      <xdr:nvSpPr>
        <xdr:cNvPr id="217" name="円/楕円 216"/>
        <xdr:cNvSpPr/>
      </xdr:nvSpPr>
      <xdr:spPr>
        <a:xfrm>
          <a:off x="1397000" y="1434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56498</xdr:rowOff>
    </xdr:from>
    <xdr:ext cx="762000" cy="259045"/>
    <xdr:sp macro="" textlink="">
      <xdr:nvSpPr>
        <xdr:cNvPr id="218" name="テキスト ボックス 217"/>
        <xdr:cNvSpPr txBox="1"/>
      </xdr:nvSpPr>
      <xdr:spPr>
        <a:xfrm>
          <a:off x="1066800" y="1411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104,508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年度に国家公務員給与の臨時特例減額措置終了の影響により、指数は</a:t>
          </a:r>
          <a:r>
            <a:rPr kumimoji="1" lang="en-US" altLang="ja-JP" sz="1300">
              <a:solidFill>
                <a:schemeClr val="dk1"/>
              </a:solidFill>
              <a:effectLst/>
              <a:latin typeface="+mn-lt"/>
              <a:ea typeface="+mn-ea"/>
              <a:cs typeface="+mn-cs"/>
            </a:rPr>
            <a:t>99.0</a:t>
          </a:r>
          <a:r>
            <a:rPr kumimoji="1" lang="ja-JP" altLang="ja-JP" sz="1300">
              <a:solidFill>
                <a:schemeClr val="dk1"/>
              </a:solidFill>
              <a:effectLst/>
              <a:latin typeface="+mn-lt"/>
              <a:ea typeface="+mn-ea"/>
              <a:cs typeface="+mn-cs"/>
            </a:rPr>
            <a:t>％と大きく減少したが、平成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年度において</a:t>
          </a:r>
          <a:r>
            <a:rPr kumimoji="1" lang="en-US" altLang="ja-JP" sz="1300">
              <a:solidFill>
                <a:schemeClr val="dk1"/>
              </a:solidFill>
              <a:effectLst/>
              <a:latin typeface="+mn-lt"/>
              <a:ea typeface="+mn-ea"/>
              <a:cs typeface="+mn-cs"/>
            </a:rPr>
            <a:t>99.3</a:t>
          </a:r>
          <a:r>
            <a:rPr kumimoji="1" lang="ja-JP" altLang="ja-JP" sz="1300">
              <a:solidFill>
                <a:schemeClr val="dk1"/>
              </a:solidFill>
              <a:effectLst/>
              <a:latin typeface="+mn-lt"/>
              <a:ea typeface="+mn-ea"/>
              <a:cs typeface="+mn-cs"/>
            </a:rPr>
            <a:t>％、前年度と比較して</a:t>
          </a:r>
          <a:r>
            <a:rPr kumimoji="1" lang="en-US" altLang="ja-JP" sz="1300">
              <a:solidFill>
                <a:schemeClr val="dk1"/>
              </a:solidFill>
              <a:effectLst/>
              <a:latin typeface="+mn-lt"/>
              <a:ea typeface="+mn-ea"/>
              <a:cs typeface="+mn-cs"/>
            </a:rPr>
            <a:t>0.6</a:t>
          </a:r>
          <a:r>
            <a:rPr kumimoji="1" lang="ja-JP" altLang="ja-JP" sz="1300">
              <a:solidFill>
                <a:schemeClr val="dk1"/>
              </a:solidFill>
              <a:effectLst/>
              <a:latin typeface="+mn-lt"/>
              <a:ea typeface="+mn-ea"/>
              <a:cs typeface="+mn-cs"/>
            </a:rPr>
            <a:t>％の</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と</a:t>
          </a:r>
          <a:r>
            <a:rPr kumimoji="1" lang="ja-JP" altLang="en-US" sz="1300">
              <a:solidFill>
                <a:schemeClr val="dk1"/>
              </a:solidFill>
              <a:effectLst/>
              <a:latin typeface="+mn-lt"/>
              <a:ea typeface="+mn-ea"/>
              <a:cs typeface="+mn-cs"/>
            </a:rPr>
            <a:t>なったが、</a:t>
          </a:r>
          <a:r>
            <a:rPr kumimoji="1" lang="ja-JP" altLang="ja-JP" sz="1300">
              <a:solidFill>
                <a:schemeClr val="dk1"/>
              </a:solidFill>
              <a:effectLst/>
              <a:latin typeface="+mn-lt"/>
              <a:ea typeface="+mn-ea"/>
              <a:cs typeface="+mn-cs"/>
            </a:rPr>
            <a:t>全国市平均値を上回る数値になっている。</a:t>
          </a:r>
          <a:endParaRPr lang="ja-JP" altLang="ja-JP" sz="1300">
            <a:effectLst/>
          </a:endParaRPr>
        </a:p>
        <a:p>
          <a:r>
            <a:rPr kumimoji="1" lang="ja-JP" altLang="ja-JP" sz="1300">
              <a:solidFill>
                <a:schemeClr val="dk1"/>
              </a:solidFill>
              <a:effectLst/>
              <a:latin typeface="+mn-lt"/>
              <a:ea typeface="+mn-ea"/>
              <a:cs typeface="+mn-cs"/>
            </a:rPr>
            <a:t>　今後も国家公務員給与の措置、総合的見直し、職員階層変動、採用退職による影響を注視し、給与の適正化に努める。</a:t>
          </a:r>
          <a:endParaRPr lang="ja-JP" altLang="ja-JP" sz="13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86</xdr:row>
      <xdr:rowOff>90109</xdr:rowOff>
    </xdr:to>
    <xdr:cxnSp macro="">
      <xdr:nvCxnSpPr>
        <xdr:cNvPr id="249" name="直線コネクタ 248"/>
        <xdr:cNvCxnSpPr/>
      </xdr:nvCxnSpPr>
      <xdr:spPr>
        <a:xfrm flipV="1">
          <a:off x="17018000" y="13720234"/>
          <a:ext cx="0" cy="1114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62186</xdr:rowOff>
    </xdr:from>
    <xdr:ext cx="762000" cy="259045"/>
    <xdr:sp macro="" textlink="">
      <xdr:nvSpPr>
        <xdr:cNvPr id="250" name="給与水準   （国との比較）最小値テキスト"/>
        <xdr:cNvSpPr txBox="1"/>
      </xdr:nvSpPr>
      <xdr:spPr>
        <a:xfrm>
          <a:off x="17106900" y="148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86</xdr:row>
      <xdr:rowOff>90109</xdr:rowOff>
    </xdr:from>
    <xdr:to>
      <xdr:col>24</xdr:col>
      <xdr:colOff>647700</xdr:colOff>
      <xdr:row>86</xdr:row>
      <xdr:rowOff>90109</xdr:rowOff>
    </xdr:to>
    <xdr:cxnSp macro="">
      <xdr:nvCxnSpPr>
        <xdr:cNvPr id="251" name="直線コネクタ 250"/>
        <xdr:cNvCxnSpPr/>
      </xdr:nvCxnSpPr>
      <xdr:spPr>
        <a:xfrm>
          <a:off x="16929100" y="14834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2"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3" name="直線コネクタ 252"/>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65314</xdr:rowOff>
    </xdr:from>
    <xdr:to>
      <xdr:col>24</xdr:col>
      <xdr:colOff>558800</xdr:colOff>
      <xdr:row>84</xdr:row>
      <xdr:rowOff>134257</xdr:rowOff>
    </xdr:to>
    <xdr:cxnSp macro="">
      <xdr:nvCxnSpPr>
        <xdr:cNvPr id="254" name="直線コネクタ 253"/>
        <xdr:cNvCxnSpPr/>
      </xdr:nvCxnSpPr>
      <xdr:spPr>
        <a:xfrm flipV="1">
          <a:off x="16179800" y="14467114"/>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133548</xdr:rowOff>
    </xdr:from>
    <xdr:ext cx="762000" cy="259045"/>
    <xdr:sp macro="" textlink="">
      <xdr:nvSpPr>
        <xdr:cNvPr id="255"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56" name="フローチャート : 判断 255"/>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156332</xdr:rowOff>
    </xdr:from>
    <xdr:to>
      <xdr:col>23</xdr:col>
      <xdr:colOff>406400</xdr:colOff>
      <xdr:row>84</xdr:row>
      <xdr:rowOff>134257</xdr:rowOff>
    </xdr:to>
    <xdr:cxnSp macro="">
      <xdr:nvCxnSpPr>
        <xdr:cNvPr id="257" name="直線コネクタ 256"/>
        <xdr:cNvCxnSpPr/>
      </xdr:nvCxnSpPr>
      <xdr:spPr>
        <a:xfrm>
          <a:off x="15290800" y="14386682"/>
          <a:ext cx="889000" cy="14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71059</xdr:rowOff>
    </xdr:from>
    <xdr:to>
      <xdr:col>23</xdr:col>
      <xdr:colOff>457200</xdr:colOff>
      <xdr:row>84</xdr:row>
      <xdr:rowOff>1209</xdr:rowOff>
    </xdr:to>
    <xdr:sp macro="" textlink="">
      <xdr:nvSpPr>
        <xdr:cNvPr id="258" name="フローチャート : 判断 257"/>
        <xdr:cNvSpPr/>
      </xdr:nvSpPr>
      <xdr:spPr>
        <a:xfrm>
          <a:off x="16129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11386</xdr:rowOff>
    </xdr:from>
    <xdr:ext cx="736600" cy="259045"/>
    <xdr:sp macro="" textlink="">
      <xdr:nvSpPr>
        <xdr:cNvPr id="259" name="テキスト ボックス 258"/>
        <xdr:cNvSpPr txBox="1"/>
      </xdr:nvSpPr>
      <xdr:spPr>
        <a:xfrm>
          <a:off x="15798800" y="1407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156332</xdr:rowOff>
    </xdr:from>
    <xdr:to>
      <xdr:col>22</xdr:col>
      <xdr:colOff>203200</xdr:colOff>
      <xdr:row>84</xdr:row>
      <xdr:rowOff>30843</xdr:rowOff>
    </xdr:to>
    <xdr:cxnSp macro="">
      <xdr:nvCxnSpPr>
        <xdr:cNvPr id="260" name="直線コネクタ 259"/>
        <xdr:cNvCxnSpPr/>
      </xdr:nvCxnSpPr>
      <xdr:spPr>
        <a:xfrm flipV="1">
          <a:off x="14401800" y="1438668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1" name="フローチャート : 判断 260"/>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159856</xdr:rowOff>
    </xdr:from>
    <xdr:ext cx="762000" cy="259045"/>
    <xdr:sp macro="" textlink="">
      <xdr:nvSpPr>
        <xdr:cNvPr id="262" name="テキスト ボックス 261"/>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30843</xdr:rowOff>
    </xdr:from>
    <xdr:to>
      <xdr:col>21</xdr:col>
      <xdr:colOff>0</xdr:colOff>
      <xdr:row>89</xdr:row>
      <xdr:rowOff>161773</xdr:rowOff>
    </xdr:to>
    <xdr:cxnSp macro="">
      <xdr:nvCxnSpPr>
        <xdr:cNvPr id="263" name="直線コネクタ 262"/>
        <xdr:cNvCxnSpPr/>
      </xdr:nvCxnSpPr>
      <xdr:spPr>
        <a:xfrm flipV="1">
          <a:off x="13512800" y="14432643"/>
          <a:ext cx="889000" cy="98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64" name="フローチャート : 判断 263"/>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159856</xdr:rowOff>
    </xdr:from>
    <xdr:ext cx="762000" cy="259045"/>
    <xdr:sp macro="" textlink="">
      <xdr:nvSpPr>
        <xdr:cNvPr id="265" name="テキスト ボックス 264"/>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66" name="フローチャート : 判断 265"/>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38904</xdr:rowOff>
    </xdr:from>
    <xdr:ext cx="762000" cy="259045"/>
    <xdr:sp macro="" textlink="">
      <xdr:nvSpPr>
        <xdr:cNvPr id="267" name="テキスト ボックス 266"/>
        <xdr:cNvSpPr txBox="1"/>
      </xdr:nvSpPr>
      <xdr:spPr>
        <a:xfrm>
          <a:off x="13131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14514</xdr:rowOff>
    </xdr:from>
    <xdr:to>
      <xdr:col>24</xdr:col>
      <xdr:colOff>609600</xdr:colOff>
      <xdr:row>84</xdr:row>
      <xdr:rowOff>116114</xdr:rowOff>
    </xdr:to>
    <xdr:sp macro="" textlink="">
      <xdr:nvSpPr>
        <xdr:cNvPr id="273" name="円/楕円 272"/>
        <xdr:cNvSpPr/>
      </xdr:nvSpPr>
      <xdr:spPr>
        <a:xfrm>
          <a:off x="169672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158041</xdr:rowOff>
    </xdr:from>
    <xdr:ext cx="762000" cy="259045"/>
    <xdr:sp macro="" textlink="">
      <xdr:nvSpPr>
        <xdr:cNvPr id="274" name="給与水準   （国との比較）該当値テキスト"/>
        <xdr:cNvSpPr txBox="1"/>
      </xdr:nvSpPr>
      <xdr:spPr>
        <a:xfrm>
          <a:off x="17106900" y="1438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83457</xdr:rowOff>
    </xdr:from>
    <xdr:to>
      <xdr:col>23</xdr:col>
      <xdr:colOff>457200</xdr:colOff>
      <xdr:row>85</xdr:row>
      <xdr:rowOff>13607</xdr:rowOff>
    </xdr:to>
    <xdr:sp macro="" textlink="">
      <xdr:nvSpPr>
        <xdr:cNvPr id="275" name="円/楕円 274"/>
        <xdr:cNvSpPr/>
      </xdr:nvSpPr>
      <xdr:spPr>
        <a:xfrm>
          <a:off x="16129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169834</xdr:rowOff>
    </xdr:from>
    <xdr:ext cx="736600" cy="259045"/>
    <xdr:sp macro="" textlink="">
      <xdr:nvSpPr>
        <xdr:cNvPr id="276" name="テキスト ボックス 275"/>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105532</xdr:rowOff>
    </xdr:from>
    <xdr:to>
      <xdr:col>22</xdr:col>
      <xdr:colOff>254000</xdr:colOff>
      <xdr:row>84</xdr:row>
      <xdr:rowOff>35682</xdr:rowOff>
    </xdr:to>
    <xdr:sp macro="" textlink="">
      <xdr:nvSpPr>
        <xdr:cNvPr id="277" name="円/楕円 276"/>
        <xdr:cNvSpPr/>
      </xdr:nvSpPr>
      <xdr:spPr>
        <a:xfrm>
          <a:off x="15240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20459</xdr:rowOff>
    </xdr:from>
    <xdr:ext cx="762000" cy="259045"/>
    <xdr:sp macro="" textlink="">
      <xdr:nvSpPr>
        <xdr:cNvPr id="278" name="テキスト ボックス 277"/>
        <xdr:cNvSpPr txBox="1"/>
      </xdr:nvSpPr>
      <xdr:spPr>
        <a:xfrm>
          <a:off x="14909800" y="14422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151493</xdr:rowOff>
    </xdr:from>
    <xdr:to>
      <xdr:col>21</xdr:col>
      <xdr:colOff>50800</xdr:colOff>
      <xdr:row>84</xdr:row>
      <xdr:rowOff>81643</xdr:rowOff>
    </xdr:to>
    <xdr:sp macro="" textlink="">
      <xdr:nvSpPr>
        <xdr:cNvPr id="279" name="円/楕円 278"/>
        <xdr:cNvSpPr/>
      </xdr:nvSpPr>
      <xdr:spPr>
        <a:xfrm>
          <a:off x="14351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66420</xdr:rowOff>
    </xdr:from>
    <xdr:ext cx="762000" cy="259045"/>
    <xdr:sp macro="" textlink="">
      <xdr:nvSpPr>
        <xdr:cNvPr id="280" name="テキスト ボックス 279"/>
        <xdr:cNvSpPr txBox="1"/>
      </xdr:nvSpPr>
      <xdr:spPr>
        <a:xfrm>
          <a:off x="14020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81" name="円/楕円 280"/>
        <xdr:cNvSpPr/>
      </xdr:nvSpPr>
      <xdr:spPr>
        <a:xfrm>
          <a:off x="13462000" y="1537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82" name="テキスト ボックス 281"/>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定員適正化計画に基づく職員数削減により、人口千人当たりの職員数は年々減少するとともに、全国、県平均を下回っている。</a:t>
          </a:r>
          <a:endParaRPr lang="ja-JP" altLang="ja-JP" sz="1300">
            <a:effectLst/>
          </a:endParaRPr>
        </a:p>
        <a:p>
          <a:r>
            <a:rPr kumimoji="1" lang="ja-JP" altLang="ja-JP" sz="1300">
              <a:solidFill>
                <a:schemeClr val="dk1"/>
              </a:solidFill>
              <a:effectLst/>
              <a:latin typeface="+mn-lt"/>
              <a:ea typeface="+mn-ea"/>
              <a:cs typeface="+mn-cs"/>
            </a:rPr>
            <a:t>　今後も簡素で効率的、効果的な行政組織体制づくりを行うとともに、適正な定員管理に努める。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2329</xdr:rowOff>
    </xdr:from>
    <xdr:to>
      <xdr:col>24</xdr:col>
      <xdr:colOff>558800</xdr:colOff>
      <xdr:row>67</xdr:row>
      <xdr:rowOff>25718</xdr:rowOff>
    </xdr:to>
    <xdr:cxnSp macro="">
      <xdr:nvCxnSpPr>
        <xdr:cNvPr id="312" name="直線コネクタ 311"/>
        <xdr:cNvCxnSpPr/>
      </xdr:nvCxnSpPr>
      <xdr:spPr>
        <a:xfrm flipV="1">
          <a:off x="17018000" y="9946429"/>
          <a:ext cx="0" cy="15664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169245</xdr:rowOff>
    </xdr:from>
    <xdr:ext cx="762000" cy="259045"/>
    <xdr:sp macro="" textlink="">
      <xdr:nvSpPr>
        <xdr:cNvPr id="313" name="定員管理の状況最小値テキスト"/>
        <xdr:cNvSpPr txBox="1"/>
      </xdr:nvSpPr>
      <xdr:spPr>
        <a:xfrm>
          <a:off x="17106900" y="1148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11.57</a:t>
          </a:r>
          <a:endParaRPr kumimoji="1" lang="ja-JP" altLang="en-US" sz="1000" b="1">
            <a:latin typeface="ＭＳ Ｐゴシック"/>
          </a:endParaRPr>
        </a:p>
      </xdr:txBody>
    </xdr:sp>
    <xdr:clientData/>
  </xdr:oneCellAnchor>
  <xdr:twoCellAnchor>
    <xdr:from>
      <xdr:col>24</xdr:col>
      <xdr:colOff>469900</xdr:colOff>
      <xdr:row>67</xdr:row>
      <xdr:rowOff>25718</xdr:rowOff>
    </xdr:from>
    <xdr:to>
      <xdr:col>24</xdr:col>
      <xdr:colOff>647700</xdr:colOff>
      <xdr:row>67</xdr:row>
      <xdr:rowOff>25718</xdr:rowOff>
    </xdr:to>
    <xdr:cxnSp macro="">
      <xdr:nvCxnSpPr>
        <xdr:cNvPr id="314" name="直線コネクタ 313"/>
        <xdr:cNvCxnSpPr/>
      </xdr:nvCxnSpPr>
      <xdr:spPr>
        <a:xfrm>
          <a:off x="16929100" y="1151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88706</xdr:rowOff>
    </xdr:from>
    <xdr:ext cx="762000" cy="259045"/>
    <xdr:sp macro="" textlink="">
      <xdr:nvSpPr>
        <xdr:cNvPr id="315" name="定員管理の状況最大値テキスト"/>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24</xdr:col>
      <xdr:colOff>469900</xdr:colOff>
      <xdr:row>58</xdr:row>
      <xdr:rowOff>2329</xdr:rowOff>
    </xdr:from>
    <xdr:to>
      <xdr:col>24</xdr:col>
      <xdr:colOff>647700</xdr:colOff>
      <xdr:row>58</xdr:row>
      <xdr:rowOff>2329</xdr:rowOff>
    </xdr:to>
    <xdr:cxnSp macro="">
      <xdr:nvCxnSpPr>
        <xdr:cNvPr id="316" name="直線コネクタ 315"/>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63606</xdr:rowOff>
    </xdr:from>
    <xdr:to>
      <xdr:col>24</xdr:col>
      <xdr:colOff>558800</xdr:colOff>
      <xdr:row>60</xdr:row>
      <xdr:rowOff>93769</xdr:rowOff>
    </xdr:to>
    <xdr:cxnSp macro="">
      <xdr:nvCxnSpPr>
        <xdr:cNvPr id="317" name="直線コネクタ 316"/>
        <xdr:cNvCxnSpPr/>
      </xdr:nvCxnSpPr>
      <xdr:spPr>
        <a:xfrm flipV="1">
          <a:off x="16179800" y="10350606"/>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75371</xdr:rowOff>
    </xdr:from>
    <xdr:ext cx="762000" cy="259045"/>
    <xdr:sp macro="" textlink="">
      <xdr:nvSpPr>
        <xdr:cNvPr id="318" name="定員管理の状況平均値テキスト"/>
        <xdr:cNvSpPr txBox="1"/>
      </xdr:nvSpPr>
      <xdr:spPr>
        <a:xfrm>
          <a:off x="17106900" y="10362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19" name="フローチャート : 判断 318"/>
        <xdr:cNvSpPr/>
      </xdr:nvSpPr>
      <xdr:spPr>
        <a:xfrm>
          <a:off x="169672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93769</xdr:rowOff>
    </xdr:from>
    <xdr:to>
      <xdr:col>23</xdr:col>
      <xdr:colOff>406400</xdr:colOff>
      <xdr:row>60</xdr:row>
      <xdr:rowOff>103822</xdr:rowOff>
    </xdr:to>
    <xdr:cxnSp macro="">
      <xdr:nvCxnSpPr>
        <xdr:cNvPr id="320" name="直線コネクタ 319"/>
        <xdr:cNvCxnSpPr/>
      </xdr:nvCxnSpPr>
      <xdr:spPr>
        <a:xfrm flipV="1">
          <a:off x="15290800" y="10380769"/>
          <a:ext cx="8890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106256</xdr:rowOff>
    </xdr:from>
    <xdr:to>
      <xdr:col>23</xdr:col>
      <xdr:colOff>457200</xdr:colOff>
      <xdr:row>63</xdr:row>
      <xdr:rowOff>36406</xdr:rowOff>
    </xdr:to>
    <xdr:sp macro="" textlink="">
      <xdr:nvSpPr>
        <xdr:cNvPr id="321" name="フローチャート : 判断 320"/>
        <xdr:cNvSpPr/>
      </xdr:nvSpPr>
      <xdr:spPr>
        <a:xfrm>
          <a:off x="16129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21183</xdr:rowOff>
    </xdr:from>
    <xdr:ext cx="736600" cy="259045"/>
    <xdr:sp macro="" textlink="">
      <xdr:nvSpPr>
        <xdr:cNvPr id="322" name="テキスト ボックス 321"/>
        <xdr:cNvSpPr txBox="1"/>
      </xdr:nvSpPr>
      <xdr:spPr>
        <a:xfrm>
          <a:off x="15798800" y="10822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103822</xdr:rowOff>
    </xdr:from>
    <xdr:to>
      <xdr:col>22</xdr:col>
      <xdr:colOff>203200</xdr:colOff>
      <xdr:row>60</xdr:row>
      <xdr:rowOff>107844</xdr:rowOff>
    </xdr:to>
    <xdr:cxnSp macro="">
      <xdr:nvCxnSpPr>
        <xdr:cNvPr id="323" name="直線コネクタ 322"/>
        <xdr:cNvCxnSpPr/>
      </xdr:nvCxnSpPr>
      <xdr:spPr>
        <a:xfrm flipV="1">
          <a:off x="14401800" y="10390822"/>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24" name="フローチャート : 判断 323"/>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25" name="テキスト ボックス 324"/>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107844</xdr:rowOff>
    </xdr:from>
    <xdr:to>
      <xdr:col>21</xdr:col>
      <xdr:colOff>0</xdr:colOff>
      <xdr:row>60</xdr:row>
      <xdr:rowOff>125942</xdr:rowOff>
    </xdr:to>
    <xdr:cxnSp macro="">
      <xdr:nvCxnSpPr>
        <xdr:cNvPr id="326" name="直線コネクタ 325"/>
        <xdr:cNvCxnSpPr/>
      </xdr:nvCxnSpPr>
      <xdr:spPr>
        <a:xfrm flipV="1">
          <a:off x="13512800" y="10394844"/>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27" name="フローチャート : 判断 326"/>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28" name="テキスト ボックス 327"/>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29" name="フローチャート : 判断 328"/>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30" name="テキスト ボックス 329"/>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12806</xdr:rowOff>
    </xdr:from>
    <xdr:to>
      <xdr:col>24</xdr:col>
      <xdr:colOff>609600</xdr:colOff>
      <xdr:row>60</xdr:row>
      <xdr:rowOff>114406</xdr:rowOff>
    </xdr:to>
    <xdr:sp macro="" textlink="">
      <xdr:nvSpPr>
        <xdr:cNvPr id="336" name="円/楕円 335"/>
        <xdr:cNvSpPr/>
      </xdr:nvSpPr>
      <xdr:spPr>
        <a:xfrm>
          <a:off x="16967200" y="1029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29333</xdr:rowOff>
    </xdr:from>
    <xdr:ext cx="762000" cy="259045"/>
    <xdr:sp macro="" textlink="">
      <xdr:nvSpPr>
        <xdr:cNvPr id="337" name="定員管理の状況該当値テキスト"/>
        <xdr:cNvSpPr txBox="1"/>
      </xdr:nvSpPr>
      <xdr:spPr>
        <a:xfrm>
          <a:off x="17106900" y="1014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42969</xdr:rowOff>
    </xdr:from>
    <xdr:to>
      <xdr:col>23</xdr:col>
      <xdr:colOff>457200</xdr:colOff>
      <xdr:row>60</xdr:row>
      <xdr:rowOff>144569</xdr:rowOff>
    </xdr:to>
    <xdr:sp macro="" textlink="">
      <xdr:nvSpPr>
        <xdr:cNvPr id="338" name="円/楕円 337"/>
        <xdr:cNvSpPr/>
      </xdr:nvSpPr>
      <xdr:spPr>
        <a:xfrm>
          <a:off x="16129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154746</xdr:rowOff>
    </xdr:from>
    <xdr:ext cx="736600" cy="259045"/>
    <xdr:sp macro="" textlink="">
      <xdr:nvSpPr>
        <xdr:cNvPr id="339" name="テキスト ボックス 338"/>
        <xdr:cNvSpPr txBox="1"/>
      </xdr:nvSpPr>
      <xdr:spPr>
        <a:xfrm>
          <a:off x="15798800" y="10098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53022</xdr:rowOff>
    </xdr:from>
    <xdr:to>
      <xdr:col>22</xdr:col>
      <xdr:colOff>254000</xdr:colOff>
      <xdr:row>60</xdr:row>
      <xdr:rowOff>154622</xdr:rowOff>
    </xdr:to>
    <xdr:sp macro="" textlink="">
      <xdr:nvSpPr>
        <xdr:cNvPr id="340" name="円/楕円 339"/>
        <xdr:cNvSpPr/>
      </xdr:nvSpPr>
      <xdr:spPr>
        <a:xfrm>
          <a:off x="15240000" y="1034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164799</xdr:rowOff>
    </xdr:from>
    <xdr:ext cx="762000" cy="259045"/>
    <xdr:sp macro="" textlink="">
      <xdr:nvSpPr>
        <xdr:cNvPr id="341" name="テキスト ボックス 340"/>
        <xdr:cNvSpPr txBox="1"/>
      </xdr:nvSpPr>
      <xdr:spPr>
        <a:xfrm>
          <a:off x="14909800" y="1010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57044</xdr:rowOff>
    </xdr:from>
    <xdr:to>
      <xdr:col>21</xdr:col>
      <xdr:colOff>50800</xdr:colOff>
      <xdr:row>60</xdr:row>
      <xdr:rowOff>158644</xdr:rowOff>
    </xdr:to>
    <xdr:sp macro="" textlink="">
      <xdr:nvSpPr>
        <xdr:cNvPr id="342" name="円/楕円 341"/>
        <xdr:cNvSpPr/>
      </xdr:nvSpPr>
      <xdr:spPr>
        <a:xfrm>
          <a:off x="14351000" y="1034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168821</xdr:rowOff>
    </xdr:from>
    <xdr:ext cx="762000" cy="259045"/>
    <xdr:sp macro="" textlink="">
      <xdr:nvSpPr>
        <xdr:cNvPr id="343" name="テキスト ボックス 342"/>
        <xdr:cNvSpPr txBox="1"/>
      </xdr:nvSpPr>
      <xdr:spPr>
        <a:xfrm>
          <a:off x="14020800" y="1011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75142</xdr:rowOff>
    </xdr:from>
    <xdr:to>
      <xdr:col>19</xdr:col>
      <xdr:colOff>533400</xdr:colOff>
      <xdr:row>61</xdr:row>
      <xdr:rowOff>5292</xdr:rowOff>
    </xdr:to>
    <xdr:sp macro="" textlink="">
      <xdr:nvSpPr>
        <xdr:cNvPr id="344" name="円/楕円 343"/>
        <xdr:cNvSpPr/>
      </xdr:nvSpPr>
      <xdr:spPr>
        <a:xfrm>
          <a:off x="13462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15469</xdr:rowOff>
    </xdr:from>
    <xdr:ext cx="762000" cy="259045"/>
    <xdr:sp macro="" textlink="">
      <xdr:nvSpPr>
        <xdr:cNvPr id="345" name="テキスト ボックス 344"/>
        <xdr:cNvSpPr txBox="1"/>
      </xdr:nvSpPr>
      <xdr:spPr>
        <a:xfrm>
          <a:off x="13131800" y="1013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これまでの繰上償還実施など地方債残高の縮減に努めたことにより、全国、県平均を下回っている。</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現在</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義務教育施設の大規模改修や</a:t>
          </a:r>
          <a:r>
            <a:rPr kumimoji="1" lang="ja-JP" altLang="ja-JP" sz="1300">
              <a:solidFill>
                <a:schemeClr val="dk1"/>
              </a:solidFill>
              <a:effectLst/>
              <a:latin typeface="+mn-lt"/>
              <a:ea typeface="+mn-ea"/>
              <a:cs typeface="+mn-cs"/>
            </a:rPr>
            <a:t>総合運動公園</a:t>
          </a:r>
          <a:r>
            <a:rPr kumimoji="1" lang="ja-JP" altLang="en-US" sz="1300">
              <a:solidFill>
                <a:schemeClr val="dk1"/>
              </a:solidFill>
              <a:effectLst/>
              <a:latin typeface="+mn-lt"/>
              <a:ea typeface="+mn-ea"/>
              <a:cs typeface="+mn-cs"/>
            </a:rPr>
            <a:t>整備</a:t>
          </a:r>
          <a:r>
            <a:rPr kumimoji="1" lang="ja-JP" altLang="ja-JP" sz="1300">
              <a:solidFill>
                <a:schemeClr val="dk1"/>
              </a:solidFill>
              <a:effectLst/>
              <a:latin typeface="+mn-lt"/>
              <a:ea typeface="+mn-ea"/>
              <a:cs typeface="+mn-cs"/>
            </a:rPr>
            <a:t>などの地方債を活用した大型事業</a:t>
          </a:r>
          <a:r>
            <a:rPr kumimoji="1" lang="ja-JP" altLang="en-US" sz="1300">
              <a:solidFill>
                <a:schemeClr val="dk1"/>
              </a:solidFill>
              <a:effectLst/>
              <a:latin typeface="+mn-lt"/>
              <a:ea typeface="+mn-ea"/>
              <a:cs typeface="+mn-cs"/>
            </a:rPr>
            <a:t>を施工</a:t>
          </a:r>
          <a:r>
            <a:rPr kumimoji="1" lang="ja-JP" altLang="ja-JP" sz="1300">
              <a:solidFill>
                <a:schemeClr val="dk1"/>
              </a:solidFill>
              <a:effectLst/>
              <a:latin typeface="+mn-lt"/>
              <a:ea typeface="+mn-ea"/>
              <a:cs typeface="+mn-cs"/>
            </a:rPr>
            <a:t>中であり、公債費の増加が予想されることから事業の峻別を行い実質公債費比率の上昇を抑制する。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46672</xdr:rowOff>
    </xdr:from>
    <xdr:to>
      <xdr:col>24</xdr:col>
      <xdr:colOff>558800</xdr:colOff>
      <xdr:row>43</xdr:row>
      <xdr:rowOff>155575</xdr:rowOff>
    </xdr:to>
    <xdr:cxnSp macro="">
      <xdr:nvCxnSpPr>
        <xdr:cNvPr id="370" name="直線コネクタ 369"/>
        <xdr:cNvCxnSpPr/>
      </xdr:nvCxnSpPr>
      <xdr:spPr>
        <a:xfrm flipV="1">
          <a:off x="17018000" y="6218872"/>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127652</xdr:rowOff>
    </xdr:from>
    <xdr:ext cx="762000" cy="259045"/>
    <xdr:sp macro="" textlink="">
      <xdr:nvSpPr>
        <xdr:cNvPr id="371" name="公債費負担の状況最小値テキスト"/>
        <xdr:cNvSpPr txBox="1"/>
      </xdr:nvSpPr>
      <xdr:spPr>
        <a:xfrm>
          <a:off x="17106900" y="750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24</xdr:col>
      <xdr:colOff>469900</xdr:colOff>
      <xdr:row>43</xdr:row>
      <xdr:rowOff>155575</xdr:rowOff>
    </xdr:from>
    <xdr:to>
      <xdr:col>24</xdr:col>
      <xdr:colOff>647700</xdr:colOff>
      <xdr:row>43</xdr:row>
      <xdr:rowOff>155575</xdr:rowOff>
    </xdr:to>
    <xdr:cxnSp macro="">
      <xdr:nvCxnSpPr>
        <xdr:cNvPr id="372" name="直線コネクタ 371"/>
        <xdr:cNvCxnSpPr/>
      </xdr:nvCxnSpPr>
      <xdr:spPr>
        <a:xfrm>
          <a:off x="16929100" y="752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133049</xdr:rowOff>
    </xdr:from>
    <xdr:ext cx="762000" cy="259045"/>
    <xdr:sp macro="" textlink="">
      <xdr:nvSpPr>
        <xdr:cNvPr id="373" name="公債費負担の状況最大値テキスト"/>
        <xdr:cNvSpPr txBox="1"/>
      </xdr:nvSpPr>
      <xdr:spPr>
        <a:xfrm>
          <a:off x="17106900" y="59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46672</xdr:rowOff>
    </xdr:from>
    <xdr:to>
      <xdr:col>24</xdr:col>
      <xdr:colOff>647700</xdr:colOff>
      <xdr:row>36</xdr:row>
      <xdr:rowOff>46672</xdr:rowOff>
    </xdr:to>
    <xdr:cxnSp macro="">
      <xdr:nvCxnSpPr>
        <xdr:cNvPr id="374" name="直線コネクタ 373"/>
        <xdr:cNvCxnSpPr/>
      </xdr:nvCxnSpPr>
      <xdr:spPr>
        <a:xfrm>
          <a:off x="16929100" y="62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168275</xdr:rowOff>
    </xdr:from>
    <xdr:to>
      <xdr:col>24</xdr:col>
      <xdr:colOff>558800</xdr:colOff>
      <xdr:row>39</xdr:row>
      <xdr:rowOff>45085</xdr:rowOff>
    </xdr:to>
    <xdr:cxnSp macro="">
      <xdr:nvCxnSpPr>
        <xdr:cNvPr id="375" name="直線コネクタ 374"/>
        <xdr:cNvCxnSpPr/>
      </xdr:nvCxnSpPr>
      <xdr:spPr>
        <a:xfrm flipV="1">
          <a:off x="16179800" y="6683375"/>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32720</xdr:rowOff>
    </xdr:from>
    <xdr:ext cx="762000" cy="259045"/>
    <xdr:sp macro="" textlink="">
      <xdr:nvSpPr>
        <xdr:cNvPr id="376" name="公債費負担の状況平均値テキスト"/>
        <xdr:cNvSpPr txBox="1"/>
      </xdr:nvSpPr>
      <xdr:spPr>
        <a:xfrm>
          <a:off x="17106900" y="6719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60643</xdr:rowOff>
    </xdr:from>
    <xdr:to>
      <xdr:col>24</xdr:col>
      <xdr:colOff>609600</xdr:colOff>
      <xdr:row>39</xdr:row>
      <xdr:rowOff>162243</xdr:rowOff>
    </xdr:to>
    <xdr:sp macro="" textlink="">
      <xdr:nvSpPr>
        <xdr:cNvPr id="377" name="フローチャート : 判断 376"/>
        <xdr:cNvSpPr/>
      </xdr:nvSpPr>
      <xdr:spPr>
        <a:xfrm>
          <a:off x="169672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45085</xdr:rowOff>
    </xdr:from>
    <xdr:to>
      <xdr:col>23</xdr:col>
      <xdr:colOff>406400</xdr:colOff>
      <xdr:row>39</xdr:row>
      <xdr:rowOff>111443</xdr:rowOff>
    </xdr:to>
    <xdr:cxnSp macro="">
      <xdr:nvCxnSpPr>
        <xdr:cNvPr id="378" name="直線コネクタ 377"/>
        <xdr:cNvCxnSpPr/>
      </xdr:nvCxnSpPr>
      <xdr:spPr>
        <a:xfrm flipV="1">
          <a:off x="15290800" y="6731635"/>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15875</xdr:rowOff>
    </xdr:from>
    <xdr:to>
      <xdr:col>23</xdr:col>
      <xdr:colOff>457200</xdr:colOff>
      <xdr:row>40</xdr:row>
      <xdr:rowOff>117475</xdr:rowOff>
    </xdr:to>
    <xdr:sp macro="" textlink="">
      <xdr:nvSpPr>
        <xdr:cNvPr id="379" name="フローチャート : 判断 378"/>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102252</xdr:rowOff>
    </xdr:from>
    <xdr:ext cx="736600" cy="259045"/>
    <xdr:sp macro="" textlink="">
      <xdr:nvSpPr>
        <xdr:cNvPr id="380" name="テキスト ボックス 379"/>
        <xdr:cNvSpPr txBox="1"/>
      </xdr:nvSpPr>
      <xdr:spPr>
        <a:xfrm>
          <a:off x="15798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111443</xdr:rowOff>
    </xdr:from>
    <xdr:to>
      <xdr:col>22</xdr:col>
      <xdr:colOff>203200</xdr:colOff>
      <xdr:row>39</xdr:row>
      <xdr:rowOff>147638</xdr:rowOff>
    </xdr:to>
    <xdr:cxnSp macro="">
      <xdr:nvCxnSpPr>
        <xdr:cNvPr id="381" name="直線コネクタ 380"/>
        <xdr:cNvCxnSpPr/>
      </xdr:nvCxnSpPr>
      <xdr:spPr>
        <a:xfrm flipV="1">
          <a:off x="14401800" y="679799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2" name="フローチャート : 判断 381"/>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90187</xdr:rowOff>
    </xdr:from>
    <xdr:ext cx="762000" cy="259045"/>
    <xdr:sp macro="" textlink="">
      <xdr:nvSpPr>
        <xdr:cNvPr id="383" name="テキスト ボックス 382"/>
        <xdr:cNvSpPr txBox="1"/>
      </xdr:nvSpPr>
      <xdr:spPr>
        <a:xfrm>
          <a:off x="14909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147638</xdr:rowOff>
    </xdr:from>
    <xdr:to>
      <xdr:col>21</xdr:col>
      <xdr:colOff>0</xdr:colOff>
      <xdr:row>39</xdr:row>
      <xdr:rowOff>159703</xdr:rowOff>
    </xdr:to>
    <xdr:cxnSp macro="">
      <xdr:nvCxnSpPr>
        <xdr:cNvPr id="384" name="直線コネクタ 383"/>
        <xdr:cNvCxnSpPr/>
      </xdr:nvCxnSpPr>
      <xdr:spPr>
        <a:xfrm flipV="1">
          <a:off x="13512800" y="683418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52070</xdr:rowOff>
    </xdr:from>
    <xdr:to>
      <xdr:col>21</xdr:col>
      <xdr:colOff>50800</xdr:colOff>
      <xdr:row>40</xdr:row>
      <xdr:rowOff>153670</xdr:rowOff>
    </xdr:to>
    <xdr:sp macro="" textlink="">
      <xdr:nvSpPr>
        <xdr:cNvPr id="385" name="フローチャート : 判断 384"/>
        <xdr:cNvSpPr/>
      </xdr:nvSpPr>
      <xdr:spPr>
        <a:xfrm>
          <a:off x="14351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138447</xdr:rowOff>
    </xdr:from>
    <xdr:ext cx="762000" cy="259045"/>
    <xdr:sp macro="" textlink="">
      <xdr:nvSpPr>
        <xdr:cNvPr id="386" name="テキスト ボックス 385"/>
        <xdr:cNvSpPr txBox="1"/>
      </xdr:nvSpPr>
      <xdr:spPr>
        <a:xfrm>
          <a:off x="14020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94297</xdr:rowOff>
    </xdr:from>
    <xdr:to>
      <xdr:col>19</xdr:col>
      <xdr:colOff>533400</xdr:colOff>
      <xdr:row>41</xdr:row>
      <xdr:rowOff>24447</xdr:rowOff>
    </xdr:to>
    <xdr:sp macro="" textlink="">
      <xdr:nvSpPr>
        <xdr:cNvPr id="387" name="フローチャート : 判断 386"/>
        <xdr:cNvSpPr/>
      </xdr:nvSpPr>
      <xdr:spPr>
        <a:xfrm>
          <a:off x="13462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9224</xdr:rowOff>
    </xdr:from>
    <xdr:ext cx="762000" cy="259045"/>
    <xdr:sp macro="" textlink="">
      <xdr:nvSpPr>
        <xdr:cNvPr id="388" name="テキスト ボックス 387"/>
        <xdr:cNvSpPr txBox="1"/>
      </xdr:nvSpPr>
      <xdr:spPr>
        <a:xfrm>
          <a:off x="13131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117475</xdr:rowOff>
    </xdr:from>
    <xdr:to>
      <xdr:col>24</xdr:col>
      <xdr:colOff>609600</xdr:colOff>
      <xdr:row>39</xdr:row>
      <xdr:rowOff>47625</xdr:rowOff>
    </xdr:to>
    <xdr:sp macro="" textlink="">
      <xdr:nvSpPr>
        <xdr:cNvPr id="394" name="円/楕円 393"/>
        <xdr:cNvSpPr/>
      </xdr:nvSpPr>
      <xdr:spPr>
        <a:xfrm>
          <a:off x="169672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134002</xdr:rowOff>
    </xdr:from>
    <xdr:ext cx="762000" cy="259045"/>
    <xdr:sp macro="" textlink="">
      <xdr:nvSpPr>
        <xdr:cNvPr id="395" name="公債費負担の状況該当値テキスト"/>
        <xdr:cNvSpPr txBox="1"/>
      </xdr:nvSpPr>
      <xdr:spPr>
        <a:xfrm>
          <a:off x="171069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165735</xdr:rowOff>
    </xdr:from>
    <xdr:to>
      <xdr:col>23</xdr:col>
      <xdr:colOff>457200</xdr:colOff>
      <xdr:row>39</xdr:row>
      <xdr:rowOff>95885</xdr:rowOff>
    </xdr:to>
    <xdr:sp macro="" textlink="">
      <xdr:nvSpPr>
        <xdr:cNvPr id="396" name="円/楕円 395"/>
        <xdr:cNvSpPr/>
      </xdr:nvSpPr>
      <xdr:spPr>
        <a:xfrm>
          <a:off x="16129000" y="668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106062</xdr:rowOff>
    </xdr:from>
    <xdr:ext cx="736600" cy="259045"/>
    <xdr:sp macro="" textlink="">
      <xdr:nvSpPr>
        <xdr:cNvPr id="397" name="テキスト ボックス 396"/>
        <xdr:cNvSpPr txBox="1"/>
      </xdr:nvSpPr>
      <xdr:spPr>
        <a:xfrm>
          <a:off x="15798800" y="644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60643</xdr:rowOff>
    </xdr:from>
    <xdr:to>
      <xdr:col>22</xdr:col>
      <xdr:colOff>254000</xdr:colOff>
      <xdr:row>39</xdr:row>
      <xdr:rowOff>162243</xdr:rowOff>
    </xdr:to>
    <xdr:sp macro="" textlink="">
      <xdr:nvSpPr>
        <xdr:cNvPr id="398" name="円/楕円 397"/>
        <xdr:cNvSpPr/>
      </xdr:nvSpPr>
      <xdr:spPr>
        <a:xfrm>
          <a:off x="15240000" y="674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970</xdr:rowOff>
    </xdr:from>
    <xdr:ext cx="762000" cy="259045"/>
    <xdr:sp macro="" textlink="">
      <xdr:nvSpPr>
        <xdr:cNvPr id="399" name="テキスト ボックス 398"/>
        <xdr:cNvSpPr txBox="1"/>
      </xdr:nvSpPr>
      <xdr:spPr>
        <a:xfrm>
          <a:off x="14909800" y="6516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96838</xdr:rowOff>
    </xdr:from>
    <xdr:to>
      <xdr:col>21</xdr:col>
      <xdr:colOff>50800</xdr:colOff>
      <xdr:row>40</xdr:row>
      <xdr:rowOff>26988</xdr:rowOff>
    </xdr:to>
    <xdr:sp macro="" textlink="">
      <xdr:nvSpPr>
        <xdr:cNvPr id="400" name="円/楕円 399"/>
        <xdr:cNvSpPr/>
      </xdr:nvSpPr>
      <xdr:spPr>
        <a:xfrm>
          <a:off x="143510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37165</xdr:rowOff>
    </xdr:from>
    <xdr:ext cx="762000" cy="259045"/>
    <xdr:sp macro="" textlink="">
      <xdr:nvSpPr>
        <xdr:cNvPr id="401" name="テキスト ボックス 400"/>
        <xdr:cNvSpPr txBox="1"/>
      </xdr:nvSpPr>
      <xdr:spPr>
        <a:xfrm>
          <a:off x="14020800" y="655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108903</xdr:rowOff>
    </xdr:from>
    <xdr:to>
      <xdr:col>19</xdr:col>
      <xdr:colOff>533400</xdr:colOff>
      <xdr:row>40</xdr:row>
      <xdr:rowOff>39053</xdr:rowOff>
    </xdr:to>
    <xdr:sp macro="" textlink="">
      <xdr:nvSpPr>
        <xdr:cNvPr id="402" name="円/楕円 401"/>
        <xdr:cNvSpPr/>
      </xdr:nvSpPr>
      <xdr:spPr>
        <a:xfrm>
          <a:off x="13462000" y="679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49230</xdr:rowOff>
    </xdr:from>
    <xdr:ext cx="762000" cy="259045"/>
    <xdr:sp macro="" textlink="">
      <xdr:nvSpPr>
        <xdr:cNvPr id="403" name="テキスト ボックス 402"/>
        <xdr:cNvSpPr txBox="1"/>
      </xdr:nvSpPr>
      <xdr:spPr>
        <a:xfrm>
          <a:off x="13131800" y="656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（公的資金）</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（縁故債）の</a:t>
          </a:r>
          <a:r>
            <a:rPr kumimoji="1" lang="ja-JP" altLang="ja-JP" sz="1300">
              <a:solidFill>
                <a:schemeClr val="dk1"/>
              </a:solidFill>
              <a:effectLst/>
              <a:latin typeface="+mn-lt"/>
              <a:ea typeface="+mn-ea"/>
              <a:cs typeface="+mn-cs"/>
            </a:rPr>
            <a:t>繰上償還を実施し地方債残高の縮減に努めるとともに、減債基金、財政調整基金、公共施設整備基金などへの積立による充当可能基金</a:t>
          </a:r>
          <a:r>
            <a:rPr kumimoji="1" lang="ja-JP" altLang="en-US" sz="1300">
              <a:solidFill>
                <a:schemeClr val="dk1"/>
              </a:solidFill>
              <a:effectLst/>
              <a:latin typeface="+mn-lt"/>
              <a:ea typeface="+mn-ea"/>
              <a:cs typeface="+mn-cs"/>
            </a:rPr>
            <a:t>の増</a:t>
          </a:r>
          <a:r>
            <a:rPr kumimoji="1" lang="ja-JP" altLang="ja-JP" sz="1300">
              <a:solidFill>
                <a:schemeClr val="dk1"/>
              </a:solidFill>
              <a:effectLst/>
              <a:latin typeface="+mn-lt"/>
              <a:ea typeface="+mn-ea"/>
              <a:cs typeface="+mn-cs"/>
            </a:rPr>
            <a:t>により全国、県平均を大幅に下回り、良好な数値となっている。</a:t>
          </a:r>
          <a:endParaRPr lang="ja-JP" altLang="ja-JP" sz="1300">
            <a:effectLst/>
          </a:endParaRPr>
        </a:p>
        <a:p>
          <a:r>
            <a:rPr kumimoji="1" lang="ja-JP" altLang="ja-JP" sz="1300">
              <a:solidFill>
                <a:schemeClr val="dk1"/>
              </a:solidFill>
              <a:effectLst/>
              <a:latin typeface="+mn-lt"/>
              <a:ea typeface="+mn-ea"/>
              <a:cs typeface="+mn-cs"/>
            </a:rPr>
            <a:t>　今後も積極的な行財政改革を進め財政の健全化に努める</a:t>
          </a:r>
          <a:r>
            <a:rPr kumimoji="1" lang="ja-JP" altLang="en-US" sz="13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34502</xdr:rowOff>
    </xdr:to>
    <xdr:cxnSp macro="">
      <xdr:nvCxnSpPr>
        <xdr:cNvPr id="432" name="直線コネクタ 431"/>
        <xdr:cNvCxnSpPr/>
      </xdr:nvCxnSpPr>
      <xdr:spPr>
        <a:xfrm flipV="1">
          <a:off x="17018000" y="2370667"/>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6579</xdr:rowOff>
    </xdr:from>
    <xdr:ext cx="762000" cy="259045"/>
    <xdr:sp macro="" textlink="">
      <xdr:nvSpPr>
        <xdr:cNvPr id="433" name="将来負担の状況最小値テキスト"/>
        <xdr:cNvSpPr txBox="1"/>
      </xdr:nvSpPr>
      <xdr:spPr>
        <a:xfrm>
          <a:off x="17106900" y="3778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178.5</a:t>
          </a:r>
          <a:endParaRPr kumimoji="1" lang="ja-JP" altLang="en-US" sz="1000" b="1">
            <a:latin typeface="ＭＳ Ｐゴシック"/>
          </a:endParaRPr>
        </a:p>
      </xdr:txBody>
    </xdr:sp>
    <xdr:clientData/>
  </xdr:oneCellAnchor>
  <xdr:twoCellAnchor>
    <xdr:from>
      <xdr:col>24</xdr:col>
      <xdr:colOff>469900</xdr:colOff>
      <xdr:row>22</xdr:row>
      <xdr:rowOff>34502</xdr:rowOff>
    </xdr:from>
    <xdr:to>
      <xdr:col>24</xdr:col>
      <xdr:colOff>647700</xdr:colOff>
      <xdr:row>22</xdr:row>
      <xdr:rowOff>34502</xdr:rowOff>
    </xdr:to>
    <xdr:cxnSp macro="">
      <xdr:nvCxnSpPr>
        <xdr:cNvPr id="434" name="直線コネクタ 433"/>
        <xdr:cNvCxnSpPr/>
      </xdr:nvCxnSpPr>
      <xdr:spPr>
        <a:xfrm>
          <a:off x="16929100" y="380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4123</xdr:rowOff>
    </xdr:from>
    <xdr:ext cx="762000" cy="259045"/>
    <xdr:sp macro="" textlink="">
      <xdr:nvSpPr>
        <xdr:cNvPr id="437" name="将来負担の状況平均値テキスト"/>
        <xdr:cNvSpPr txBox="1"/>
      </xdr:nvSpPr>
      <xdr:spPr>
        <a:xfrm>
          <a:off x="17106900" y="25758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32046</xdr:rowOff>
    </xdr:from>
    <xdr:to>
      <xdr:col>24</xdr:col>
      <xdr:colOff>609600</xdr:colOff>
      <xdr:row>15</xdr:row>
      <xdr:rowOff>133646</xdr:rowOff>
    </xdr:to>
    <xdr:sp macro="" textlink="">
      <xdr:nvSpPr>
        <xdr:cNvPr id="438" name="フローチャート : 判断 437"/>
        <xdr:cNvSpPr/>
      </xdr:nvSpPr>
      <xdr:spPr>
        <a:xfrm>
          <a:off x="169672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39" name="フローチャート : 判断 438"/>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2134</xdr:rowOff>
    </xdr:from>
    <xdr:ext cx="736600" cy="259045"/>
    <xdr:sp macro="" textlink="">
      <xdr:nvSpPr>
        <xdr:cNvPr id="440" name="テキスト ボックス 439"/>
        <xdr:cNvSpPr txBox="1"/>
      </xdr:nvSpPr>
      <xdr:spPr>
        <a:xfrm>
          <a:off x="15798800" y="240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117306</xdr:rowOff>
    </xdr:from>
    <xdr:to>
      <xdr:col>22</xdr:col>
      <xdr:colOff>254000</xdr:colOff>
      <xdr:row>16</xdr:row>
      <xdr:rowOff>47456</xdr:rowOff>
    </xdr:to>
    <xdr:sp macro="" textlink="">
      <xdr:nvSpPr>
        <xdr:cNvPr id="441" name="フローチャート : 判断 440"/>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42" name="テキスト ボックス 441"/>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152696</xdr:rowOff>
    </xdr:from>
    <xdr:to>
      <xdr:col>21</xdr:col>
      <xdr:colOff>50800</xdr:colOff>
      <xdr:row>16</xdr:row>
      <xdr:rowOff>82846</xdr:rowOff>
    </xdr:to>
    <xdr:sp macro="" textlink="">
      <xdr:nvSpPr>
        <xdr:cNvPr id="443" name="フローチャート : 判断 442"/>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44" name="テキスト ボックス 443"/>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45" name="フローチャート : 判断 444"/>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46" name="テキスト ボックス 445"/>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栃木県下野市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60,133
59,535
74.59
26,727,950
25,351,030
1,174,296
14,340,473
24,562,525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人件費に係る経常収支比率は、ごみ処理業務や消防業務について、一部事務組合で行っていることから全国、県平均を下回っている。</a:t>
          </a:r>
          <a:endParaRPr lang="ja-JP" altLang="ja-JP" sz="1300">
            <a:effectLst/>
          </a:endParaRPr>
        </a:p>
        <a:p>
          <a:r>
            <a:rPr kumimoji="1" lang="ja-JP" altLang="ja-JP" sz="1300">
              <a:solidFill>
                <a:schemeClr val="dk1"/>
              </a:solidFill>
              <a:effectLst/>
              <a:latin typeface="+mn-lt"/>
              <a:ea typeface="+mn-ea"/>
              <a:cs typeface="+mn-cs"/>
            </a:rPr>
            <a:t>　今後も定員適正化計画による定員管理や指定管理者制度導入推進による人件費全体の抑制に努める。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102507</xdr:rowOff>
    </xdr:from>
    <xdr:to>
      <xdr:col>7</xdr:col>
      <xdr:colOff>15875</xdr:colOff>
      <xdr:row>41</xdr:row>
      <xdr:rowOff>4535</xdr:rowOff>
    </xdr:to>
    <xdr:cxnSp macro="">
      <xdr:nvCxnSpPr>
        <xdr:cNvPr id="63" name="直線コネクタ 62"/>
        <xdr:cNvCxnSpPr/>
      </xdr:nvCxnSpPr>
      <xdr:spPr>
        <a:xfrm flipV="1">
          <a:off x="4826000" y="5760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148062</xdr:rowOff>
    </xdr:from>
    <xdr:ext cx="762000" cy="259045"/>
    <xdr:sp macro="" textlink="">
      <xdr:nvSpPr>
        <xdr:cNvPr id="64"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6</xdr:col>
      <xdr:colOff>612775</xdr:colOff>
      <xdr:row>41</xdr:row>
      <xdr:rowOff>4535</xdr:rowOff>
    </xdr:from>
    <xdr:to>
      <xdr:col>7</xdr:col>
      <xdr:colOff>104775</xdr:colOff>
      <xdr:row>41</xdr:row>
      <xdr:rowOff>4535</xdr:rowOff>
    </xdr:to>
    <xdr:cxnSp macro="">
      <xdr:nvCxnSpPr>
        <xdr:cNvPr id="65" name="直線コネクタ 64"/>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17434</xdr:rowOff>
    </xdr:from>
    <xdr:ext cx="762000" cy="259045"/>
    <xdr:sp macro="" textlink="">
      <xdr:nvSpPr>
        <xdr:cNvPr id="66" name="人件費最大値テキスト"/>
        <xdr:cNvSpPr txBox="1"/>
      </xdr:nvSpPr>
      <xdr:spPr>
        <a:xfrm>
          <a:off x="4914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17.5</a:t>
          </a:r>
          <a:endParaRPr kumimoji="1" lang="ja-JP" altLang="en-US" sz="1000" b="1">
            <a:latin typeface="ＭＳ Ｐゴシック"/>
          </a:endParaRPr>
        </a:p>
      </xdr:txBody>
    </xdr:sp>
    <xdr:clientData/>
  </xdr:oneCellAnchor>
  <xdr:twoCellAnchor>
    <xdr:from>
      <xdr:col>6</xdr:col>
      <xdr:colOff>612775</xdr:colOff>
      <xdr:row>33</xdr:row>
      <xdr:rowOff>102507</xdr:rowOff>
    </xdr:from>
    <xdr:to>
      <xdr:col>7</xdr:col>
      <xdr:colOff>104775</xdr:colOff>
      <xdr:row>33</xdr:row>
      <xdr:rowOff>102507</xdr:rowOff>
    </xdr:to>
    <xdr:cxnSp macro="">
      <xdr:nvCxnSpPr>
        <xdr:cNvPr id="67" name="直線コネクタ 66"/>
        <xdr:cNvCxnSpPr/>
      </xdr:nvCxnSpPr>
      <xdr:spPr>
        <a:xfrm>
          <a:off x="4737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127000</xdr:rowOff>
    </xdr:from>
    <xdr:to>
      <xdr:col>7</xdr:col>
      <xdr:colOff>15875</xdr:colOff>
      <xdr:row>34</xdr:row>
      <xdr:rowOff>159657</xdr:rowOff>
    </xdr:to>
    <xdr:cxnSp macro="">
      <xdr:nvCxnSpPr>
        <xdr:cNvPr id="68" name="直線コネクタ 67"/>
        <xdr:cNvCxnSpPr/>
      </xdr:nvCxnSpPr>
      <xdr:spPr>
        <a:xfrm>
          <a:off x="3987800" y="59563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118490</xdr:rowOff>
    </xdr:from>
    <xdr:ext cx="762000" cy="259045"/>
    <xdr:sp macro="" textlink="">
      <xdr:nvSpPr>
        <xdr:cNvPr id="69" name="人件費平均値テキスト"/>
        <xdr:cNvSpPr txBox="1"/>
      </xdr:nvSpPr>
      <xdr:spPr>
        <a:xfrm>
          <a:off x="4914900" y="61192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146413</xdr:rowOff>
    </xdr:from>
    <xdr:to>
      <xdr:col>7</xdr:col>
      <xdr:colOff>66675</xdr:colOff>
      <xdr:row>36</xdr:row>
      <xdr:rowOff>76563</xdr:rowOff>
    </xdr:to>
    <xdr:sp macro="" textlink="">
      <xdr:nvSpPr>
        <xdr:cNvPr id="70" name="フローチャート : 判断 69"/>
        <xdr:cNvSpPr/>
      </xdr:nvSpPr>
      <xdr:spPr>
        <a:xfrm>
          <a:off x="47752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127000</xdr:rowOff>
    </xdr:from>
    <xdr:to>
      <xdr:col>5</xdr:col>
      <xdr:colOff>549275</xdr:colOff>
      <xdr:row>35</xdr:row>
      <xdr:rowOff>40458</xdr:rowOff>
    </xdr:to>
    <xdr:cxnSp macro="">
      <xdr:nvCxnSpPr>
        <xdr:cNvPr id="71" name="直線コネクタ 70"/>
        <xdr:cNvCxnSpPr/>
      </xdr:nvCxnSpPr>
      <xdr:spPr>
        <a:xfrm flipV="1">
          <a:off x="3098800" y="5956300"/>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87630</xdr:rowOff>
    </xdr:from>
    <xdr:to>
      <xdr:col>5</xdr:col>
      <xdr:colOff>600075</xdr:colOff>
      <xdr:row>36</xdr:row>
      <xdr:rowOff>17780</xdr:rowOff>
    </xdr:to>
    <xdr:sp macro="" textlink="">
      <xdr:nvSpPr>
        <xdr:cNvPr id="72" name="フローチャート : 判断 71"/>
        <xdr:cNvSpPr/>
      </xdr:nvSpPr>
      <xdr:spPr>
        <a:xfrm>
          <a:off x="3937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2557</xdr:rowOff>
    </xdr:from>
    <xdr:ext cx="736600" cy="259045"/>
    <xdr:sp macro="" textlink="">
      <xdr:nvSpPr>
        <xdr:cNvPr id="73" name="テキスト ボックス 72"/>
        <xdr:cNvSpPr txBox="1"/>
      </xdr:nvSpPr>
      <xdr:spPr>
        <a:xfrm>
          <a:off x="3606800" y="617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14333</xdr:rowOff>
    </xdr:from>
    <xdr:to>
      <xdr:col>4</xdr:col>
      <xdr:colOff>346075</xdr:colOff>
      <xdr:row>35</xdr:row>
      <xdr:rowOff>40458</xdr:rowOff>
    </xdr:to>
    <xdr:cxnSp macro="">
      <xdr:nvCxnSpPr>
        <xdr:cNvPr id="74" name="直線コネクタ 73"/>
        <xdr:cNvCxnSpPr/>
      </xdr:nvCxnSpPr>
      <xdr:spPr>
        <a:xfrm>
          <a:off x="2209800" y="601508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146413</xdr:rowOff>
    </xdr:from>
    <xdr:to>
      <xdr:col>4</xdr:col>
      <xdr:colOff>396875</xdr:colOff>
      <xdr:row>36</xdr:row>
      <xdr:rowOff>76563</xdr:rowOff>
    </xdr:to>
    <xdr:sp macro="" textlink="">
      <xdr:nvSpPr>
        <xdr:cNvPr id="75" name="フローチャート : 判断 74"/>
        <xdr:cNvSpPr/>
      </xdr:nvSpPr>
      <xdr:spPr>
        <a:xfrm>
          <a:off x="3048000" y="614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61340</xdr:rowOff>
    </xdr:from>
    <xdr:ext cx="762000" cy="259045"/>
    <xdr:sp macro="" textlink="">
      <xdr:nvSpPr>
        <xdr:cNvPr id="76" name="テキスト ボックス 75"/>
        <xdr:cNvSpPr txBox="1"/>
      </xdr:nvSpPr>
      <xdr:spPr>
        <a:xfrm>
          <a:off x="2717800" y="623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14333</xdr:rowOff>
    </xdr:from>
    <xdr:to>
      <xdr:col>3</xdr:col>
      <xdr:colOff>142875</xdr:colOff>
      <xdr:row>35</xdr:row>
      <xdr:rowOff>99242</xdr:rowOff>
    </xdr:to>
    <xdr:cxnSp macro="">
      <xdr:nvCxnSpPr>
        <xdr:cNvPr id="77" name="直線コネクタ 76"/>
        <xdr:cNvCxnSpPr/>
      </xdr:nvCxnSpPr>
      <xdr:spPr>
        <a:xfrm flipV="1">
          <a:off x="1320800" y="6015083"/>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139881</xdr:rowOff>
    </xdr:from>
    <xdr:to>
      <xdr:col>3</xdr:col>
      <xdr:colOff>193675</xdr:colOff>
      <xdr:row>36</xdr:row>
      <xdr:rowOff>70031</xdr:rowOff>
    </xdr:to>
    <xdr:sp macro="" textlink="">
      <xdr:nvSpPr>
        <xdr:cNvPr id="78" name="フローチャート : 判断 77"/>
        <xdr:cNvSpPr/>
      </xdr:nvSpPr>
      <xdr:spPr>
        <a:xfrm>
          <a:off x="2159000" y="614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54808</xdr:rowOff>
    </xdr:from>
    <xdr:ext cx="762000" cy="259045"/>
    <xdr:sp macro="" textlink="">
      <xdr:nvSpPr>
        <xdr:cNvPr id="79" name="テキスト ボックス 78"/>
        <xdr:cNvSpPr txBox="1"/>
      </xdr:nvSpPr>
      <xdr:spPr>
        <a:xfrm>
          <a:off x="1828800" y="622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27214</xdr:rowOff>
    </xdr:from>
    <xdr:to>
      <xdr:col>1</xdr:col>
      <xdr:colOff>676275</xdr:colOff>
      <xdr:row>36</xdr:row>
      <xdr:rowOff>128814</xdr:rowOff>
    </xdr:to>
    <xdr:sp macro="" textlink="">
      <xdr:nvSpPr>
        <xdr:cNvPr id="80" name="フローチャート : 判断 79"/>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113591</xdr:rowOff>
    </xdr:from>
    <xdr:ext cx="762000" cy="259045"/>
    <xdr:sp macro="" textlink="">
      <xdr:nvSpPr>
        <xdr:cNvPr id="81" name="テキスト ボックス 80"/>
        <xdr:cNvSpPr txBox="1"/>
      </xdr:nvSpPr>
      <xdr:spPr>
        <a:xfrm>
          <a:off x="939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108857</xdr:rowOff>
    </xdr:from>
    <xdr:to>
      <xdr:col>7</xdr:col>
      <xdr:colOff>66675</xdr:colOff>
      <xdr:row>35</xdr:row>
      <xdr:rowOff>39007</xdr:rowOff>
    </xdr:to>
    <xdr:sp macro="" textlink="">
      <xdr:nvSpPr>
        <xdr:cNvPr id="87" name="円/楕円 86"/>
        <xdr:cNvSpPr/>
      </xdr:nvSpPr>
      <xdr:spPr>
        <a:xfrm>
          <a:off x="47752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125384</xdr:rowOff>
    </xdr:from>
    <xdr:ext cx="762000" cy="259045"/>
    <xdr:sp macro="" textlink="">
      <xdr:nvSpPr>
        <xdr:cNvPr id="88" name="人件費該当値テキスト"/>
        <xdr:cNvSpPr txBox="1"/>
      </xdr:nvSpPr>
      <xdr:spPr>
        <a:xfrm>
          <a:off x="4914900" y="578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76200</xdr:rowOff>
    </xdr:from>
    <xdr:to>
      <xdr:col>5</xdr:col>
      <xdr:colOff>600075</xdr:colOff>
      <xdr:row>35</xdr:row>
      <xdr:rowOff>6350</xdr:rowOff>
    </xdr:to>
    <xdr:sp macro="" textlink="">
      <xdr:nvSpPr>
        <xdr:cNvPr id="89" name="円/楕円 88"/>
        <xdr:cNvSpPr/>
      </xdr:nvSpPr>
      <xdr:spPr>
        <a:xfrm>
          <a:off x="3937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16527</xdr:rowOff>
    </xdr:from>
    <xdr:ext cx="736600" cy="259045"/>
    <xdr:sp macro="" textlink="">
      <xdr:nvSpPr>
        <xdr:cNvPr id="90" name="テキスト ボックス 89"/>
        <xdr:cNvSpPr txBox="1"/>
      </xdr:nvSpPr>
      <xdr:spPr>
        <a:xfrm>
          <a:off x="3606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161108</xdr:rowOff>
    </xdr:from>
    <xdr:to>
      <xdr:col>4</xdr:col>
      <xdr:colOff>396875</xdr:colOff>
      <xdr:row>35</xdr:row>
      <xdr:rowOff>91258</xdr:rowOff>
    </xdr:to>
    <xdr:sp macro="" textlink="">
      <xdr:nvSpPr>
        <xdr:cNvPr id="91" name="円/楕円 90"/>
        <xdr:cNvSpPr/>
      </xdr:nvSpPr>
      <xdr:spPr>
        <a:xfrm>
          <a:off x="3048000" y="599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101435</xdr:rowOff>
    </xdr:from>
    <xdr:ext cx="762000" cy="259045"/>
    <xdr:sp macro="" textlink="">
      <xdr:nvSpPr>
        <xdr:cNvPr id="92" name="テキスト ボックス 91"/>
        <xdr:cNvSpPr txBox="1"/>
      </xdr:nvSpPr>
      <xdr:spPr>
        <a:xfrm>
          <a:off x="2717800" y="575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134983</xdr:rowOff>
    </xdr:from>
    <xdr:to>
      <xdr:col>3</xdr:col>
      <xdr:colOff>193675</xdr:colOff>
      <xdr:row>35</xdr:row>
      <xdr:rowOff>65133</xdr:rowOff>
    </xdr:to>
    <xdr:sp macro="" textlink="">
      <xdr:nvSpPr>
        <xdr:cNvPr id="93" name="円/楕円 92"/>
        <xdr:cNvSpPr/>
      </xdr:nvSpPr>
      <xdr:spPr>
        <a:xfrm>
          <a:off x="2159000" y="596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75310</xdr:rowOff>
    </xdr:from>
    <xdr:ext cx="762000" cy="259045"/>
    <xdr:sp macro="" textlink="">
      <xdr:nvSpPr>
        <xdr:cNvPr id="94" name="テキスト ボックス 93"/>
        <xdr:cNvSpPr txBox="1"/>
      </xdr:nvSpPr>
      <xdr:spPr>
        <a:xfrm>
          <a:off x="1828800" y="5733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48442</xdr:rowOff>
    </xdr:from>
    <xdr:to>
      <xdr:col>1</xdr:col>
      <xdr:colOff>676275</xdr:colOff>
      <xdr:row>35</xdr:row>
      <xdr:rowOff>150042</xdr:rowOff>
    </xdr:to>
    <xdr:sp macro="" textlink="">
      <xdr:nvSpPr>
        <xdr:cNvPr id="95" name="円/楕円 94"/>
        <xdr:cNvSpPr/>
      </xdr:nvSpPr>
      <xdr:spPr>
        <a:xfrm>
          <a:off x="1270000" y="604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160219</xdr:rowOff>
    </xdr:from>
    <xdr:ext cx="762000" cy="259045"/>
    <xdr:sp macro="" textlink="">
      <xdr:nvSpPr>
        <xdr:cNvPr id="96" name="テキスト ボックス 95"/>
        <xdr:cNvSpPr txBox="1"/>
      </xdr:nvSpPr>
      <xdr:spPr>
        <a:xfrm>
          <a:off x="939800" y="581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物件費に係る経常収支比率</a:t>
          </a:r>
          <a:r>
            <a:rPr kumimoji="1" lang="ja-JP" altLang="en-US" sz="1200">
              <a:solidFill>
                <a:schemeClr val="dk1"/>
              </a:solidFill>
              <a:effectLst/>
              <a:latin typeface="+mn-lt"/>
              <a:ea typeface="+mn-ea"/>
              <a:cs typeface="+mn-cs"/>
            </a:rPr>
            <a:t>は、全国平均を上回っている。</a:t>
          </a:r>
          <a:r>
            <a:rPr kumimoji="1" lang="ja-JP" altLang="ja-JP" sz="1200">
              <a:solidFill>
                <a:schemeClr val="dk1"/>
              </a:solidFill>
              <a:effectLst/>
              <a:latin typeface="+mn-lt"/>
              <a:ea typeface="+mn-ea"/>
              <a:cs typeface="+mn-cs"/>
            </a:rPr>
            <a:t>指定管理者制度の積極的導入や公園施設管理業務、一般廃棄物収集業務などの民間委託の推進を積極的に行ってきた</a:t>
          </a:r>
          <a:r>
            <a:rPr kumimoji="1" lang="ja-JP" altLang="en-US" sz="1200">
              <a:solidFill>
                <a:schemeClr val="dk1"/>
              </a:solidFill>
              <a:effectLst/>
              <a:latin typeface="+mn-lt"/>
              <a:ea typeface="+mn-ea"/>
              <a:cs typeface="+mn-cs"/>
            </a:rPr>
            <a:t>が、社会資本整備に伴う維持管理費などが増加したことが主な要因となっている。</a:t>
          </a:r>
          <a:endParaRPr lang="ja-JP" altLang="ja-JP" sz="1200">
            <a:effectLst/>
          </a:endParaRPr>
        </a:p>
        <a:p>
          <a:r>
            <a:rPr kumimoji="1" lang="ja-JP" altLang="ja-JP" sz="1200">
              <a:solidFill>
                <a:schemeClr val="dk1"/>
              </a:solidFill>
              <a:effectLst/>
              <a:latin typeface="+mn-lt"/>
              <a:ea typeface="+mn-ea"/>
              <a:cs typeface="+mn-cs"/>
            </a:rPr>
            <a:t>　今後も</a:t>
          </a:r>
          <a:r>
            <a:rPr kumimoji="1" lang="ja-JP" altLang="en-US" sz="1200">
              <a:solidFill>
                <a:schemeClr val="dk1"/>
              </a:solidFill>
              <a:effectLst/>
              <a:latin typeface="+mn-lt"/>
              <a:ea typeface="+mn-ea"/>
              <a:cs typeface="+mn-cs"/>
            </a:rPr>
            <a:t>、維持管理費の増や</a:t>
          </a:r>
          <a:r>
            <a:rPr kumimoji="1" lang="ja-JP" altLang="ja-JP" sz="1200">
              <a:solidFill>
                <a:schemeClr val="dk1"/>
              </a:solidFill>
              <a:effectLst/>
              <a:latin typeface="+mn-lt"/>
              <a:ea typeface="+mn-ea"/>
              <a:cs typeface="+mn-cs"/>
            </a:rPr>
            <a:t>指定管理者制度、民間委託が増えることから物件費は増加することが想定されるが、委託内容や委託方法の見直しを行いコスト削減に努める。</a:t>
          </a:r>
          <a:endParaRPr lang="ja-JP" altLang="ja-JP" sz="12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122428</xdr:rowOff>
    </xdr:from>
    <xdr:to>
      <xdr:col>24</xdr:col>
      <xdr:colOff>31750</xdr:colOff>
      <xdr:row>21</xdr:row>
      <xdr:rowOff>143002</xdr:rowOff>
    </xdr:to>
    <xdr:cxnSp macro="">
      <xdr:nvCxnSpPr>
        <xdr:cNvPr id="122" name="直線コネクタ 121"/>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115079</xdr:rowOff>
    </xdr:from>
    <xdr:ext cx="762000" cy="259045"/>
    <xdr:sp macro="" textlink="">
      <xdr:nvSpPr>
        <xdr:cNvPr id="123"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23</xdr:col>
      <xdr:colOff>628650</xdr:colOff>
      <xdr:row>21</xdr:row>
      <xdr:rowOff>143002</xdr:rowOff>
    </xdr:from>
    <xdr:to>
      <xdr:col>24</xdr:col>
      <xdr:colOff>120650</xdr:colOff>
      <xdr:row>21</xdr:row>
      <xdr:rowOff>143002</xdr:rowOff>
    </xdr:to>
    <xdr:cxnSp macro="">
      <xdr:nvCxnSpPr>
        <xdr:cNvPr id="124" name="直線コネクタ 123"/>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37355</xdr:rowOff>
    </xdr:from>
    <xdr:ext cx="762000" cy="259045"/>
    <xdr:sp macro="" textlink="">
      <xdr:nvSpPr>
        <xdr:cNvPr id="125"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628650</xdr:colOff>
      <xdr:row>12</xdr:row>
      <xdr:rowOff>122428</xdr:rowOff>
    </xdr:from>
    <xdr:to>
      <xdr:col>24</xdr:col>
      <xdr:colOff>120650</xdr:colOff>
      <xdr:row>12</xdr:row>
      <xdr:rowOff>122428</xdr:rowOff>
    </xdr:to>
    <xdr:cxnSp macro="">
      <xdr:nvCxnSpPr>
        <xdr:cNvPr id="126" name="直線コネクタ 125"/>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58420</xdr:rowOff>
    </xdr:from>
    <xdr:to>
      <xdr:col>24</xdr:col>
      <xdr:colOff>31750</xdr:colOff>
      <xdr:row>16</xdr:row>
      <xdr:rowOff>113284</xdr:rowOff>
    </xdr:to>
    <xdr:cxnSp macro="">
      <xdr:nvCxnSpPr>
        <xdr:cNvPr id="127" name="直線コネクタ 126"/>
        <xdr:cNvCxnSpPr/>
      </xdr:nvCxnSpPr>
      <xdr:spPr>
        <a:xfrm>
          <a:off x="15671800" y="280162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51579</xdr:rowOff>
    </xdr:from>
    <xdr:ext cx="762000" cy="259045"/>
    <xdr:sp macro="" textlink="">
      <xdr:nvSpPr>
        <xdr:cNvPr id="128" name="物件費平均値テキスト"/>
        <xdr:cNvSpPr txBox="1"/>
      </xdr:nvSpPr>
      <xdr:spPr>
        <a:xfrm>
          <a:off x="16598900" y="262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35052</xdr:rowOff>
    </xdr:from>
    <xdr:to>
      <xdr:col>24</xdr:col>
      <xdr:colOff>82550</xdr:colOff>
      <xdr:row>16</xdr:row>
      <xdr:rowOff>136652</xdr:rowOff>
    </xdr:to>
    <xdr:sp macro="" textlink="">
      <xdr:nvSpPr>
        <xdr:cNvPr id="129" name="フローチャート : 判断 128"/>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58420</xdr:rowOff>
    </xdr:from>
    <xdr:to>
      <xdr:col>22</xdr:col>
      <xdr:colOff>565150</xdr:colOff>
      <xdr:row>17</xdr:row>
      <xdr:rowOff>51562</xdr:rowOff>
    </xdr:to>
    <xdr:cxnSp macro="">
      <xdr:nvCxnSpPr>
        <xdr:cNvPr id="130" name="直線コネクタ 129"/>
        <xdr:cNvCxnSpPr/>
      </xdr:nvCxnSpPr>
      <xdr:spPr>
        <a:xfrm flipV="1">
          <a:off x="14782800" y="280162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167640</xdr:rowOff>
    </xdr:from>
    <xdr:to>
      <xdr:col>22</xdr:col>
      <xdr:colOff>615950</xdr:colOff>
      <xdr:row>15</xdr:row>
      <xdr:rowOff>97790</xdr:rowOff>
    </xdr:to>
    <xdr:sp macro="" textlink="">
      <xdr:nvSpPr>
        <xdr:cNvPr id="131" name="フローチャート : 判断 130"/>
        <xdr:cNvSpPr/>
      </xdr:nvSpPr>
      <xdr:spPr>
        <a:xfrm>
          <a:off x="15621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107967</xdr:rowOff>
    </xdr:from>
    <xdr:ext cx="736600" cy="259045"/>
    <xdr:sp macro="" textlink="">
      <xdr:nvSpPr>
        <xdr:cNvPr id="132" name="テキスト ボックス 131"/>
        <xdr:cNvSpPr txBox="1"/>
      </xdr:nvSpPr>
      <xdr:spPr>
        <a:xfrm>
          <a:off x="15290800" y="233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51562</xdr:rowOff>
    </xdr:from>
    <xdr:to>
      <xdr:col>21</xdr:col>
      <xdr:colOff>361950</xdr:colOff>
      <xdr:row>17</xdr:row>
      <xdr:rowOff>51562</xdr:rowOff>
    </xdr:to>
    <xdr:cxnSp macro="">
      <xdr:nvCxnSpPr>
        <xdr:cNvPr id="133" name="直線コネクタ 132"/>
        <xdr:cNvCxnSpPr/>
      </xdr:nvCxnSpPr>
      <xdr:spPr>
        <a:xfrm>
          <a:off x="13893800" y="29662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96774</xdr:rowOff>
    </xdr:from>
    <xdr:to>
      <xdr:col>21</xdr:col>
      <xdr:colOff>412750</xdr:colOff>
      <xdr:row>16</xdr:row>
      <xdr:rowOff>26924</xdr:rowOff>
    </xdr:to>
    <xdr:sp macro="" textlink="">
      <xdr:nvSpPr>
        <xdr:cNvPr id="134" name="フローチャート : 判断 133"/>
        <xdr:cNvSpPr/>
      </xdr:nvSpPr>
      <xdr:spPr>
        <a:xfrm>
          <a:off x="14732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37101</xdr:rowOff>
    </xdr:from>
    <xdr:ext cx="762000" cy="259045"/>
    <xdr:sp macro="" textlink="">
      <xdr:nvSpPr>
        <xdr:cNvPr id="135" name="テキスト ボックス 134"/>
        <xdr:cNvSpPr txBox="1"/>
      </xdr:nvSpPr>
      <xdr:spPr>
        <a:xfrm>
          <a:off x="14401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58420</xdr:rowOff>
    </xdr:from>
    <xdr:to>
      <xdr:col>20</xdr:col>
      <xdr:colOff>158750</xdr:colOff>
      <xdr:row>17</xdr:row>
      <xdr:rowOff>51562</xdr:rowOff>
    </xdr:to>
    <xdr:cxnSp macro="">
      <xdr:nvCxnSpPr>
        <xdr:cNvPr id="136" name="直線コネクタ 135"/>
        <xdr:cNvCxnSpPr/>
      </xdr:nvCxnSpPr>
      <xdr:spPr>
        <a:xfrm>
          <a:off x="13004800" y="280162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32766</xdr:rowOff>
    </xdr:from>
    <xdr:to>
      <xdr:col>20</xdr:col>
      <xdr:colOff>209550</xdr:colOff>
      <xdr:row>15</xdr:row>
      <xdr:rowOff>134366</xdr:rowOff>
    </xdr:to>
    <xdr:sp macro="" textlink="">
      <xdr:nvSpPr>
        <xdr:cNvPr id="137" name="フローチャート : 判断 136"/>
        <xdr:cNvSpPr/>
      </xdr:nvSpPr>
      <xdr:spPr>
        <a:xfrm>
          <a:off x="13843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144543</xdr:rowOff>
    </xdr:from>
    <xdr:ext cx="762000" cy="259045"/>
    <xdr:sp macro="" textlink="">
      <xdr:nvSpPr>
        <xdr:cNvPr id="138" name="テキスト ボックス 137"/>
        <xdr:cNvSpPr txBox="1"/>
      </xdr:nvSpPr>
      <xdr:spPr>
        <a:xfrm>
          <a:off x="13512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39" name="フローチャート : 判断 138"/>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40" name="テキスト ボックス 139"/>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62484</xdr:rowOff>
    </xdr:from>
    <xdr:to>
      <xdr:col>24</xdr:col>
      <xdr:colOff>82550</xdr:colOff>
      <xdr:row>16</xdr:row>
      <xdr:rowOff>164084</xdr:rowOff>
    </xdr:to>
    <xdr:sp macro="" textlink="">
      <xdr:nvSpPr>
        <xdr:cNvPr id="146" name="円/楕円 145"/>
        <xdr:cNvSpPr/>
      </xdr:nvSpPr>
      <xdr:spPr>
        <a:xfrm>
          <a:off x="164592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34561</xdr:rowOff>
    </xdr:from>
    <xdr:ext cx="762000" cy="259045"/>
    <xdr:sp macro="" textlink="">
      <xdr:nvSpPr>
        <xdr:cNvPr id="147" name="物件費該当値テキスト"/>
        <xdr:cNvSpPr txBox="1"/>
      </xdr:nvSpPr>
      <xdr:spPr>
        <a:xfrm>
          <a:off x="16598900" y="277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7620</xdr:rowOff>
    </xdr:from>
    <xdr:to>
      <xdr:col>22</xdr:col>
      <xdr:colOff>615950</xdr:colOff>
      <xdr:row>16</xdr:row>
      <xdr:rowOff>109220</xdr:rowOff>
    </xdr:to>
    <xdr:sp macro="" textlink="">
      <xdr:nvSpPr>
        <xdr:cNvPr id="148" name="円/楕円 147"/>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93997</xdr:rowOff>
    </xdr:from>
    <xdr:ext cx="736600" cy="259045"/>
    <xdr:sp macro="" textlink="">
      <xdr:nvSpPr>
        <xdr:cNvPr id="149" name="テキスト ボックス 148"/>
        <xdr:cNvSpPr txBox="1"/>
      </xdr:nvSpPr>
      <xdr:spPr>
        <a:xfrm>
          <a:off x="15290800" y="283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762</xdr:rowOff>
    </xdr:from>
    <xdr:to>
      <xdr:col>21</xdr:col>
      <xdr:colOff>412750</xdr:colOff>
      <xdr:row>17</xdr:row>
      <xdr:rowOff>102362</xdr:rowOff>
    </xdr:to>
    <xdr:sp macro="" textlink="">
      <xdr:nvSpPr>
        <xdr:cNvPr id="150" name="円/楕円 149"/>
        <xdr:cNvSpPr/>
      </xdr:nvSpPr>
      <xdr:spPr>
        <a:xfrm>
          <a:off x="14732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87139</xdr:rowOff>
    </xdr:from>
    <xdr:ext cx="762000" cy="259045"/>
    <xdr:sp macro="" textlink="">
      <xdr:nvSpPr>
        <xdr:cNvPr id="151" name="テキスト ボックス 150"/>
        <xdr:cNvSpPr txBox="1"/>
      </xdr:nvSpPr>
      <xdr:spPr>
        <a:xfrm>
          <a:off x="14401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762</xdr:rowOff>
    </xdr:from>
    <xdr:to>
      <xdr:col>20</xdr:col>
      <xdr:colOff>209550</xdr:colOff>
      <xdr:row>17</xdr:row>
      <xdr:rowOff>102362</xdr:rowOff>
    </xdr:to>
    <xdr:sp macro="" textlink="">
      <xdr:nvSpPr>
        <xdr:cNvPr id="152" name="円/楕円 151"/>
        <xdr:cNvSpPr/>
      </xdr:nvSpPr>
      <xdr:spPr>
        <a:xfrm>
          <a:off x="13843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87139</xdr:rowOff>
    </xdr:from>
    <xdr:ext cx="762000" cy="259045"/>
    <xdr:sp macro="" textlink="">
      <xdr:nvSpPr>
        <xdr:cNvPr id="153" name="テキスト ボックス 152"/>
        <xdr:cNvSpPr txBox="1"/>
      </xdr:nvSpPr>
      <xdr:spPr>
        <a:xfrm>
          <a:off x="13512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7620</xdr:rowOff>
    </xdr:from>
    <xdr:to>
      <xdr:col>19</xdr:col>
      <xdr:colOff>6350</xdr:colOff>
      <xdr:row>16</xdr:row>
      <xdr:rowOff>109220</xdr:rowOff>
    </xdr:to>
    <xdr:sp macro="" textlink="">
      <xdr:nvSpPr>
        <xdr:cNvPr id="154" name="円/楕円 153"/>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93997</xdr:rowOff>
    </xdr:from>
    <xdr:ext cx="762000" cy="259045"/>
    <xdr:sp macro="" textlink="">
      <xdr:nvSpPr>
        <xdr:cNvPr id="155" name="テキスト ボックス 154"/>
        <xdr:cNvSpPr txBox="1"/>
      </xdr:nvSpPr>
      <xdr:spPr>
        <a:xfrm>
          <a:off x="12623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扶助費に係る経常収支比率は、全国、県平均を下回っているが、医療費や</a:t>
          </a:r>
          <a:r>
            <a:rPr kumimoji="1" lang="ja-JP" altLang="en-US" sz="1300">
              <a:solidFill>
                <a:schemeClr val="dk1"/>
              </a:solidFill>
              <a:effectLst/>
              <a:latin typeface="+mn-lt"/>
              <a:ea typeface="+mn-ea"/>
              <a:cs typeface="+mn-cs"/>
            </a:rPr>
            <a:t>生活保護費な</a:t>
          </a:r>
          <a:r>
            <a:rPr kumimoji="1" lang="ja-JP" altLang="ja-JP" sz="1300">
              <a:solidFill>
                <a:schemeClr val="dk1"/>
              </a:solidFill>
              <a:effectLst/>
              <a:latin typeface="+mn-lt"/>
              <a:ea typeface="+mn-ea"/>
              <a:cs typeface="+mn-cs"/>
            </a:rPr>
            <a:t>どの増加により上昇傾向にある。資格審査の適正化を進め上昇傾向に歯止めをかけるよう努める。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15422</xdr:rowOff>
    </xdr:from>
    <xdr:to>
      <xdr:col>7</xdr:col>
      <xdr:colOff>15875</xdr:colOff>
      <xdr:row>61</xdr:row>
      <xdr:rowOff>80735</xdr:rowOff>
    </xdr:to>
    <xdr:cxnSp macro="">
      <xdr:nvCxnSpPr>
        <xdr:cNvPr id="185" name="直線コネクタ 184"/>
        <xdr:cNvCxnSpPr/>
      </xdr:nvCxnSpPr>
      <xdr:spPr>
        <a:xfrm flipV="1">
          <a:off x="4826000" y="91022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52812</xdr:rowOff>
    </xdr:from>
    <xdr:ext cx="762000" cy="259045"/>
    <xdr:sp macro="" textlink="">
      <xdr:nvSpPr>
        <xdr:cNvPr id="186"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612775</xdr:colOff>
      <xdr:row>61</xdr:row>
      <xdr:rowOff>80735</xdr:rowOff>
    </xdr:from>
    <xdr:to>
      <xdr:col>7</xdr:col>
      <xdr:colOff>104775</xdr:colOff>
      <xdr:row>61</xdr:row>
      <xdr:rowOff>80735</xdr:rowOff>
    </xdr:to>
    <xdr:cxnSp macro="">
      <xdr:nvCxnSpPr>
        <xdr:cNvPr id="187" name="直線コネクタ 186"/>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101799</xdr:rowOff>
    </xdr:from>
    <xdr:ext cx="762000" cy="259045"/>
    <xdr:sp macro="" textlink="">
      <xdr:nvSpPr>
        <xdr:cNvPr id="188" name="扶助費最大値テキスト"/>
        <xdr:cNvSpPr txBox="1"/>
      </xdr:nvSpPr>
      <xdr:spPr>
        <a:xfrm>
          <a:off x="4914900" y="884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6</xdr:col>
      <xdr:colOff>612775</xdr:colOff>
      <xdr:row>53</xdr:row>
      <xdr:rowOff>15422</xdr:rowOff>
    </xdr:from>
    <xdr:to>
      <xdr:col>7</xdr:col>
      <xdr:colOff>104775</xdr:colOff>
      <xdr:row>53</xdr:row>
      <xdr:rowOff>15422</xdr:rowOff>
    </xdr:to>
    <xdr:cxnSp macro="">
      <xdr:nvCxnSpPr>
        <xdr:cNvPr id="189" name="直線コネクタ 188"/>
        <xdr:cNvCxnSpPr/>
      </xdr:nvCxnSpPr>
      <xdr:spPr>
        <a:xfrm>
          <a:off x="4737100" y="910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18143</xdr:rowOff>
    </xdr:from>
    <xdr:to>
      <xdr:col>7</xdr:col>
      <xdr:colOff>15875</xdr:colOff>
      <xdr:row>55</xdr:row>
      <xdr:rowOff>31750</xdr:rowOff>
    </xdr:to>
    <xdr:cxnSp macro="">
      <xdr:nvCxnSpPr>
        <xdr:cNvPr id="190" name="直線コネクタ 189"/>
        <xdr:cNvCxnSpPr/>
      </xdr:nvCxnSpPr>
      <xdr:spPr>
        <a:xfrm>
          <a:off x="3987800" y="9276443"/>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91"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2" name="フローチャート : 判断 191"/>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143328</xdr:rowOff>
    </xdr:from>
    <xdr:to>
      <xdr:col>5</xdr:col>
      <xdr:colOff>549275</xdr:colOff>
      <xdr:row>54</xdr:row>
      <xdr:rowOff>18143</xdr:rowOff>
    </xdr:to>
    <xdr:cxnSp macro="">
      <xdr:nvCxnSpPr>
        <xdr:cNvPr id="193" name="直線コネクタ 192"/>
        <xdr:cNvCxnSpPr/>
      </xdr:nvCxnSpPr>
      <xdr:spPr>
        <a:xfrm>
          <a:off x="3098800" y="9058728"/>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119743</xdr:rowOff>
    </xdr:from>
    <xdr:to>
      <xdr:col>5</xdr:col>
      <xdr:colOff>600075</xdr:colOff>
      <xdr:row>55</xdr:row>
      <xdr:rowOff>49893</xdr:rowOff>
    </xdr:to>
    <xdr:sp macro="" textlink="">
      <xdr:nvSpPr>
        <xdr:cNvPr id="194" name="フローチャート : 判断 193"/>
        <xdr:cNvSpPr/>
      </xdr:nvSpPr>
      <xdr:spPr>
        <a:xfrm>
          <a:off x="3937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34670</xdr:rowOff>
    </xdr:from>
    <xdr:ext cx="736600" cy="259045"/>
    <xdr:sp macro="" textlink="">
      <xdr:nvSpPr>
        <xdr:cNvPr id="195" name="テキスト ボックス 194"/>
        <xdr:cNvSpPr txBox="1"/>
      </xdr:nvSpPr>
      <xdr:spPr>
        <a:xfrm>
          <a:off x="3606800" y="946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78015</xdr:rowOff>
    </xdr:from>
    <xdr:to>
      <xdr:col>4</xdr:col>
      <xdr:colOff>346075</xdr:colOff>
      <xdr:row>52</xdr:row>
      <xdr:rowOff>143328</xdr:rowOff>
    </xdr:to>
    <xdr:cxnSp macro="">
      <xdr:nvCxnSpPr>
        <xdr:cNvPr id="196" name="直線コネクタ 195"/>
        <xdr:cNvCxnSpPr/>
      </xdr:nvCxnSpPr>
      <xdr:spPr>
        <a:xfrm>
          <a:off x="2209800" y="89934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78212</xdr:rowOff>
    </xdr:from>
    <xdr:ext cx="762000" cy="259045"/>
    <xdr:sp macro="" textlink="">
      <xdr:nvSpPr>
        <xdr:cNvPr id="198" name="テキスト ボックス 197"/>
        <xdr:cNvSpPr txBox="1"/>
      </xdr:nvSpPr>
      <xdr:spPr>
        <a:xfrm>
          <a:off x="2717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78015</xdr:rowOff>
    </xdr:from>
    <xdr:to>
      <xdr:col>3</xdr:col>
      <xdr:colOff>142875</xdr:colOff>
      <xdr:row>52</xdr:row>
      <xdr:rowOff>88900</xdr:rowOff>
    </xdr:to>
    <xdr:cxnSp macro="">
      <xdr:nvCxnSpPr>
        <xdr:cNvPr id="199" name="直線コネクタ 198"/>
        <xdr:cNvCxnSpPr/>
      </xdr:nvCxnSpPr>
      <xdr:spPr>
        <a:xfrm flipV="1">
          <a:off x="1320800" y="89934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34670</xdr:rowOff>
    </xdr:from>
    <xdr:ext cx="762000" cy="259045"/>
    <xdr:sp macro="" textlink="">
      <xdr:nvSpPr>
        <xdr:cNvPr id="201" name="テキスト ボックス 200"/>
        <xdr:cNvSpPr txBox="1"/>
      </xdr:nvSpPr>
      <xdr:spPr>
        <a:xfrm>
          <a:off x="1828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12899</xdr:rowOff>
    </xdr:from>
    <xdr:ext cx="762000" cy="259045"/>
    <xdr:sp macro="" textlink="">
      <xdr:nvSpPr>
        <xdr:cNvPr id="203" name="テキスト ボックス 202"/>
        <xdr:cNvSpPr txBox="1"/>
      </xdr:nvSpPr>
      <xdr:spPr>
        <a:xfrm>
          <a:off x="939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209" name="円/楕円 208"/>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168927</xdr:rowOff>
    </xdr:from>
    <xdr:ext cx="762000" cy="259045"/>
    <xdr:sp macro="" textlink="">
      <xdr:nvSpPr>
        <xdr:cNvPr id="210"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138793</xdr:rowOff>
    </xdr:from>
    <xdr:to>
      <xdr:col>5</xdr:col>
      <xdr:colOff>600075</xdr:colOff>
      <xdr:row>54</xdr:row>
      <xdr:rowOff>68943</xdr:rowOff>
    </xdr:to>
    <xdr:sp macro="" textlink="">
      <xdr:nvSpPr>
        <xdr:cNvPr id="211" name="円/楕円 210"/>
        <xdr:cNvSpPr/>
      </xdr:nvSpPr>
      <xdr:spPr>
        <a:xfrm>
          <a:off x="3937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79120</xdr:rowOff>
    </xdr:from>
    <xdr:ext cx="736600" cy="259045"/>
    <xdr:sp macro="" textlink="">
      <xdr:nvSpPr>
        <xdr:cNvPr id="212" name="テキスト ボックス 211"/>
        <xdr:cNvSpPr txBox="1"/>
      </xdr:nvSpPr>
      <xdr:spPr>
        <a:xfrm>
          <a:off x="3606800" y="8994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92528</xdr:rowOff>
    </xdr:from>
    <xdr:to>
      <xdr:col>4</xdr:col>
      <xdr:colOff>396875</xdr:colOff>
      <xdr:row>53</xdr:row>
      <xdr:rowOff>22678</xdr:rowOff>
    </xdr:to>
    <xdr:sp macro="" textlink="">
      <xdr:nvSpPr>
        <xdr:cNvPr id="213" name="円/楕円 212"/>
        <xdr:cNvSpPr/>
      </xdr:nvSpPr>
      <xdr:spPr>
        <a:xfrm>
          <a:off x="3048000" y="900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32855</xdr:rowOff>
    </xdr:from>
    <xdr:ext cx="762000" cy="259045"/>
    <xdr:sp macro="" textlink="">
      <xdr:nvSpPr>
        <xdr:cNvPr id="214" name="テキスト ボックス 213"/>
        <xdr:cNvSpPr txBox="1"/>
      </xdr:nvSpPr>
      <xdr:spPr>
        <a:xfrm>
          <a:off x="2717800" y="877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27215</xdr:rowOff>
    </xdr:from>
    <xdr:to>
      <xdr:col>3</xdr:col>
      <xdr:colOff>193675</xdr:colOff>
      <xdr:row>52</xdr:row>
      <xdr:rowOff>128815</xdr:rowOff>
    </xdr:to>
    <xdr:sp macro="" textlink="">
      <xdr:nvSpPr>
        <xdr:cNvPr id="215" name="円/楕円 214"/>
        <xdr:cNvSpPr/>
      </xdr:nvSpPr>
      <xdr:spPr>
        <a:xfrm>
          <a:off x="2159000" y="894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50</xdr:row>
      <xdr:rowOff>138992</xdr:rowOff>
    </xdr:from>
    <xdr:ext cx="762000" cy="259045"/>
    <xdr:sp macro="" textlink="">
      <xdr:nvSpPr>
        <xdr:cNvPr id="216" name="テキスト ボックス 215"/>
        <xdr:cNvSpPr txBox="1"/>
      </xdr:nvSpPr>
      <xdr:spPr>
        <a:xfrm>
          <a:off x="1828800" y="871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38100</xdr:rowOff>
    </xdr:from>
    <xdr:to>
      <xdr:col>1</xdr:col>
      <xdr:colOff>676275</xdr:colOff>
      <xdr:row>52</xdr:row>
      <xdr:rowOff>139700</xdr:rowOff>
    </xdr:to>
    <xdr:sp macro="" textlink="">
      <xdr:nvSpPr>
        <xdr:cNvPr id="217" name="円/楕円 216"/>
        <xdr:cNvSpPr/>
      </xdr:nvSpPr>
      <xdr:spPr>
        <a:xfrm>
          <a:off x="1270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50</xdr:row>
      <xdr:rowOff>149877</xdr:rowOff>
    </xdr:from>
    <xdr:ext cx="762000" cy="259045"/>
    <xdr:sp macro="" textlink="">
      <xdr:nvSpPr>
        <xdr:cNvPr id="218" name="テキスト ボックス 217"/>
        <xdr:cNvSpPr txBox="1"/>
      </xdr:nvSpPr>
      <xdr:spPr>
        <a:xfrm>
          <a:off x="9398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その他に係る経常収支比率については、特別会計への繰出金が大半を占めていることから、公共下水道、農業集落排水特別会計などへの繰出金の抑制を図り、各特別会計の財政健全化に努める。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27940</xdr:rowOff>
    </xdr:from>
    <xdr:to>
      <xdr:col>24</xdr:col>
      <xdr:colOff>31750</xdr:colOff>
      <xdr:row>62</xdr:row>
      <xdr:rowOff>20320</xdr:rowOff>
    </xdr:to>
    <xdr:cxnSp macro="">
      <xdr:nvCxnSpPr>
        <xdr:cNvPr id="246" name="直線コネクタ 245"/>
        <xdr:cNvCxnSpPr/>
      </xdr:nvCxnSpPr>
      <xdr:spPr>
        <a:xfrm flipV="1">
          <a:off x="16510000" y="92862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7"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8" name="直線コネクタ 247"/>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114317</xdr:rowOff>
    </xdr:from>
    <xdr:ext cx="762000" cy="259045"/>
    <xdr:sp macro="" textlink="">
      <xdr:nvSpPr>
        <xdr:cNvPr id="249"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54</xdr:row>
      <xdr:rowOff>27940</xdr:rowOff>
    </xdr:from>
    <xdr:to>
      <xdr:col>24</xdr:col>
      <xdr:colOff>120650</xdr:colOff>
      <xdr:row>54</xdr:row>
      <xdr:rowOff>27940</xdr:rowOff>
    </xdr:to>
    <xdr:cxnSp macro="">
      <xdr:nvCxnSpPr>
        <xdr:cNvPr id="250" name="直線コネクタ 249"/>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73660</xdr:rowOff>
    </xdr:from>
    <xdr:to>
      <xdr:col>24</xdr:col>
      <xdr:colOff>31750</xdr:colOff>
      <xdr:row>56</xdr:row>
      <xdr:rowOff>111760</xdr:rowOff>
    </xdr:to>
    <xdr:cxnSp macro="">
      <xdr:nvCxnSpPr>
        <xdr:cNvPr id="251" name="直線コネクタ 250"/>
        <xdr:cNvCxnSpPr/>
      </xdr:nvCxnSpPr>
      <xdr:spPr>
        <a:xfrm flipV="1">
          <a:off x="15671800" y="96748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93997</xdr:rowOff>
    </xdr:from>
    <xdr:ext cx="762000" cy="259045"/>
    <xdr:sp macro="" textlink="">
      <xdr:nvSpPr>
        <xdr:cNvPr id="252"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3" name="フローチャート : 判断 252"/>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43180</xdr:rowOff>
    </xdr:from>
    <xdr:to>
      <xdr:col>22</xdr:col>
      <xdr:colOff>565150</xdr:colOff>
      <xdr:row>56</xdr:row>
      <xdr:rowOff>111760</xdr:rowOff>
    </xdr:to>
    <xdr:cxnSp macro="">
      <xdr:nvCxnSpPr>
        <xdr:cNvPr id="254" name="直線コネクタ 253"/>
        <xdr:cNvCxnSpPr/>
      </xdr:nvCxnSpPr>
      <xdr:spPr>
        <a:xfrm>
          <a:off x="14782800" y="96443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5" name="フローチャート : 判断 254"/>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56" name="テキスト ボックス 255"/>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5080</xdr:rowOff>
    </xdr:from>
    <xdr:to>
      <xdr:col>21</xdr:col>
      <xdr:colOff>361950</xdr:colOff>
      <xdr:row>56</xdr:row>
      <xdr:rowOff>43180</xdr:rowOff>
    </xdr:to>
    <xdr:cxnSp macro="">
      <xdr:nvCxnSpPr>
        <xdr:cNvPr id="257" name="直線コネクタ 256"/>
        <xdr:cNvCxnSpPr/>
      </xdr:nvCxnSpPr>
      <xdr:spPr>
        <a:xfrm>
          <a:off x="13893800" y="9606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5080</xdr:rowOff>
    </xdr:from>
    <xdr:to>
      <xdr:col>20</xdr:col>
      <xdr:colOff>158750</xdr:colOff>
      <xdr:row>56</xdr:row>
      <xdr:rowOff>5080</xdr:rowOff>
    </xdr:to>
    <xdr:cxnSp macro="">
      <xdr:nvCxnSpPr>
        <xdr:cNvPr id="260" name="直線コネクタ 259"/>
        <xdr:cNvCxnSpPr/>
      </xdr:nvCxnSpPr>
      <xdr:spPr>
        <a:xfrm>
          <a:off x="13004800" y="9606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22860</xdr:rowOff>
    </xdr:from>
    <xdr:to>
      <xdr:col>24</xdr:col>
      <xdr:colOff>82550</xdr:colOff>
      <xdr:row>56</xdr:row>
      <xdr:rowOff>124460</xdr:rowOff>
    </xdr:to>
    <xdr:sp macro="" textlink="">
      <xdr:nvSpPr>
        <xdr:cNvPr id="270" name="円/楕円 269"/>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39387</xdr:rowOff>
    </xdr:from>
    <xdr:ext cx="762000" cy="259045"/>
    <xdr:sp macro="" textlink="">
      <xdr:nvSpPr>
        <xdr:cNvPr id="271" name="その他該当値テキスト"/>
        <xdr:cNvSpPr txBox="1"/>
      </xdr:nvSpPr>
      <xdr:spPr>
        <a:xfrm>
          <a:off x="16598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60960</xdr:rowOff>
    </xdr:from>
    <xdr:to>
      <xdr:col>22</xdr:col>
      <xdr:colOff>615950</xdr:colOff>
      <xdr:row>56</xdr:row>
      <xdr:rowOff>162560</xdr:rowOff>
    </xdr:to>
    <xdr:sp macro="" textlink="">
      <xdr:nvSpPr>
        <xdr:cNvPr id="272" name="円/楕円 271"/>
        <xdr:cNvSpPr/>
      </xdr:nvSpPr>
      <xdr:spPr>
        <a:xfrm>
          <a:off x="15621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1287</xdr:rowOff>
    </xdr:from>
    <xdr:ext cx="736600" cy="259045"/>
    <xdr:sp macro="" textlink="">
      <xdr:nvSpPr>
        <xdr:cNvPr id="273" name="テキスト ボックス 272"/>
        <xdr:cNvSpPr txBox="1"/>
      </xdr:nvSpPr>
      <xdr:spPr>
        <a:xfrm>
          <a:off x="15290800" y="9431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163830</xdr:rowOff>
    </xdr:from>
    <xdr:to>
      <xdr:col>21</xdr:col>
      <xdr:colOff>412750</xdr:colOff>
      <xdr:row>56</xdr:row>
      <xdr:rowOff>93980</xdr:rowOff>
    </xdr:to>
    <xdr:sp macro="" textlink="">
      <xdr:nvSpPr>
        <xdr:cNvPr id="274" name="円/楕円 273"/>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104157</xdr:rowOff>
    </xdr:from>
    <xdr:ext cx="762000" cy="259045"/>
    <xdr:sp macro="" textlink="">
      <xdr:nvSpPr>
        <xdr:cNvPr id="275" name="テキスト ボックス 274"/>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125730</xdr:rowOff>
    </xdr:from>
    <xdr:to>
      <xdr:col>20</xdr:col>
      <xdr:colOff>209550</xdr:colOff>
      <xdr:row>56</xdr:row>
      <xdr:rowOff>55880</xdr:rowOff>
    </xdr:to>
    <xdr:sp macro="" textlink="">
      <xdr:nvSpPr>
        <xdr:cNvPr id="276" name="円/楕円 275"/>
        <xdr:cNvSpPr/>
      </xdr:nvSpPr>
      <xdr:spPr>
        <a:xfrm>
          <a:off x="13843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66057</xdr:rowOff>
    </xdr:from>
    <xdr:ext cx="762000" cy="259045"/>
    <xdr:sp macro="" textlink="">
      <xdr:nvSpPr>
        <xdr:cNvPr id="277" name="テキスト ボックス 276"/>
        <xdr:cNvSpPr txBox="1"/>
      </xdr:nvSpPr>
      <xdr:spPr>
        <a:xfrm>
          <a:off x="13512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125730</xdr:rowOff>
    </xdr:from>
    <xdr:to>
      <xdr:col>19</xdr:col>
      <xdr:colOff>6350</xdr:colOff>
      <xdr:row>56</xdr:row>
      <xdr:rowOff>55880</xdr:rowOff>
    </xdr:to>
    <xdr:sp macro="" textlink="">
      <xdr:nvSpPr>
        <xdr:cNvPr id="278" name="円/楕円 277"/>
        <xdr:cNvSpPr/>
      </xdr:nvSpPr>
      <xdr:spPr>
        <a:xfrm>
          <a:off x="12954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66057</xdr:rowOff>
    </xdr:from>
    <xdr:ext cx="762000" cy="259045"/>
    <xdr:sp macro="" textlink="">
      <xdr:nvSpPr>
        <xdr:cNvPr id="279" name="テキスト ボックス 278"/>
        <xdr:cNvSpPr txBox="1"/>
      </xdr:nvSpPr>
      <xdr:spPr>
        <a:xfrm>
          <a:off x="12623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補助費等に係る経常収支比率</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全国</a:t>
          </a:r>
          <a:r>
            <a:rPr kumimoji="1" lang="ja-JP" altLang="en-US" sz="1300">
              <a:solidFill>
                <a:schemeClr val="dk1"/>
              </a:solidFill>
              <a:effectLst/>
              <a:latin typeface="+mn-lt"/>
              <a:ea typeface="+mn-ea"/>
              <a:cs typeface="+mn-cs"/>
            </a:rPr>
            <a:t>平均と同水準であるが</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前年度より</a:t>
          </a:r>
          <a:r>
            <a:rPr kumimoji="1" lang="en-US" altLang="ja-JP" sz="1300">
              <a:solidFill>
                <a:schemeClr val="dk1"/>
              </a:solidFill>
              <a:effectLst/>
              <a:latin typeface="+mn-lt"/>
              <a:ea typeface="+mn-ea"/>
              <a:cs typeface="+mn-cs"/>
            </a:rPr>
            <a:t>2.9</a:t>
          </a:r>
          <a:r>
            <a:rPr kumimoji="1" lang="ja-JP" altLang="en-US" sz="1300">
              <a:solidFill>
                <a:schemeClr val="dk1"/>
              </a:solidFill>
              <a:effectLst/>
              <a:latin typeface="+mn-lt"/>
              <a:ea typeface="+mn-ea"/>
              <a:cs typeface="+mn-cs"/>
            </a:rPr>
            <a:t>％増加した。要因は、</a:t>
          </a:r>
          <a:r>
            <a:rPr kumimoji="1" lang="ja-JP" altLang="ja-JP" sz="1300">
              <a:solidFill>
                <a:schemeClr val="dk1"/>
              </a:solidFill>
              <a:effectLst/>
              <a:latin typeface="+mn-lt"/>
              <a:ea typeface="+mn-ea"/>
              <a:cs typeface="+mn-cs"/>
            </a:rPr>
            <a:t>ごみ処理業務や消防業務を一部事務組合で行っていることに対する負担金（経常的経費分）が</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額になったことによる。</a:t>
          </a:r>
          <a:endParaRPr lang="ja-JP" altLang="ja-JP" sz="1300">
            <a:effectLst/>
          </a:endParaRPr>
        </a:p>
        <a:p>
          <a:r>
            <a:rPr kumimoji="1" lang="ja-JP" altLang="ja-JP" sz="1300">
              <a:solidFill>
                <a:schemeClr val="dk1"/>
              </a:solidFill>
              <a:effectLst/>
              <a:latin typeface="+mn-lt"/>
              <a:ea typeface="+mn-ea"/>
              <a:cs typeface="+mn-cs"/>
            </a:rPr>
            <a:t>　補助金等の見直しに係る基本方針に基づき</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経費の削減を進め</a:t>
          </a:r>
          <a:r>
            <a:rPr kumimoji="1" lang="ja-JP" altLang="en-US" sz="1300">
              <a:solidFill>
                <a:schemeClr val="dk1"/>
              </a:solidFill>
              <a:effectLst/>
              <a:latin typeface="+mn-lt"/>
              <a:ea typeface="+mn-ea"/>
              <a:cs typeface="+mn-cs"/>
            </a:rPr>
            <a:t>てきたが、</a:t>
          </a:r>
          <a:r>
            <a:rPr kumimoji="1" lang="ja-JP" altLang="ja-JP" sz="1300">
              <a:solidFill>
                <a:schemeClr val="dk1"/>
              </a:solidFill>
              <a:effectLst/>
              <a:latin typeface="+mn-lt"/>
              <a:ea typeface="+mn-ea"/>
              <a:cs typeface="+mn-cs"/>
            </a:rPr>
            <a:t>今後も更なる改善を図る。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3556</xdr:rowOff>
    </xdr:from>
    <xdr:to>
      <xdr:col>24</xdr:col>
      <xdr:colOff>31750</xdr:colOff>
      <xdr:row>39</xdr:row>
      <xdr:rowOff>92710</xdr:rowOff>
    </xdr:to>
    <xdr:cxnSp macro="">
      <xdr:nvCxnSpPr>
        <xdr:cNvPr id="304" name="直線コネクタ 303"/>
        <xdr:cNvCxnSpPr/>
      </xdr:nvCxnSpPr>
      <xdr:spPr>
        <a:xfrm flipV="1">
          <a:off x="16510000" y="5832856"/>
          <a:ext cx="0" cy="946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5"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6" name="直線コネクタ 305"/>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89933</xdr:rowOff>
    </xdr:from>
    <xdr:ext cx="762000" cy="259045"/>
    <xdr:sp macro="" textlink="">
      <xdr:nvSpPr>
        <xdr:cNvPr id="307" name="補助費等最大値テキスト"/>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23</xdr:col>
      <xdr:colOff>628650</xdr:colOff>
      <xdr:row>34</xdr:row>
      <xdr:rowOff>3556</xdr:rowOff>
    </xdr:from>
    <xdr:to>
      <xdr:col>24</xdr:col>
      <xdr:colOff>120650</xdr:colOff>
      <xdr:row>34</xdr:row>
      <xdr:rowOff>3556</xdr:rowOff>
    </xdr:to>
    <xdr:cxnSp macro="">
      <xdr:nvCxnSpPr>
        <xdr:cNvPr id="308" name="直線コネクタ 307"/>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60706</xdr:rowOff>
    </xdr:from>
    <xdr:to>
      <xdr:col>24</xdr:col>
      <xdr:colOff>31750</xdr:colOff>
      <xdr:row>36</xdr:row>
      <xdr:rowOff>21844</xdr:rowOff>
    </xdr:to>
    <xdr:cxnSp macro="">
      <xdr:nvCxnSpPr>
        <xdr:cNvPr id="309" name="直線コネクタ 308"/>
        <xdr:cNvCxnSpPr/>
      </xdr:nvCxnSpPr>
      <xdr:spPr>
        <a:xfrm>
          <a:off x="15671800" y="6061456"/>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11701</xdr:rowOff>
    </xdr:from>
    <xdr:ext cx="762000" cy="259045"/>
    <xdr:sp macro="" textlink="">
      <xdr:nvSpPr>
        <xdr:cNvPr id="310" name="補助費等平均値テキスト"/>
        <xdr:cNvSpPr txBox="1"/>
      </xdr:nvSpPr>
      <xdr:spPr>
        <a:xfrm>
          <a:off x="16598900" y="6183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11" name="フローチャート : 判断 310"/>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60706</xdr:rowOff>
    </xdr:from>
    <xdr:to>
      <xdr:col>22</xdr:col>
      <xdr:colOff>565150</xdr:colOff>
      <xdr:row>35</xdr:row>
      <xdr:rowOff>170434</xdr:rowOff>
    </xdr:to>
    <xdr:cxnSp macro="">
      <xdr:nvCxnSpPr>
        <xdr:cNvPr id="312" name="直線コネクタ 311"/>
        <xdr:cNvCxnSpPr/>
      </xdr:nvCxnSpPr>
      <xdr:spPr>
        <a:xfrm flipV="1">
          <a:off x="14782800" y="606145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101346</xdr:rowOff>
    </xdr:from>
    <xdr:to>
      <xdr:col>22</xdr:col>
      <xdr:colOff>615950</xdr:colOff>
      <xdr:row>36</xdr:row>
      <xdr:rowOff>31496</xdr:rowOff>
    </xdr:to>
    <xdr:sp macro="" textlink="">
      <xdr:nvSpPr>
        <xdr:cNvPr id="313" name="フローチャート : 判断 312"/>
        <xdr:cNvSpPr/>
      </xdr:nvSpPr>
      <xdr:spPr>
        <a:xfrm>
          <a:off x="15621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16273</xdr:rowOff>
    </xdr:from>
    <xdr:ext cx="736600" cy="259045"/>
    <xdr:sp macro="" textlink="">
      <xdr:nvSpPr>
        <xdr:cNvPr id="314" name="テキスト ボックス 313"/>
        <xdr:cNvSpPr txBox="1"/>
      </xdr:nvSpPr>
      <xdr:spPr>
        <a:xfrm>
          <a:off x="15290800" y="6188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170434</xdr:rowOff>
    </xdr:from>
    <xdr:to>
      <xdr:col>21</xdr:col>
      <xdr:colOff>361950</xdr:colOff>
      <xdr:row>36</xdr:row>
      <xdr:rowOff>8128</xdr:rowOff>
    </xdr:to>
    <xdr:cxnSp macro="">
      <xdr:nvCxnSpPr>
        <xdr:cNvPr id="315" name="直線コネクタ 314"/>
        <xdr:cNvCxnSpPr/>
      </xdr:nvCxnSpPr>
      <xdr:spPr>
        <a:xfrm flipV="1">
          <a:off x="13893800" y="61711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61993</xdr:rowOff>
    </xdr:from>
    <xdr:ext cx="762000" cy="259045"/>
    <xdr:sp macro="" textlink="">
      <xdr:nvSpPr>
        <xdr:cNvPr id="317" name="テキスト ボックス 316"/>
        <xdr:cNvSpPr txBox="1"/>
      </xdr:nvSpPr>
      <xdr:spPr>
        <a:xfrm>
          <a:off x="14401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8128</xdr:rowOff>
    </xdr:from>
    <xdr:to>
      <xdr:col>20</xdr:col>
      <xdr:colOff>158750</xdr:colOff>
      <xdr:row>36</xdr:row>
      <xdr:rowOff>49276</xdr:rowOff>
    </xdr:to>
    <xdr:cxnSp macro="">
      <xdr:nvCxnSpPr>
        <xdr:cNvPr id="318" name="直線コネクタ 317"/>
        <xdr:cNvCxnSpPr/>
      </xdr:nvCxnSpPr>
      <xdr:spPr>
        <a:xfrm flipV="1">
          <a:off x="13004800" y="61803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9" name="フローチャート :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61993</xdr:rowOff>
    </xdr:from>
    <xdr:ext cx="762000" cy="259045"/>
    <xdr:sp macro="" textlink="">
      <xdr:nvSpPr>
        <xdr:cNvPr id="320" name="テキスト ボックス 319"/>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151638</xdr:rowOff>
    </xdr:from>
    <xdr:to>
      <xdr:col>19</xdr:col>
      <xdr:colOff>6350</xdr:colOff>
      <xdr:row>36</xdr:row>
      <xdr:rowOff>81788</xdr:rowOff>
    </xdr:to>
    <xdr:sp macro="" textlink="">
      <xdr:nvSpPr>
        <xdr:cNvPr id="321" name="フローチャート : 判断 320"/>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91965</xdr:rowOff>
    </xdr:from>
    <xdr:ext cx="762000" cy="259045"/>
    <xdr:sp macro="" textlink="">
      <xdr:nvSpPr>
        <xdr:cNvPr id="322" name="テキスト ボックス 321"/>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142494</xdr:rowOff>
    </xdr:from>
    <xdr:to>
      <xdr:col>24</xdr:col>
      <xdr:colOff>82550</xdr:colOff>
      <xdr:row>36</xdr:row>
      <xdr:rowOff>72644</xdr:rowOff>
    </xdr:to>
    <xdr:sp macro="" textlink="">
      <xdr:nvSpPr>
        <xdr:cNvPr id="328" name="円/楕円 327"/>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159021</xdr:rowOff>
    </xdr:from>
    <xdr:ext cx="762000" cy="259045"/>
    <xdr:sp macro="" textlink="">
      <xdr:nvSpPr>
        <xdr:cNvPr id="329" name="補助費等該当値テキスト"/>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9906</xdr:rowOff>
    </xdr:from>
    <xdr:to>
      <xdr:col>22</xdr:col>
      <xdr:colOff>615950</xdr:colOff>
      <xdr:row>35</xdr:row>
      <xdr:rowOff>111506</xdr:rowOff>
    </xdr:to>
    <xdr:sp macro="" textlink="">
      <xdr:nvSpPr>
        <xdr:cNvPr id="330" name="円/楕円 329"/>
        <xdr:cNvSpPr/>
      </xdr:nvSpPr>
      <xdr:spPr>
        <a:xfrm>
          <a:off x="15621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121683</xdr:rowOff>
    </xdr:from>
    <xdr:ext cx="736600" cy="259045"/>
    <xdr:sp macro="" textlink="">
      <xdr:nvSpPr>
        <xdr:cNvPr id="331" name="テキスト ボックス 330"/>
        <xdr:cNvSpPr txBox="1"/>
      </xdr:nvSpPr>
      <xdr:spPr>
        <a:xfrm>
          <a:off x="15290800" y="577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119634</xdr:rowOff>
    </xdr:from>
    <xdr:to>
      <xdr:col>21</xdr:col>
      <xdr:colOff>412750</xdr:colOff>
      <xdr:row>36</xdr:row>
      <xdr:rowOff>49784</xdr:rowOff>
    </xdr:to>
    <xdr:sp macro="" textlink="">
      <xdr:nvSpPr>
        <xdr:cNvPr id="332" name="円/楕円 331"/>
        <xdr:cNvSpPr/>
      </xdr:nvSpPr>
      <xdr:spPr>
        <a:xfrm>
          <a:off x="14732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59961</xdr:rowOff>
    </xdr:from>
    <xdr:ext cx="762000" cy="259045"/>
    <xdr:sp macro="" textlink="">
      <xdr:nvSpPr>
        <xdr:cNvPr id="333" name="テキスト ボックス 332"/>
        <xdr:cNvSpPr txBox="1"/>
      </xdr:nvSpPr>
      <xdr:spPr>
        <a:xfrm>
          <a:off x="14401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128778</xdr:rowOff>
    </xdr:from>
    <xdr:to>
      <xdr:col>20</xdr:col>
      <xdr:colOff>209550</xdr:colOff>
      <xdr:row>36</xdr:row>
      <xdr:rowOff>58928</xdr:rowOff>
    </xdr:to>
    <xdr:sp macro="" textlink="">
      <xdr:nvSpPr>
        <xdr:cNvPr id="334" name="円/楕円 333"/>
        <xdr:cNvSpPr/>
      </xdr:nvSpPr>
      <xdr:spPr>
        <a:xfrm>
          <a:off x="13843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69105</xdr:rowOff>
    </xdr:from>
    <xdr:ext cx="762000" cy="259045"/>
    <xdr:sp macro="" textlink="">
      <xdr:nvSpPr>
        <xdr:cNvPr id="335" name="テキスト ボックス 334"/>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169926</xdr:rowOff>
    </xdr:from>
    <xdr:to>
      <xdr:col>19</xdr:col>
      <xdr:colOff>6350</xdr:colOff>
      <xdr:row>36</xdr:row>
      <xdr:rowOff>100076</xdr:rowOff>
    </xdr:to>
    <xdr:sp macro="" textlink="">
      <xdr:nvSpPr>
        <xdr:cNvPr id="336" name="円/楕円 335"/>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84853</xdr:rowOff>
    </xdr:from>
    <xdr:ext cx="762000" cy="259045"/>
    <xdr:sp macro="" textlink="">
      <xdr:nvSpPr>
        <xdr:cNvPr id="337" name="テキスト ボックス 336"/>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公債費に係る経常収支比率は、全国平均を下回っているが、県平均は上回っている。これは</a:t>
          </a:r>
          <a:r>
            <a:rPr kumimoji="1" lang="ja-JP" altLang="en-US" sz="1300">
              <a:solidFill>
                <a:schemeClr val="dk1"/>
              </a:solidFill>
              <a:effectLst/>
              <a:latin typeface="+mn-lt"/>
              <a:ea typeface="+mn-ea"/>
              <a:cs typeface="+mn-cs"/>
            </a:rPr>
            <a:t>義務教育施設</a:t>
          </a:r>
          <a:r>
            <a:rPr kumimoji="1" lang="ja-JP" altLang="ja-JP" sz="1300">
              <a:solidFill>
                <a:schemeClr val="dk1"/>
              </a:solidFill>
              <a:effectLst/>
              <a:latin typeface="+mn-lt"/>
              <a:ea typeface="+mn-ea"/>
              <a:cs typeface="+mn-cs"/>
            </a:rPr>
            <a:t>の耐震補強や大規模改修事業、庁舎関連事業などで起債した合併特例債に係る償還が増加傾向にあるからである。</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現在も</a:t>
          </a:r>
          <a:r>
            <a:rPr kumimoji="1" lang="ja-JP" altLang="ja-JP" sz="1300">
              <a:solidFill>
                <a:schemeClr val="dk1"/>
              </a:solidFill>
              <a:effectLst/>
              <a:latin typeface="+mn-lt"/>
              <a:ea typeface="+mn-ea"/>
              <a:cs typeface="+mn-cs"/>
            </a:rPr>
            <a:t>、総合運動公園</a:t>
          </a:r>
          <a:r>
            <a:rPr kumimoji="1" lang="ja-JP" altLang="en-US" sz="1300">
              <a:solidFill>
                <a:schemeClr val="dk1"/>
              </a:solidFill>
              <a:effectLst/>
              <a:latin typeface="+mn-lt"/>
              <a:ea typeface="+mn-ea"/>
              <a:cs typeface="+mn-cs"/>
            </a:rPr>
            <a:t>整備</a:t>
          </a:r>
          <a:r>
            <a:rPr kumimoji="1" lang="ja-JP" altLang="ja-JP" sz="1300">
              <a:solidFill>
                <a:schemeClr val="dk1"/>
              </a:solidFill>
              <a:effectLst/>
              <a:latin typeface="+mn-lt"/>
              <a:ea typeface="+mn-ea"/>
              <a:cs typeface="+mn-cs"/>
            </a:rPr>
            <a:t>など地方債を活用した大型事業が</a:t>
          </a:r>
          <a:r>
            <a:rPr kumimoji="1" lang="ja-JP" altLang="en-US" sz="1300">
              <a:solidFill>
                <a:schemeClr val="dk1"/>
              </a:solidFill>
              <a:effectLst/>
              <a:latin typeface="+mn-lt"/>
              <a:ea typeface="+mn-ea"/>
              <a:cs typeface="+mn-cs"/>
            </a:rPr>
            <a:t>施工</a:t>
          </a:r>
          <a:r>
            <a:rPr kumimoji="1" lang="ja-JP" altLang="ja-JP" sz="1300">
              <a:solidFill>
                <a:schemeClr val="dk1"/>
              </a:solidFill>
              <a:effectLst/>
              <a:latin typeface="+mn-lt"/>
              <a:ea typeface="+mn-ea"/>
              <a:cs typeface="+mn-cs"/>
            </a:rPr>
            <a:t>中であることから、上昇することが想定されるため事業の峻別を行いながら財政の健全化に努める。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136144</xdr:rowOff>
    </xdr:to>
    <xdr:cxnSp macro="">
      <xdr:nvCxnSpPr>
        <xdr:cNvPr id="362" name="直線コネクタ 361"/>
        <xdr:cNvCxnSpPr/>
      </xdr:nvCxnSpPr>
      <xdr:spPr>
        <a:xfrm flipV="1">
          <a:off x="4826000" y="12823444"/>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108221</xdr:rowOff>
    </xdr:from>
    <xdr:ext cx="762000" cy="259045"/>
    <xdr:sp macro="" textlink="">
      <xdr:nvSpPr>
        <xdr:cNvPr id="363" name="公債費最小値テキスト"/>
        <xdr:cNvSpPr txBox="1"/>
      </xdr:nvSpPr>
      <xdr:spPr>
        <a:xfrm>
          <a:off x="4914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136144</xdr:rowOff>
    </xdr:from>
    <xdr:to>
      <xdr:col>7</xdr:col>
      <xdr:colOff>104775</xdr:colOff>
      <xdr:row>80</xdr:row>
      <xdr:rowOff>136144</xdr:rowOff>
    </xdr:to>
    <xdr:cxnSp macro="">
      <xdr:nvCxnSpPr>
        <xdr:cNvPr id="364" name="直線コネクタ 363"/>
        <xdr:cNvCxnSpPr/>
      </xdr:nvCxnSpPr>
      <xdr:spPr>
        <a:xfrm>
          <a:off x="4737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5"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6" name="直線コネクタ 365"/>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115570</xdr:rowOff>
    </xdr:from>
    <xdr:to>
      <xdr:col>7</xdr:col>
      <xdr:colOff>15875</xdr:colOff>
      <xdr:row>77</xdr:row>
      <xdr:rowOff>120142</xdr:rowOff>
    </xdr:to>
    <xdr:cxnSp macro="">
      <xdr:nvCxnSpPr>
        <xdr:cNvPr id="367" name="直線コネクタ 366"/>
        <xdr:cNvCxnSpPr/>
      </xdr:nvCxnSpPr>
      <xdr:spPr>
        <a:xfrm>
          <a:off x="3987800" y="133172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8"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9" name="フローチャート : 判断 36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115570</xdr:rowOff>
    </xdr:from>
    <xdr:to>
      <xdr:col>5</xdr:col>
      <xdr:colOff>549275</xdr:colOff>
      <xdr:row>78</xdr:row>
      <xdr:rowOff>35561</xdr:rowOff>
    </xdr:to>
    <xdr:cxnSp macro="">
      <xdr:nvCxnSpPr>
        <xdr:cNvPr id="370" name="直線コネクタ 369"/>
        <xdr:cNvCxnSpPr/>
      </xdr:nvCxnSpPr>
      <xdr:spPr>
        <a:xfrm flipV="1">
          <a:off x="3098800" y="133172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142494</xdr:rowOff>
    </xdr:from>
    <xdr:to>
      <xdr:col>5</xdr:col>
      <xdr:colOff>600075</xdr:colOff>
      <xdr:row>78</xdr:row>
      <xdr:rowOff>72644</xdr:rowOff>
    </xdr:to>
    <xdr:sp macro="" textlink="">
      <xdr:nvSpPr>
        <xdr:cNvPr id="371" name="フローチャート : 判断 370"/>
        <xdr:cNvSpPr/>
      </xdr:nvSpPr>
      <xdr:spPr>
        <a:xfrm>
          <a:off x="3937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57421</xdr:rowOff>
    </xdr:from>
    <xdr:ext cx="736600" cy="259045"/>
    <xdr:sp macro="" textlink="">
      <xdr:nvSpPr>
        <xdr:cNvPr id="372" name="テキスト ボックス 371"/>
        <xdr:cNvSpPr txBox="1"/>
      </xdr:nvSpPr>
      <xdr:spPr>
        <a:xfrm>
          <a:off x="3606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35561</xdr:rowOff>
    </xdr:from>
    <xdr:to>
      <xdr:col>4</xdr:col>
      <xdr:colOff>346075</xdr:colOff>
      <xdr:row>78</xdr:row>
      <xdr:rowOff>35561</xdr:rowOff>
    </xdr:to>
    <xdr:cxnSp macro="">
      <xdr:nvCxnSpPr>
        <xdr:cNvPr id="373" name="直線コネクタ 372"/>
        <xdr:cNvCxnSpPr/>
      </xdr:nvCxnSpPr>
      <xdr:spPr>
        <a:xfrm>
          <a:off x="2209800" y="13408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75" name="テキスト ボックス 374"/>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8128</xdr:rowOff>
    </xdr:from>
    <xdr:to>
      <xdr:col>3</xdr:col>
      <xdr:colOff>142875</xdr:colOff>
      <xdr:row>78</xdr:row>
      <xdr:rowOff>35561</xdr:rowOff>
    </xdr:to>
    <xdr:cxnSp macro="">
      <xdr:nvCxnSpPr>
        <xdr:cNvPr id="376" name="直線コネクタ 375"/>
        <xdr:cNvCxnSpPr/>
      </xdr:nvCxnSpPr>
      <xdr:spPr>
        <a:xfrm>
          <a:off x="1320800" y="13381228"/>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8" name="テキスト ボックス 377"/>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69342</xdr:rowOff>
    </xdr:from>
    <xdr:to>
      <xdr:col>7</xdr:col>
      <xdr:colOff>66675</xdr:colOff>
      <xdr:row>77</xdr:row>
      <xdr:rowOff>170942</xdr:rowOff>
    </xdr:to>
    <xdr:sp macro="" textlink="">
      <xdr:nvSpPr>
        <xdr:cNvPr id="386" name="円/楕円 385"/>
        <xdr:cNvSpPr/>
      </xdr:nvSpPr>
      <xdr:spPr>
        <a:xfrm>
          <a:off x="4775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41419</xdr:rowOff>
    </xdr:from>
    <xdr:ext cx="762000" cy="259045"/>
    <xdr:sp macro="" textlink="">
      <xdr:nvSpPr>
        <xdr:cNvPr id="387" name="公債費該当値テキスト"/>
        <xdr:cNvSpPr txBox="1"/>
      </xdr:nvSpPr>
      <xdr:spPr>
        <a:xfrm>
          <a:off x="49149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64770</xdr:rowOff>
    </xdr:from>
    <xdr:to>
      <xdr:col>5</xdr:col>
      <xdr:colOff>600075</xdr:colOff>
      <xdr:row>77</xdr:row>
      <xdr:rowOff>166370</xdr:rowOff>
    </xdr:to>
    <xdr:sp macro="" textlink="">
      <xdr:nvSpPr>
        <xdr:cNvPr id="388" name="円/楕円 387"/>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5097</xdr:rowOff>
    </xdr:from>
    <xdr:ext cx="736600" cy="259045"/>
    <xdr:sp macro="" textlink="">
      <xdr:nvSpPr>
        <xdr:cNvPr id="389" name="テキスト ボックス 388"/>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156211</xdr:rowOff>
    </xdr:from>
    <xdr:to>
      <xdr:col>4</xdr:col>
      <xdr:colOff>396875</xdr:colOff>
      <xdr:row>78</xdr:row>
      <xdr:rowOff>86361</xdr:rowOff>
    </xdr:to>
    <xdr:sp macro="" textlink="">
      <xdr:nvSpPr>
        <xdr:cNvPr id="390" name="円/楕円 389"/>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71138</xdr:rowOff>
    </xdr:from>
    <xdr:ext cx="762000" cy="259045"/>
    <xdr:sp macro="" textlink="">
      <xdr:nvSpPr>
        <xdr:cNvPr id="391" name="テキスト ボックス 390"/>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156211</xdr:rowOff>
    </xdr:from>
    <xdr:to>
      <xdr:col>3</xdr:col>
      <xdr:colOff>193675</xdr:colOff>
      <xdr:row>78</xdr:row>
      <xdr:rowOff>86361</xdr:rowOff>
    </xdr:to>
    <xdr:sp macro="" textlink="">
      <xdr:nvSpPr>
        <xdr:cNvPr id="392" name="円/楕円 391"/>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71138</xdr:rowOff>
    </xdr:from>
    <xdr:ext cx="762000" cy="259045"/>
    <xdr:sp macro="" textlink="">
      <xdr:nvSpPr>
        <xdr:cNvPr id="393" name="テキスト ボックス 392"/>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128778</xdr:rowOff>
    </xdr:from>
    <xdr:to>
      <xdr:col>1</xdr:col>
      <xdr:colOff>676275</xdr:colOff>
      <xdr:row>78</xdr:row>
      <xdr:rowOff>58928</xdr:rowOff>
    </xdr:to>
    <xdr:sp macro="" textlink="">
      <xdr:nvSpPr>
        <xdr:cNvPr id="394" name="円/楕円 393"/>
        <xdr:cNvSpPr/>
      </xdr:nvSpPr>
      <xdr:spPr>
        <a:xfrm>
          <a:off x="1270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69105</xdr:rowOff>
    </xdr:from>
    <xdr:ext cx="762000" cy="259045"/>
    <xdr:sp macro="" textlink="">
      <xdr:nvSpPr>
        <xdr:cNvPr id="395" name="テキスト ボックス 394"/>
        <xdr:cNvSpPr txBox="1"/>
      </xdr:nvSpPr>
      <xdr:spPr>
        <a:xfrm>
          <a:off x="939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公債費以外に係る経常収支比率が全国、県平均を下回ったのは、人件費や扶助費の義務的経費が低かったことによる。</a:t>
          </a:r>
          <a:endParaRPr lang="ja-JP" altLang="ja-JP" sz="1300">
            <a:effectLst/>
          </a:endParaRPr>
        </a:p>
        <a:p>
          <a:r>
            <a:rPr kumimoji="1" lang="ja-JP" altLang="ja-JP" sz="1300">
              <a:solidFill>
                <a:schemeClr val="dk1"/>
              </a:solidFill>
              <a:effectLst/>
              <a:latin typeface="+mn-lt"/>
              <a:ea typeface="+mn-ea"/>
              <a:cs typeface="+mn-cs"/>
            </a:rPr>
            <a:t>　今後も義務的経費の上昇を抑えるとともに行政コストの縮減に努める。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43180</xdr:rowOff>
    </xdr:from>
    <xdr:to>
      <xdr:col>24</xdr:col>
      <xdr:colOff>31750</xdr:colOff>
      <xdr:row>80</xdr:row>
      <xdr:rowOff>85089</xdr:rowOff>
    </xdr:to>
    <xdr:cxnSp macro="">
      <xdr:nvCxnSpPr>
        <xdr:cNvPr id="423" name="直線コネクタ 422"/>
        <xdr:cNvCxnSpPr/>
      </xdr:nvCxnSpPr>
      <xdr:spPr>
        <a:xfrm flipV="1">
          <a:off x="16510000" y="12730480"/>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57166</xdr:rowOff>
    </xdr:from>
    <xdr:ext cx="762000" cy="259045"/>
    <xdr:sp macro="" textlink="">
      <xdr:nvSpPr>
        <xdr:cNvPr id="424" name="公債費以外最小値テキスト"/>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23</xdr:col>
      <xdr:colOff>628650</xdr:colOff>
      <xdr:row>80</xdr:row>
      <xdr:rowOff>85089</xdr:rowOff>
    </xdr:from>
    <xdr:to>
      <xdr:col>24</xdr:col>
      <xdr:colOff>120650</xdr:colOff>
      <xdr:row>80</xdr:row>
      <xdr:rowOff>85089</xdr:rowOff>
    </xdr:to>
    <xdr:cxnSp macro="">
      <xdr:nvCxnSpPr>
        <xdr:cNvPr id="425" name="直線コネクタ 424"/>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129557</xdr:rowOff>
    </xdr:from>
    <xdr:ext cx="762000" cy="259045"/>
    <xdr:sp macro="" textlink="">
      <xdr:nvSpPr>
        <xdr:cNvPr id="426" name="公債費以外最大値テキスト"/>
        <xdr:cNvSpPr txBox="1"/>
      </xdr:nvSpPr>
      <xdr:spPr>
        <a:xfrm>
          <a:off x="16598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23</xdr:col>
      <xdr:colOff>628650</xdr:colOff>
      <xdr:row>74</xdr:row>
      <xdr:rowOff>43180</xdr:rowOff>
    </xdr:from>
    <xdr:to>
      <xdr:col>24</xdr:col>
      <xdr:colOff>120650</xdr:colOff>
      <xdr:row>74</xdr:row>
      <xdr:rowOff>43180</xdr:rowOff>
    </xdr:to>
    <xdr:cxnSp macro="">
      <xdr:nvCxnSpPr>
        <xdr:cNvPr id="427" name="直線コネクタ 426"/>
        <xdr:cNvCxnSpPr/>
      </xdr:nvCxnSpPr>
      <xdr:spPr>
        <a:xfrm>
          <a:off x="16421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8890</xdr:rowOff>
    </xdr:from>
    <xdr:to>
      <xdr:col>24</xdr:col>
      <xdr:colOff>31750</xdr:colOff>
      <xdr:row>75</xdr:row>
      <xdr:rowOff>35560</xdr:rowOff>
    </xdr:to>
    <xdr:cxnSp macro="">
      <xdr:nvCxnSpPr>
        <xdr:cNvPr id="428" name="直線コネクタ 427"/>
        <xdr:cNvCxnSpPr/>
      </xdr:nvCxnSpPr>
      <xdr:spPr>
        <a:xfrm>
          <a:off x="15671800" y="12696190"/>
          <a:ext cx="8382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78757</xdr:rowOff>
    </xdr:from>
    <xdr:ext cx="762000" cy="259045"/>
    <xdr:sp macro="" textlink="">
      <xdr:nvSpPr>
        <xdr:cNvPr id="429" name="公債費以外平均値テキスト"/>
        <xdr:cNvSpPr txBox="1"/>
      </xdr:nvSpPr>
      <xdr:spPr>
        <a:xfrm>
          <a:off x="16598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30" name="フローチャート : 判断 429"/>
        <xdr:cNvSpPr/>
      </xdr:nvSpPr>
      <xdr:spPr>
        <a:xfrm>
          <a:off x="16459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8890</xdr:rowOff>
    </xdr:from>
    <xdr:to>
      <xdr:col>22</xdr:col>
      <xdr:colOff>565150</xdr:colOff>
      <xdr:row>74</xdr:row>
      <xdr:rowOff>107950</xdr:rowOff>
    </xdr:to>
    <xdr:cxnSp macro="">
      <xdr:nvCxnSpPr>
        <xdr:cNvPr id="431" name="直線コネクタ 430"/>
        <xdr:cNvCxnSpPr/>
      </xdr:nvCxnSpPr>
      <xdr:spPr>
        <a:xfrm flipV="1">
          <a:off x="14782800" y="1269619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19050</xdr:rowOff>
    </xdr:from>
    <xdr:to>
      <xdr:col>22</xdr:col>
      <xdr:colOff>615950</xdr:colOff>
      <xdr:row>75</xdr:row>
      <xdr:rowOff>120650</xdr:rowOff>
    </xdr:to>
    <xdr:sp macro="" textlink="">
      <xdr:nvSpPr>
        <xdr:cNvPr id="432" name="フローチャート : 判断 431"/>
        <xdr:cNvSpPr/>
      </xdr:nvSpPr>
      <xdr:spPr>
        <a:xfrm>
          <a:off x="15621000" y="128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105427</xdr:rowOff>
    </xdr:from>
    <xdr:ext cx="736600" cy="259045"/>
    <xdr:sp macro="" textlink="">
      <xdr:nvSpPr>
        <xdr:cNvPr id="433" name="テキスト ボックス 432"/>
        <xdr:cNvSpPr txBox="1"/>
      </xdr:nvSpPr>
      <xdr:spPr>
        <a:xfrm>
          <a:off x="15290800" y="1296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58420</xdr:rowOff>
    </xdr:from>
    <xdr:to>
      <xdr:col>21</xdr:col>
      <xdr:colOff>361950</xdr:colOff>
      <xdr:row>74</xdr:row>
      <xdr:rowOff>107950</xdr:rowOff>
    </xdr:to>
    <xdr:cxnSp macro="">
      <xdr:nvCxnSpPr>
        <xdr:cNvPr id="434" name="直線コネクタ 433"/>
        <xdr:cNvCxnSpPr/>
      </xdr:nvCxnSpPr>
      <xdr:spPr>
        <a:xfrm>
          <a:off x="13893800" y="127457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25416</xdr:rowOff>
    </xdr:from>
    <xdr:ext cx="762000" cy="259045"/>
    <xdr:sp macro="" textlink="">
      <xdr:nvSpPr>
        <xdr:cNvPr id="436" name="テキスト ボックス 435"/>
        <xdr:cNvSpPr txBox="1"/>
      </xdr:nvSpPr>
      <xdr:spPr>
        <a:xfrm>
          <a:off x="14401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58420</xdr:rowOff>
    </xdr:from>
    <xdr:to>
      <xdr:col>20</xdr:col>
      <xdr:colOff>158750</xdr:colOff>
      <xdr:row>74</xdr:row>
      <xdr:rowOff>77470</xdr:rowOff>
    </xdr:to>
    <xdr:cxnSp macro="">
      <xdr:nvCxnSpPr>
        <xdr:cNvPr id="437" name="直線コネクタ 436"/>
        <xdr:cNvCxnSpPr/>
      </xdr:nvCxnSpPr>
      <xdr:spPr>
        <a:xfrm flipV="1">
          <a:off x="13004800" y="127457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143527</xdr:rowOff>
    </xdr:from>
    <xdr:ext cx="762000" cy="259045"/>
    <xdr:sp macro="" textlink="">
      <xdr:nvSpPr>
        <xdr:cNvPr id="439" name="テキスト ボックス 438"/>
        <xdr:cNvSpPr txBox="1"/>
      </xdr:nvSpPr>
      <xdr:spPr>
        <a:xfrm>
          <a:off x="13512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158766</xdr:rowOff>
    </xdr:from>
    <xdr:ext cx="762000" cy="259045"/>
    <xdr:sp macro="" textlink="">
      <xdr:nvSpPr>
        <xdr:cNvPr id="441" name="テキスト ボックス 440"/>
        <xdr:cNvSpPr txBox="1"/>
      </xdr:nvSpPr>
      <xdr:spPr>
        <a:xfrm>
          <a:off x="12623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156210</xdr:rowOff>
    </xdr:from>
    <xdr:to>
      <xdr:col>24</xdr:col>
      <xdr:colOff>82550</xdr:colOff>
      <xdr:row>75</xdr:row>
      <xdr:rowOff>86360</xdr:rowOff>
    </xdr:to>
    <xdr:sp macro="" textlink="">
      <xdr:nvSpPr>
        <xdr:cNvPr id="447" name="円/楕円 446"/>
        <xdr:cNvSpPr/>
      </xdr:nvSpPr>
      <xdr:spPr>
        <a:xfrm>
          <a:off x="164592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1287</xdr:rowOff>
    </xdr:from>
    <xdr:ext cx="762000" cy="259045"/>
    <xdr:sp macro="" textlink="">
      <xdr:nvSpPr>
        <xdr:cNvPr id="448" name="公債費以外該当値テキスト"/>
        <xdr:cNvSpPr txBox="1"/>
      </xdr:nvSpPr>
      <xdr:spPr>
        <a:xfrm>
          <a:off x="165989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129540</xdr:rowOff>
    </xdr:from>
    <xdr:to>
      <xdr:col>22</xdr:col>
      <xdr:colOff>615950</xdr:colOff>
      <xdr:row>74</xdr:row>
      <xdr:rowOff>59690</xdr:rowOff>
    </xdr:to>
    <xdr:sp macro="" textlink="">
      <xdr:nvSpPr>
        <xdr:cNvPr id="449" name="円/楕円 448"/>
        <xdr:cNvSpPr/>
      </xdr:nvSpPr>
      <xdr:spPr>
        <a:xfrm>
          <a:off x="15621000" y="1264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69867</xdr:rowOff>
    </xdr:from>
    <xdr:ext cx="736600" cy="259045"/>
    <xdr:sp macro="" textlink="">
      <xdr:nvSpPr>
        <xdr:cNvPr id="450" name="テキスト ボックス 449"/>
        <xdr:cNvSpPr txBox="1"/>
      </xdr:nvSpPr>
      <xdr:spPr>
        <a:xfrm>
          <a:off x="15290800" y="1241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57150</xdr:rowOff>
    </xdr:from>
    <xdr:to>
      <xdr:col>21</xdr:col>
      <xdr:colOff>412750</xdr:colOff>
      <xdr:row>74</xdr:row>
      <xdr:rowOff>158750</xdr:rowOff>
    </xdr:to>
    <xdr:sp macro="" textlink="">
      <xdr:nvSpPr>
        <xdr:cNvPr id="451" name="円/楕円 450"/>
        <xdr:cNvSpPr/>
      </xdr:nvSpPr>
      <xdr:spPr>
        <a:xfrm>
          <a:off x="14732000" y="1274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168927</xdr:rowOff>
    </xdr:from>
    <xdr:ext cx="762000" cy="259045"/>
    <xdr:sp macro="" textlink="">
      <xdr:nvSpPr>
        <xdr:cNvPr id="452" name="テキスト ボックス 451"/>
        <xdr:cNvSpPr txBox="1"/>
      </xdr:nvSpPr>
      <xdr:spPr>
        <a:xfrm>
          <a:off x="14401800" y="1251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7620</xdr:rowOff>
    </xdr:from>
    <xdr:to>
      <xdr:col>20</xdr:col>
      <xdr:colOff>209550</xdr:colOff>
      <xdr:row>74</xdr:row>
      <xdr:rowOff>109220</xdr:rowOff>
    </xdr:to>
    <xdr:sp macro="" textlink="">
      <xdr:nvSpPr>
        <xdr:cNvPr id="453" name="円/楕円 452"/>
        <xdr:cNvSpPr/>
      </xdr:nvSpPr>
      <xdr:spPr>
        <a:xfrm>
          <a:off x="13843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119397</xdr:rowOff>
    </xdr:from>
    <xdr:ext cx="762000" cy="259045"/>
    <xdr:sp macro="" textlink="">
      <xdr:nvSpPr>
        <xdr:cNvPr id="454" name="テキスト ボックス 453"/>
        <xdr:cNvSpPr txBox="1"/>
      </xdr:nvSpPr>
      <xdr:spPr>
        <a:xfrm>
          <a:off x="13512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26670</xdr:rowOff>
    </xdr:from>
    <xdr:to>
      <xdr:col>19</xdr:col>
      <xdr:colOff>6350</xdr:colOff>
      <xdr:row>74</xdr:row>
      <xdr:rowOff>128270</xdr:rowOff>
    </xdr:to>
    <xdr:sp macro="" textlink="">
      <xdr:nvSpPr>
        <xdr:cNvPr id="455" name="円/楕円 454"/>
        <xdr:cNvSpPr/>
      </xdr:nvSpPr>
      <xdr:spPr>
        <a:xfrm>
          <a:off x="129540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138447</xdr:rowOff>
    </xdr:from>
    <xdr:ext cx="762000" cy="259045"/>
    <xdr:sp macro="" textlink="">
      <xdr:nvSpPr>
        <xdr:cNvPr id="456" name="テキスト ボックス 455"/>
        <xdr:cNvSpPr txBox="1"/>
      </xdr:nvSpPr>
      <xdr:spPr>
        <a:xfrm>
          <a:off x="12623800" y="1248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栃木県下野市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16720</xdr:rowOff>
    </xdr:from>
    <xdr:to>
      <xdr:col>4</xdr:col>
      <xdr:colOff>1117600</xdr:colOff>
      <xdr:row>19</xdr:row>
      <xdr:rowOff>106540</xdr:rowOff>
    </xdr:to>
    <xdr:cxnSp macro="">
      <xdr:nvCxnSpPr>
        <xdr:cNvPr id="45" name="直線コネクタ 44"/>
        <xdr:cNvCxnSpPr/>
      </xdr:nvCxnSpPr>
      <xdr:spPr bwMode="auto">
        <a:xfrm flipV="1">
          <a:off x="5651500" y="2293195"/>
          <a:ext cx="0" cy="1118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78617</xdr:rowOff>
    </xdr:from>
    <xdr:ext cx="762000" cy="259045"/>
    <xdr:sp macro="" textlink="">
      <xdr:nvSpPr>
        <xdr:cNvPr id="46" name="人口1人当たり決算額の推移最小値テキスト130"/>
        <xdr:cNvSpPr txBox="1"/>
      </xdr:nvSpPr>
      <xdr:spPr>
        <a:xfrm>
          <a:off x="5740400" y="338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47,574</a:t>
          </a:r>
          <a:endParaRPr kumimoji="1" lang="ja-JP" altLang="en-US" sz="1000" b="1">
            <a:latin typeface="ＭＳ Ｐゴシック"/>
          </a:endParaRPr>
        </a:p>
      </xdr:txBody>
    </xdr:sp>
    <xdr:clientData/>
  </xdr:oneCellAnchor>
  <xdr:twoCellAnchor>
    <xdr:from>
      <xdr:col>4</xdr:col>
      <xdr:colOff>1028700</xdr:colOff>
      <xdr:row>19</xdr:row>
      <xdr:rowOff>106540</xdr:rowOff>
    </xdr:from>
    <xdr:to>
      <xdr:col>5</xdr:col>
      <xdr:colOff>73025</xdr:colOff>
      <xdr:row>19</xdr:row>
      <xdr:rowOff>106540</xdr:rowOff>
    </xdr:to>
    <xdr:cxnSp macro="">
      <xdr:nvCxnSpPr>
        <xdr:cNvPr id="47" name="直線コネクタ 46"/>
        <xdr:cNvCxnSpPr/>
      </xdr:nvCxnSpPr>
      <xdr:spPr bwMode="auto">
        <a:xfrm>
          <a:off x="5562600" y="3411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103097</xdr:rowOff>
    </xdr:from>
    <xdr:ext cx="762000" cy="259045"/>
    <xdr:sp macro="" textlink="">
      <xdr:nvSpPr>
        <xdr:cNvPr id="48" name="人口1人当たり決算額の推移最大値テキスト130"/>
        <xdr:cNvSpPr txBox="1"/>
      </xdr:nvSpPr>
      <xdr:spPr>
        <a:xfrm>
          <a:off x="5740400" y="203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106,289</a:t>
          </a:r>
          <a:endParaRPr kumimoji="1" lang="ja-JP" altLang="en-US" sz="1000" b="1">
            <a:latin typeface="ＭＳ Ｐゴシック"/>
          </a:endParaRPr>
        </a:p>
      </xdr:txBody>
    </xdr:sp>
    <xdr:clientData/>
  </xdr:oneCellAnchor>
  <xdr:twoCellAnchor>
    <xdr:from>
      <xdr:col>4</xdr:col>
      <xdr:colOff>1028700</xdr:colOff>
      <xdr:row>13</xdr:row>
      <xdr:rowOff>16720</xdr:rowOff>
    </xdr:from>
    <xdr:to>
      <xdr:col>5</xdr:col>
      <xdr:colOff>73025</xdr:colOff>
      <xdr:row>13</xdr:row>
      <xdr:rowOff>16720</xdr:rowOff>
    </xdr:to>
    <xdr:cxnSp macro="">
      <xdr:nvCxnSpPr>
        <xdr:cNvPr id="49" name="直線コネクタ 48"/>
        <xdr:cNvCxnSpPr/>
      </xdr:nvCxnSpPr>
      <xdr:spPr bwMode="auto">
        <a:xfrm>
          <a:off x="5562600" y="22931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41827</xdr:rowOff>
    </xdr:from>
    <xdr:to>
      <xdr:col>4</xdr:col>
      <xdr:colOff>1117600</xdr:colOff>
      <xdr:row>17</xdr:row>
      <xdr:rowOff>124924</xdr:rowOff>
    </xdr:to>
    <xdr:cxnSp macro="">
      <xdr:nvCxnSpPr>
        <xdr:cNvPr id="50" name="直線コネクタ 49"/>
        <xdr:cNvCxnSpPr/>
      </xdr:nvCxnSpPr>
      <xdr:spPr bwMode="auto">
        <a:xfrm flipV="1">
          <a:off x="5003800" y="3004102"/>
          <a:ext cx="647700" cy="83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26604</xdr:rowOff>
    </xdr:from>
    <xdr:ext cx="762000" cy="259045"/>
    <xdr:sp macro="" textlink="">
      <xdr:nvSpPr>
        <xdr:cNvPr id="51" name="人口1人当たり決算額の推移平均値テキスト130"/>
        <xdr:cNvSpPr txBox="1"/>
      </xdr:nvSpPr>
      <xdr:spPr>
        <a:xfrm>
          <a:off x="5740400" y="29888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67,535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18383</xdr:rowOff>
    </xdr:from>
    <xdr:to>
      <xdr:col>5</xdr:col>
      <xdr:colOff>34925</xdr:colOff>
      <xdr:row>17</xdr:row>
      <xdr:rowOff>119983</xdr:rowOff>
    </xdr:to>
    <xdr:sp macro="" textlink="">
      <xdr:nvSpPr>
        <xdr:cNvPr id="52" name="フローチャート : 判断 51"/>
        <xdr:cNvSpPr/>
      </xdr:nvSpPr>
      <xdr:spPr bwMode="auto">
        <a:xfrm>
          <a:off x="56007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124809</xdr:rowOff>
    </xdr:from>
    <xdr:to>
      <xdr:col>4</xdr:col>
      <xdr:colOff>469900</xdr:colOff>
      <xdr:row>17</xdr:row>
      <xdr:rowOff>124924</xdr:rowOff>
    </xdr:to>
    <xdr:cxnSp macro="">
      <xdr:nvCxnSpPr>
        <xdr:cNvPr id="53" name="直線コネクタ 52"/>
        <xdr:cNvCxnSpPr/>
      </xdr:nvCxnSpPr>
      <xdr:spPr bwMode="auto">
        <a:xfrm>
          <a:off x="4305300" y="3087084"/>
          <a:ext cx="698500" cy="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93288</xdr:rowOff>
    </xdr:from>
    <xdr:to>
      <xdr:col>4</xdr:col>
      <xdr:colOff>520700</xdr:colOff>
      <xdr:row>16</xdr:row>
      <xdr:rowOff>23438</xdr:rowOff>
    </xdr:to>
    <xdr:sp macro="" textlink="">
      <xdr:nvSpPr>
        <xdr:cNvPr id="54" name="フローチャート : 判断 53"/>
        <xdr:cNvSpPr/>
      </xdr:nvSpPr>
      <xdr:spPr bwMode="auto">
        <a:xfrm>
          <a:off x="4953000" y="27126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33615</xdr:rowOff>
    </xdr:from>
    <xdr:ext cx="736600" cy="259045"/>
    <xdr:sp macro="" textlink="">
      <xdr:nvSpPr>
        <xdr:cNvPr id="55" name="テキスト ボックス 54"/>
        <xdr:cNvSpPr txBox="1"/>
      </xdr:nvSpPr>
      <xdr:spPr>
        <a:xfrm>
          <a:off x="4622800" y="2481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119761</xdr:rowOff>
    </xdr:from>
    <xdr:to>
      <xdr:col>3</xdr:col>
      <xdr:colOff>904875</xdr:colOff>
      <xdr:row>17</xdr:row>
      <xdr:rowOff>124809</xdr:rowOff>
    </xdr:to>
    <xdr:cxnSp macro="">
      <xdr:nvCxnSpPr>
        <xdr:cNvPr id="56" name="直線コネクタ 55"/>
        <xdr:cNvCxnSpPr/>
      </xdr:nvCxnSpPr>
      <xdr:spPr bwMode="auto">
        <a:xfrm>
          <a:off x="3606800" y="3082036"/>
          <a:ext cx="698500" cy="5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9500</xdr:rowOff>
    </xdr:from>
    <xdr:to>
      <xdr:col>3</xdr:col>
      <xdr:colOff>206375</xdr:colOff>
      <xdr:row>17</xdr:row>
      <xdr:rowOff>119761</xdr:rowOff>
    </xdr:to>
    <xdr:cxnSp macro="">
      <xdr:nvCxnSpPr>
        <xdr:cNvPr id="59" name="直線コネクタ 58"/>
        <xdr:cNvCxnSpPr/>
      </xdr:nvCxnSpPr>
      <xdr:spPr bwMode="auto">
        <a:xfrm>
          <a:off x="2908300" y="2971775"/>
          <a:ext cx="698500" cy="110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39139</xdr:rowOff>
    </xdr:from>
    <xdr:ext cx="762000" cy="259045"/>
    <xdr:sp macro="" textlink="">
      <xdr:nvSpPr>
        <xdr:cNvPr id="61" name="テキスト ボックス 60"/>
        <xdr:cNvSpPr txBox="1"/>
      </xdr:nvSpPr>
      <xdr:spPr>
        <a:xfrm>
          <a:off x="32258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162477</xdr:rowOff>
    </xdr:from>
    <xdr:to>
      <xdr:col>5</xdr:col>
      <xdr:colOff>34925</xdr:colOff>
      <xdr:row>17</xdr:row>
      <xdr:rowOff>92627</xdr:rowOff>
    </xdr:to>
    <xdr:sp macro="" textlink="">
      <xdr:nvSpPr>
        <xdr:cNvPr id="69" name="円/楕円 68"/>
        <xdr:cNvSpPr/>
      </xdr:nvSpPr>
      <xdr:spPr bwMode="auto">
        <a:xfrm>
          <a:off x="5600700" y="2953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7554</xdr:rowOff>
    </xdr:from>
    <xdr:ext cx="762000" cy="259045"/>
    <xdr:sp macro="" textlink="">
      <xdr:nvSpPr>
        <xdr:cNvPr id="70" name="人口1人当たり決算額の推移該当値テキスト130"/>
        <xdr:cNvSpPr txBox="1"/>
      </xdr:nvSpPr>
      <xdr:spPr>
        <a:xfrm>
          <a:off x="5740400" y="2798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68,971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74124</xdr:rowOff>
    </xdr:from>
    <xdr:to>
      <xdr:col>4</xdr:col>
      <xdr:colOff>520700</xdr:colOff>
      <xdr:row>18</xdr:row>
      <xdr:rowOff>4274</xdr:rowOff>
    </xdr:to>
    <xdr:sp macro="" textlink="">
      <xdr:nvSpPr>
        <xdr:cNvPr id="71" name="円/楕円 70"/>
        <xdr:cNvSpPr/>
      </xdr:nvSpPr>
      <xdr:spPr bwMode="auto">
        <a:xfrm>
          <a:off x="4953000" y="3036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160501</xdr:rowOff>
    </xdr:from>
    <xdr:ext cx="736600" cy="259045"/>
    <xdr:sp macro="" textlink="">
      <xdr:nvSpPr>
        <xdr:cNvPr id="72" name="テキスト ボックス 71"/>
        <xdr:cNvSpPr txBox="1"/>
      </xdr:nvSpPr>
      <xdr:spPr>
        <a:xfrm>
          <a:off x="4622800" y="3122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64,609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74009</xdr:rowOff>
    </xdr:from>
    <xdr:to>
      <xdr:col>3</xdr:col>
      <xdr:colOff>955675</xdr:colOff>
      <xdr:row>18</xdr:row>
      <xdr:rowOff>4159</xdr:rowOff>
    </xdr:to>
    <xdr:sp macro="" textlink="">
      <xdr:nvSpPr>
        <xdr:cNvPr id="73" name="円/楕円 72"/>
        <xdr:cNvSpPr/>
      </xdr:nvSpPr>
      <xdr:spPr bwMode="auto">
        <a:xfrm>
          <a:off x="4254500" y="3036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160386</xdr:rowOff>
    </xdr:from>
    <xdr:ext cx="762000" cy="259045"/>
    <xdr:sp macro="" textlink="">
      <xdr:nvSpPr>
        <xdr:cNvPr id="74" name="テキスト ボックス 73"/>
        <xdr:cNvSpPr txBox="1"/>
      </xdr:nvSpPr>
      <xdr:spPr>
        <a:xfrm>
          <a:off x="3924300" y="3122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64,615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68961</xdr:rowOff>
    </xdr:from>
    <xdr:to>
      <xdr:col>3</xdr:col>
      <xdr:colOff>257175</xdr:colOff>
      <xdr:row>17</xdr:row>
      <xdr:rowOff>170561</xdr:rowOff>
    </xdr:to>
    <xdr:sp macro="" textlink="">
      <xdr:nvSpPr>
        <xdr:cNvPr id="75" name="円/楕円 74"/>
        <xdr:cNvSpPr/>
      </xdr:nvSpPr>
      <xdr:spPr bwMode="auto">
        <a:xfrm>
          <a:off x="3556000" y="3031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155338</xdr:rowOff>
    </xdr:from>
    <xdr:ext cx="762000" cy="259045"/>
    <xdr:sp macro="" textlink="">
      <xdr:nvSpPr>
        <xdr:cNvPr id="76" name="テキスト ボックス 75"/>
        <xdr:cNvSpPr txBox="1"/>
      </xdr:nvSpPr>
      <xdr:spPr>
        <a:xfrm>
          <a:off x="3225800" y="311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64,880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130150</xdr:rowOff>
    </xdr:from>
    <xdr:to>
      <xdr:col>2</xdr:col>
      <xdr:colOff>692150</xdr:colOff>
      <xdr:row>17</xdr:row>
      <xdr:rowOff>60300</xdr:rowOff>
    </xdr:to>
    <xdr:sp macro="" textlink="">
      <xdr:nvSpPr>
        <xdr:cNvPr id="77" name="円/楕円 76"/>
        <xdr:cNvSpPr/>
      </xdr:nvSpPr>
      <xdr:spPr bwMode="auto">
        <a:xfrm>
          <a:off x="2857500" y="2920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45077</xdr:rowOff>
    </xdr:from>
    <xdr:ext cx="762000" cy="259045"/>
    <xdr:sp macro="" textlink="">
      <xdr:nvSpPr>
        <xdr:cNvPr id="78" name="テキスト ボックス 77"/>
        <xdr:cNvSpPr txBox="1"/>
      </xdr:nvSpPr>
      <xdr:spPr>
        <a:xfrm>
          <a:off x="2527300" y="3007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70,668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233642</xdr:rowOff>
    </xdr:from>
    <xdr:to>
      <xdr:col>4</xdr:col>
      <xdr:colOff>1117600</xdr:colOff>
      <xdr:row>37</xdr:row>
      <xdr:rowOff>163900</xdr:rowOff>
    </xdr:to>
    <xdr:cxnSp macro="">
      <xdr:nvCxnSpPr>
        <xdr:cNvPr id="106" name="直線コネクタ 105"/>
        <xdr:cNvCxnSpPr/>
      </xdr:nvCxnSpPr>
      <xdr:spPr bwMode="auto">
        <a:xfrm flipV="1">
          <a:off x="5651500" y="6158192"/>
          <a:ext cx="0" cy="11304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135977</xdr:rowOff>
    </xdr:from>
    <xdr:ext cx="762000" cy="259045"/>
    <xdr:sp macro="" textlink="">
      <xdr:nvSpPr>
        <xdr:cNvPr id="107" name="人口1人当たり決算額の推移最小値テキスト445"/>
        <xdr:cNvSpPr txBox="1"/>
      </xdr:nvSpPr>
      <xdr:spPr>
        <a:xfrm>
          <a:off x="5740400" y="72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-5,937</a:t>
          </a:r>
          <a:endParaRPr kumimoji="1" lang="ja-JP" altLang="en-US" sz="1000" b="1">
            <a:latin typeface="ＭＳ Ｐゴシック"/>
          </a:endParaRPr>
        </a:p>
      </xdr:txBody>
    </xdr:sp>
    <xdr:clientData/>
  </xdr:oneCellAnchor>
  <xdr:twoCellAnchor>
    <xdr:from>
      <xdr:col>4</xdr:col>
      <xdr:colOff>1028700</xdr:colOff>
      <xdr:row>37</xdr:row>
      <xdr:rowOff>163900</xdr:rowOff>
    </xdr:from>
    <xdr:to>
      <xdr:col>5</xdr:col>
      <xdr:colOff>73025</xdr:colOff>
      <xdr:row>37</xdr:row>
      <xdr:rowOff>163900</xdr:rowOff>
    </xdr:to>
    <xdr:cxnSp macro="">
      <xdr:nvCxnSpPr>
        <xdr:cNvPr id="108" name="直線コネクタ 107"/>
        <xdr:cNvCxnSpPr/>
      </xdr:nvCxnSpPr>
      <xdr:spPr bwMode="auto">
        <a:xfrm>
          <a:off x="5562600" y="72886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148569</xdr:rowOff>
    </xdr:from>
    <xdr:ext cx="762000" cy="259045"/>
    <xdr:sp macro="" textlink="">
      <xdr:nvSpPr>
        <xdr:cNvPr id="109" name="人口1人当たり決算額の推移最大値テキスト445"/>
        <xdr:cNvSpPr txBox="1"/>
      </xdr:nvSpPr>
      <xdr:spPr>
        <a:xfrm>
          <a:off x="5740400" y="59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4</xdr:col>
      <xdr:colOff>1028700</xdr:colOff>
      <xdr:row>33</xdr:row>
      <xdr:rowOff>233642</xdr:rowOff>
    </xdr:from>
    <xdr:to>
      <xdr:col>5</xdr:col>
      <xdr:colOff>73025</xdr:colOff>
      <xdr:row>33</xdr:row>
      <xdr:rowOff>233642</xdr:rowOff>
    </xdr:to>
    <xdr:cxnSp macro="">
      <xdr:nvCxnSpPr>
        <xdr:cNvPr id="110" name="直線コネクタ 109"/>
        <xdr:cNvCxnSpPr/>
      </xdr:nvCxnSpPr>
      <xdr:spPr bwMode="auto">
        <a:xfrm>
          <a:off x="5562600" y="6158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44876</xdr:rowOff>
    </xdr:from>
    <xdr:to>
      <xdr:col>4</xdr:col>
      <xdr:colOff>1117600</xdr:colOff>
      <xdr:row>36</xdr:row>
      <xdr:rowOff>53334</xdr:rowOff>
    </xdr:to>
    <xdr:cxnSp macro="">
      <xdr:nvCxnSpPr>
        <xdr:cNvPr id="111" name="直線コネクタ 110"/>
        <xdr:cNvCxnSpPr/>
      </xdr:nvCxnSpPr>
      <xdr:spPr bwMode="auto">
        <a:xfrm flipV="1">
          <a:off x="5003800" y="6998126"/>
          <a:ext cx="647700" cy="8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120845</xdr:rowOff>
    </xdr:from>
    <xdr:ext cx="762000" cy="259045"/>
    <xdr:sp macro="" textlink="">
      <xdr:nvSpPr>
        <xdr:cNvPr id="112" name="人口1人当たり決算額の推移平均値テキスト445"/>
        <xdr:cNvSpPr txBox="1"/>
      </xdr:nvSpPr>
      <xdr:spPr>
        <a:xfrm>
          <a:off x="5740400" y="673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12,524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275768</xdr:rowOff>
    </xdr:from>
    <xdr:to>
      <xdr:col>5</xdr:col>
      <xdr:colOff>34925</xdr:colOff>
      <xdr:row>36</xdr:row>
      <xdr:rowOff>34468</xdr:rowOff>
    </xdr:to>
    <xdr:sp macro="" textlink="">
      <xdr:nvSpPr>
        <xdr:cNvPr id="113" name="フローチャート : 判断 112"/>
        <xdr:cNvSpPr/>
      </xdr:nvSpPr>
      <xdr:spPr bwMode="auto">
        <a:xfrm>
          <a:off x="5600700" y="6886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3784</xdr:rowOff>
    </xdr:from>
    <xdr:to>
      <xdr:col>4</xdr:col>
      <xdr:colOff>469900</xdr:colOff>
      <xdr:row>36</xdr:row>
      <xdr:rowOff>53334</xdr:rowOff>
    </xdr:to>
    <xdr:cxnSp macro="">
      <xdr:nvCxnSpPr>
        <xdr:cNvPr id="114" name="直線コネクタ 113"/>
        <xdr:cNvCxnSpPr/>
      </xdr:nvCxnSpPr>
      <xdr:spPr bwMode="auto">
        <a:xfrm>
          <a:off x="4305300" y="6957034"/>
          <a:ext cx="698500" cy="49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146627</xdr:rowOff>
    </xdr:from>
    <xdr:to>
      <xdr:col>4</xdr:col>
      <xdr:colOff>520700</xdr:colOff>
      <xdr:row>35</xdr:row>
      <xdr:rowOff>248227</xdr:rowOff>
    </xdr:to>
    <xdr:sp macro="" textlink="">
      <xdr:nvSpPr>
        <xdr:cNvPr id="115" name="フローチャート : 判断 114"/>
        <xdr:cNvSpPr/>
      </xdr:nvSpPr>
      <xdr:spPr bwMode="auto">
        <a:xfrm>
          <a:off x="4953000" y="6756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258404</xdr:rowOff>
    </xdr:from>
    <xdr:ext cx="736600" cy="259045"/>
    <xdr:sp macro="" textlink="">
      <xdr:nvSpPr>
        <xdr:cNvPr id="116" name="テキスト ボックス 115"/>
        <xdr:cNvSpPr txBox="1"/>
      </xdr:nvSpPr>
      <xdr:spPr>
        <a:xfrm>
          <a:off x="4622800" y="6525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301060</xdr:rowOff>
    </xdr:from>
    <xdr:to>
      <xdr:col>3</xdr:col>
      <xdr:colOff>904875</xdr:colOff>
      <xdr:row>36</xdr:row>
      <xdr:rowOff>3784</xdr:rowOff>
    </xdr:to>
    <xdr:cxnSp macro="">
      <xdr:nvCxnSpPr>
        <xdr:cNvPr id="117" name="直線コネクタ 116"/>
        <xdr:cNvCxnSpPr/>
      </xdr:nvCxnSpPr>
      <xdr:spPr bwMode="auto">
        <a:xfrm>
          <a:off x="3606800" y="6911410"/>
          <a:ext cx="698500" cy="45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211131</xdr:rowOff>
    </xdr:from>
    <xdr:to>
      <xdr:col>3</xdr:col>
      <xdr:colOff>955675</xdr:colOff>
      <xdr:row>35</xdr:row>
      <xdr:rowOff>312731</xdr:rowOff>
    </xdr:to>
    <xdr:sp macro="" textlink="">
      <xdr:nvSpPr>
        <xdr:cNvPr id="118" name="フローチャート : 判断 117"/>
        <xdr:cNvSpPr/>
      </xdr:nvSpPr>
      <xdr:spPr bwMode="auto">
        <a:xfrm>
          <a:off x="42545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322908</xdr:rowOff>
    </xdr:from>
    <xdr:ext cx="762000" cy="259045"/>
    <xdr:sp macro="" textlink="">
      <xdr:nvSpPr>
        <xdr:cNvPr id="119" name="テキスト ボックス 118"/>
        <xdr:cNvSpPr txBox="1"/>
      </xdr:nvSpPr>
      <xdr:spPr>
        <a:xfrm>
          <a:off x="3924300" y="6590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273590</xdr:rowOff>
    </xdr:from>
    <xdr:to>
      <xdr:col>3</xdr:col>
      <xdr:colOff>206375</xdr:colOff>
      <xdr:row>35</xdr:row>
      <xdr:rowOff>301060</xdr:rowOff>
    </xdr:to>
    <xdr:cxnSp macro="">
      <xdr:nvCxnSpPr>
        <xdr:cNvPr id="120" name="直線コネクタ 119"/>
        <xdr:cNvCxnSpPr/>
      </xdr:nvCxnSpPr>
      <xdr:spPr bwMode="auto">
        <a:xfrm>
          <a:off x="2908300" y="6883940"/>
          <a:ext cx="698500" cy="27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173412</xdr:rowOff>
    </xdr:from>
    <xdr:to>
      <xdr:col>3</xdr:col>
      <xdr:colOff>257175</xdr:colOff>
      <xdr:row>35</xdr:row>
      <xdr:rowOff>275012</xdr:rowOff>
    </xdr:to>
    <xdr:sp macro="" textlink="">
      <xdr:nvSpPr>
        <xdr:cNvPr id="121" name="フローチャート : 判断 120"/>
        <xdr:cNvSpPr/>
      </xdr:nvSpPr>
      <xdr:spPr bwMode="auto">
        <a:xfrm>
          <a:off x="3556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285189</xdr:rowOff>
    </xdr:from>
    <xdr:ext cx="762000" cy="259045"/>
    <xdr:sp macro="" textlink="">
      <xdr:nvSpPr>
        <xdr:cNvPr id="122" name="テキスト ボックス 121"/>
        <xdr:cNvSpPr txBox="1"/>
      </xdr:nvSpPr>
      <xdr:spPr>
        <a:xfrm>
          <a:off x="3225800" y="655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144494</xdr:rowOff>
    </xdr:from>
    <xdr:to>
      <xdr:col>2</xdr:col>
      <xdr:colOff>692150</xdr:colOff>
      <xdr:row>35</xdr:row>
      <xdr:rowOff>246094</xdr:rowOff>
    </xdr:to>
    <xdr:sp macro="" textlink="">
      <xdr:nvSpPr>
        <xdr:cNvPr id="123" name="フローチャート : 判断 122"/>
        <xdr:cNvSpPr/>
      </xdr:nvSpPr>
      <xdr:spPr bwMode="auto">
        <a:xfrm>
          <a:off x="2857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256271</xdr:rowOff>
    </xdr:from>
    <xdr:ext cx="762000" cy="259045"/>
    <xdr:sp macro="" textlink="">
      <xdr:nvSpPr>
        <xdr:cNvPr id="124" name="テキスト ボックス 123"/>
        <xdr:cNvSpPr txBox="1"/>
      </xdr:nvSpPr>
      <xdr:spPr>
        <a:xfrm>
          <a:off x="2527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336976</xdr:rowOff>
    </xdr:from>
    <xdr:to>
      <xdr:col>5</xdr:col>
      <xdr:colOff>34925</xdr:colOff>
      <xdr:row>36</xdr:row>
      <xdr:rowOff>95676</xdr:rowOff>
    </xdr:to>
    <xdr:sp macro="" textlink="">
      <xdr:nvSpPr>
        <xdr:cNvPr id="130" name="円/楕円 129"/>
        <xdr:cNvSpPr/>
      </xdr:nvSpPr>
      <xdr:spPr bwMode="auto">
        <a:xfrm>
          <a:off x="5600700" y="6947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309053</xdr:rowOff>
    </xdr:from>
    <xdr:ext cx="762000" cy="259045"/>
    <xdr:sp macro="" textlink="">
      <xdr:nvSpPr>
        <xdr:cNvPr id="131" name="人口1人当たり決算額の推移該当値テキスト445"/>
        <xdr:cNvSpPr txBox="1"/>
      </xdr:nvSpPr>
      <xdr:spPr>
        <a:xfrm>
          <a:off x="5740400" y="69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9,311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2534</xdr:rowOff>
    </xdr:from>
    <xdr:to>
      <xdr:col>4</xdr:col>
      <xdr:colOff>520700</xdr:colOff>
      <xdr:row>36</xdr:row>
      <xdr:rowOff>104134</xdr:rowOff>
    </xdr:to>
    <xdr:sp macro="" textlink="">
      <xdr:nvSpPr>
        <xdr:cNvPr id="132" name="円/楕円 131"/>
        <xdr:cNvSpPr/>
      </xdr:nvSpPr>
      <xdr:spPr bwMode="auto">
        <a:xfrm>
          <a:off x="4953000" y="6955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88911</xdr:rowOff>
    </xdr:from>
    <xdr:ext cx="736600" cy="259045"/>
    <xdr:sp macro="" textlink="">
      <xdr:nvSpPr>
        <xdr:cNvPr id="133" name="テキスト ボックス 132"/>
        <xdr:cNvSpPr txBox="1"/>
      </xdr:nvSpPr>
      <xdr:spPr>
        <a:xfrm>
          <a:off x="4622800" y="7042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295884</xdr:rowOff>
    </xdr:from>
    <xdr:to>
      <xdr:col>3</xdr:col>
      <xdr:colOff>955675</xdr:colOff>
      <xdr:row>36</xdr:row>
      <xdr:rowOff>54584</xdr:rowOff>
    </xdr:to>
    <xdr:sp macro="" textlink="">
      <xdr:nvSpPr>
        <xdr:cNvPr id="134" name="円/楕円 133"/>
        <xdr:cNvSpPr/>
      </xdr:nvSpPr>
      <xdr:spPr bwMode="auto">
        <a:xfrm>
          <a:off x="4254500" y="6906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39361</xdr:rowOff>
    </xdr:from>
    <xdr:ext cx="762000" cy="259045"/>
    <xdr:sp macro="" textlink="">
      <xdr:nvSpPr>
        <xdr:cNvPr id="135" name="テキスト ボックス 134"/>
        <xdr:cNvSpPr txBox="1"/>
      </xdr:nvSpPr>
      <xdr:spPr>
        <a:xfrm>
          <a:off x="3924300" y="699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11,468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250260</xdr:rowOff>
    </xdr:from>
    <xdr:to>
      <xdr:col>3</xdr:col>
      <xdr:colOff>257175</xdr:colOff>
      <xdr:row>36</xdr:row>
      <xdr:rowOff>8960</xdr:rowOff>
    </xdr:to>
    <xdr:sp macro="" textlink="">
      <xdr:nvSpPr>
        <xdr:cNvPr id="136" name="円/楕円 135"/>
        <xdr:cNvSpPr/>
      </xdr:nvSpPr>
      <xdr:spPr bwMode="auto">
        <a:xfrm>
          <a:off x="3556000" y="6860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336637</xdr:rowOff>
    </xdr:from>
    <xdr:ext cx="762000" cy="259045"/>
    <xdr:sp macro="" textlink="">
      <xdr:nvSpPr>
        <xdr:cNvPr id="137" name="テキスト ボックス 136"/>
        <xdr:cNvSpPr txBox="1"/>
      </xdr:nvSpPr>
      <xdr:spPr>
        <a:xfrm>
          <a:off x="3225800" y="694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13,863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222790</xdr:rowOff>
    </xdr:from>
    <xdr:to>
      <xdr:col>2</xdr:col>
      <xdr:colOff>692150</xdr:colOff>
      <xdr:row>35</xdr:row>
      <xdr:rowOff>324390</xdr:rowOff>
    </xdr:to>
    <xdr:sp macro="" textlink="">
      <xdr:nvSpPr>
        <xdr:cNvPr id="138" name="円/楕円 137"/>
        <xdr:cNvSpPr/>
      </xdr:nvSpPr>
      <xdr:spPr bwMode="auto">
        <a:xfrm>
          <a:off x="2857500" y="6833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309167</xdr:rowOff>
    </xdr:from>
    <xdr:ext cx="762000" cy="259045"/>
    <xdr:sp macro="" textlink="">
      <xdr:nvSpPr>
        <xdr:cNvPr id="139" name="テキスト ボックス 138"/>
        <xdr:cNvSpPr txBox="1"/>
      </xdr:nvSpPr>
      <xdr:spPr>
        <a:xfrm>
          <a:off x="2527300" y="69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15,305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栃木県下野市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60,133
59,535
74.59
26,727,950
25,351,030
1,174,296
14,340,473
24,562,525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61,560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28966</xdr:rowOff>
    </xdr:from>
    <xdr:to>
      <xdr:col>6</xdr:col>
      <xdr:colOff>510540</xdr:colOff>
      <xdr:row>39</xdr:row>
      <xdr:rowOff>35390</xdr:rowOff>
    </xdr:to>
    <xdr:cxnSp macro="">
      <xdr:nvCxnSpPr>
        <xdr:cNvPr id="54" name="直線コネクタ 53"/>
        <xdr:cNvCxnSpPr/>
      </xdr:nvCxnSpPr>
      <xdr:spPr>
        <a:xfrm flipV="1">
          <a:off x="4633595" y="5172466"/>
          <a:ext cx="1270" cy="1549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39217</xdr:rowOff>
    </xdr:from>
    <xdr:ext cx="534377" cy="259045"/>
    <xdr:sp macro="" textlink="">
      <xdr:nvSpPr>
        <xdr:cNvPr id="55" name="人件費最小値テキスト"/>
        <xdr:cNvSpPr txBox="1"/>
      </xdr:nvSpPr>
      <xdr:spPr>
        <a:xfrm>
          <a:off x="4686300" y="67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37,063</a:t>
          </a:r>
          <a:endParaRPr kumimoji="1" lang="ja-JP" altLang="en-US" sz="1000" b="1">
            <a:latin typeface="ＭＳ Ｐゴシック"/>
          </a:endParaRPr>
        </a:p>
      </xdr:txBody>
    </xdr:sp>
    <xdr:clientData/>
  </xdr:oneCellAnchor>
  <xdr:twoCellAnchor>
    <xdr:from>
      <xdr:col>6</xdr:col>
      <xdr:colOff>422275</xdr:colOff>
      <xdr:row>39</xdr:row>
      <xdr:rowOff>35390</xdr:rowOff>
    </xdr:from>
    <xdr:to>
      <xdr:col>6</xdr:col>
      <xdr:colOff>600075</xdr:colOff>
      <xdr:row>39</xdr:row>
      <xdr:rowOff>35390</xdr:rowOff>
    </xdr:to>
    <xdr:cxnSp macro="">
      <xdr:nvCxnSpPr>
        <xdr:cNvPr id="56" name="直線コネクタ 55"/>
        <xdr:cNvCxnSpPr/>
      </xdr:nvCxnSpPr>
      <xdr:spPr>
        <a:xfrm>
          <a:off x="4546600" y="672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147093</xdr:rowOff>
    </xdr:from>
    <xdr:ext cx="599010" cy="259045"/>
    <xdr:sp macro="" textlink="">
      <xdr:nvSpPr>
        <xdr:cNvPr id="57" name="人件費最大値テキスト"/>
        <xdr:cNvSpPr txBox="1"/>
      </xdr:nvSpPr>
      <xdr:spPr>
        <a:xfrm>
          <a:off x="4686300" y="4947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104,844</a:t>
          </a:r>
          <a:endParaRPr kumimoji="1" lang="ja-JP" altLang="en-US" sz="1000" b="1">
            <a:latin typeface="ＭＳ Ｐゴシック"/>
          </a:endParaRPr>
        </a:p>
      </xdr:txBody>
    </xdr:sp>
    <xdr:clientData/>
  </xdr:oneCellAnchor>
  <xdr:twoCellAnchor>
    <xdr:from>
      <xdr:col>6</xdr:col>
      <xdr:colOff>422275</xdr:colOff>
      <xdr:row>30</xdr:row>
      <xdr:rowOff>28966</xdr:rowOff>
    </xdr:from>
    <xdr:to>
      <xdr:col>6</xdr:col>
      <xdr:colOff>600075</xdr:colOff>
      <xdr:row>30</xdr:row>
      <xdr:rowOff>28966</xdr:rowOff>
    </xdr:to>
    <xdr:cxnSp macro="">
      <xdr:nvCxnSpPr>
        <xdr:cNvPr id="58" name="直線コネクタ 57"/>
        <xdr:cNvCxnSpPr/>
      </xdr:nvCxnSpPr>
      <xdr:spPr>
        <a:xfrm>
          <a:off x="4546600" y="517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170447</xdr:rowOff>
    </xdr:from>
    <xdr:to>
      <xdr:col>6</xdr:col>
      <xdr:colOff>511175</xdr:colOff>
      <xdr:row>37</xdr:row>
      <xdr:rowOff>963</xdr:rowOff>
    </xdr:to>
    <xdr:cxnSp macro="">
      <xdr:nvCxnSpPr>
        <xdr:cNvPr id="59" name="直線コネクタ 58"/>
        <xdr:cNvCxnSpPr/>
      </xdr:nvCxnSpPr>
      <xdr:spPr>
        <a:xfrm flipV="1">
          <a:off x="3797300" y="6342647"/>
          <a:ext cx="8382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49758</xdr:rowOff>
    </xdr:from>
    <xdr:ext cx="534377" cy="259045"/>
    <xdr:sp macro="" textlink="">
      <xdr:nvSpPr>
        <xdr:cNvPr id="60" name="人件費平均値テキスト"/>
        <xdr:cNvSpPr txBox="1"/>
      </xdr:nvSpPr>
      <xdr:spPr>
        <a:xfrm>
          <a:off x="4686300" y="6050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57,713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26881</xdr:rowOff>
    </xdr:from>
    <xdr:to>
      <xdr:col>6</xdr:col>
      <xdr:colOff>561975</xdr:colOff>
      <xdr:row>36</xdr:row>
      <xdr:rowOff>128481</xdr:rowOff>
    </xdr:to>
    <xdr:sp macro="" textlink="">
      <xdr:nvSpPr>
        <xdr:cNvPr id="61" name="フローチャート : 判断 60"/>
        <xdr:cNvSpPr/>
      </xdr:nvSpPr>
      <xdr:spPr>
        <a:xfrm>
          <a:off x="4584700" y="619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963</xdr:rowOff>
    </xdr:from>
    <xdr:to>
      <xdr:col>5</xdr:col>
      <xdr:colOff>358775</xdr:colOff>
      <xdr:row>37</xdr:row>
      <xdr:rowOff>14610</xdr:rowOff>
    </xdr:to>
    <xdr:cxnSp macro="">
      <xdr:nvCxnSpPr>
        <xdr:cNvPr id="62" name="直線コネクタ 61"/>
        <xdr:cNvCxnSpPr/>
      </xdr:nvCxnSpPr>
      <xdr:spPr>
        <a:xfrm flipV="1">
          <a:off x="2908300" y="6344613"/>
          <a:ext cx="889000" cy="1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36345</xdr:rowOff>
    </xdr:from>
    <xdr:to>
      <xdr:col>5</xdr:col>
      <xdr:colOff>409575</xdr:colOff>
      <xdr:row>34</xdr:row>
      <xdr:rowOff>137945</xdr:rowOff>
    </xdr:to>
    <xdr:sp macro="" textlink="">
      <xdr:nvSpPr>
        <xdr:cNvPr id="63" name="フローチャート : 判断 62"/>
        <xdr:cNvSpPr/>
      </xdr:nvSpPr>
      <xdr:spPr>
        <a:xfrm>
          <a:off x="3746500" y="586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154472</xdr:rowOff>
    </xdr:from>
    <xdr:ext cx="534377" cy="259045"/>
    <xdr:sp macro="" textlink="">
      <xdr:nvSpPr>
        <xdr:cNvPr id="64" name="テキスト ボックス 63"/>
        <xdr:cNvSpPr txBox="1"/>
      </xdr:nvSpPr>
      <xdr:spPr>
        <a:xfrm>
          <a:off x="3530111" y="564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14610</xdr:rowOff>
    </xdr:from>
    <xdr:to>
      <xdr:col>4</xdr:col>
      <xdr:colOff>155575</xdr:colOff>
      <xdr:row>37</xdr:row>
      <xdr:rowOff>24943</xdr:rowOff>
    </xdr:to>
    <xdr:cxnSp macro="">
      <xdr:nvCxnSpPr>
        <xdr:cNvPr id="65" name="直線コネクタ 64"/>
        <xdr:cNvCxnSpPr/>
      </xdr:nvCxnSpPr>
      <xdr:spPr>
        <a:xfrm flipV="1">
          <a:off x="2019300" y="6358260"/>
          <a:ext cx="889000" cy="1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102278</xdr:rowOff>
    </xdr:from>
    <xdr:to>
      <xdr:col>2</xdr:col>
      <xdr:colOff>638175</xdr:colOff>
      <xdr:row>37</xdr:row>
      <xdr:rowOff>24943</xdr:rowOff>
    </xdr:to>
    <xdr:cxnSp macro="">
      <xdr:nvCxnSpPr>
        <xdr:cNvPr id="68" name="直線コネクタ 67"/>
        <xdr:cNvCxnSpPr/>
      </xdr:nvCxnSpPr>
      <xdr:spPr>
        <a:xfrm>
          <a:off x="1130300" y="6274478"/>
          <a:ext cx="889000" cy="9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119647</xdr:rowOff>
    </xdr:from>
    <xdr:to>
      <xdr:col>6</xdr:col>
      <xdr:colOff>561975</xdr:colOff>
      <xdr:row>37</xdr:row>
      <xdr:rowOff>49797</xdr:rowOff>
    </xdr:to>
    <xdr:sp macro="" textlink="">
      <xdr:nvSpPr>
        <xdr:cNvPr id="78" name="円/楕円 77"/>
        <xdr:cNvSpPr/>
      </xdr:nvSpPr>
      <xdr:spPr>
        <a:xfrm>
          <a:off x="4584700" y="629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98074</xdr:rowOff>
    </xdr:from>
    <xdr:ext cx="534377" cy="259045"/>
    <xdr:sp macro="" textlink="">
      <xdr:nvSpPr>
        <xdr:cNvPr id="79" name="人件費該当値テキスト"/>
        <xdr:cNvSpPr txBox="1"/>
      </xdr:nvSpPr>
      <xdr:spPr>
        <a:xfrm>
          <a:off x="4686300" y="62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53,655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121613</xdr:rowOff>
    </xdr:from>
    <xdr:to>
      <xdr:col>5</xdr:col>
      <xdr:colOff>409575</xdr:colOff>
      <xdr:row>37</xdr:row>
      <xdr:rowOff>51763</xdr:rowOff>
    </xdr:to>
    <xdr:sp macro="" textlink="">
      <xdr:nvSpPr>
        <xdr:cNvPr id="80" name="円/楕円 79"/>
        <xdr:cNvSpPr/>
      </xdr:nvSpPr>
      <xdr:spPr>
        <a:xfrm>
          <a:off x="3746500" y="629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42890</xdr:rowOff>
    </xdr:from>
    <xdr:ext cx="534377" cy="259045"/>
    <xdr:sp macro="" textlink="">
      <xdr:nvSpPr>
        <xdr:cNvPr id="81" name="テキスト ボックス 80"/>
        <xdr:cNvSpPr txBox="1"/>
      </xdr:nvSpPr>
      <xdr:spPr>
        <a:xfrm>
          <a:off x="3530111" y="638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53,569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135260</xdr:rowOff>
    </xdr:from>
    <xdr:to>
      <xdr:col>4</xdr:col>
      <xdr:colOff>206375</xdr:colOff>
      <xdr:row>37</xdr:row>
      <xdr:rowOff>65410</xdr:rowOff>
    </xdr:to>
    <xdr:sp macro="" textlink="">
      <xdr:nvSpPr>
        <xdr:cNvPr id="82" name="円/楕円 81"/>
        <xdr:cNvSpPr/>
      </xdr:nvSpPr>
      <xdr:spPr>
        <a:xfrm>
          <a:off x="2857500" y="630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56537</xdr:rowOff>
    </xdr:from>
    <xdr:ext cx="534377" cy="259045"/>
    <xdr:sp macro="" textlink="">
      <xdr:nvSpPr>
        <xdr:cNvPr id="83" name="テキスト ボックス 82"/>
        <xdr:cNvSpPr txBox="1"/>
      </xdr:nvSpPr>
      <xdr:spPr>
        <a:xfrm>
          <a:off x="2641111" y="640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52,972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145593</xdr:rowOff>
    </xdr:from>
    <xdr:to>
      <xdr:col>3</xdr:col>
      <xdr:colOff>3175</xdr:colOff>
      <xdr:row>37</xdr:row>
      <xdr:rowOff>75743</xdr:rowOff>
    </xdr:to>
    <xdr:sp macro="" textlink="">
      <xdr:nvSpPr>
        <xdr:cNvPr id="84" name="円/楕円 83"/>
        <xdr:cNvSpPr/>
      </xdr:nvSpPr>
      <xdr:spPr>
        <a:xfrm>
          <a:off x="1968500" y="631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66870</xdr:rowOff>
    </xdr:from>
    <xdr:ext cx="534377" cy="259045"/>
    <xdr:sp macro="" textlink="">
      <xdr:nvSpPr>
        <xdr:cNvPr id="85" name="テキスト ボックス 84"/>
        <xdr:cNvSpPr txBox="1"/>
      </xdr:nvSpPr>
      <xdr:spPr>
        <a:xfrm>
          <a:off x="1752111" y="641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52,520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51478</xdr:rowOff>
    </xdr:from>
    <xdr:to>
      <xdr:col>1</xdr:col>
      <xdr:colOff>485775</xdr:colOff>
      <xdr:row>36</xdr:row>
      <xdr:rowOff>153078</xdr:rowOff>
    </xdr:to>
    <xdr:sp macro="" textlink="">
      <xdr:nvSpPr>
        <xdr:cNvPr id="86" name="円/楕円 85"/>
        <xdr:cNvSpPr/>
      </xdr:nvSpPr>
      <xdr:spPr>
        <a:xfrm>
          <a:off x="1079500" y="622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144205</xdr:rowOff>
    </xdr:from>
    <xdr:ext cx="534377" cy="259045"/>
    <xdr:sp macro="" textlink="">
      <xdr:nvSpPr>
        <xdr:cNvPr id="87" name="テキスト ボックス 86"/>
        <xdr:cNvSpPr txBox="1"/>
      </xdr:nvSpPr>
      <xdr:spPr>
        <a:xfrm>
          <a:off x="863111" y="631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56,637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87089</xdr:rowOff>
    </xdr:from>
    <xdr:to>
      <xdr:col>6</xdr:col>
      <xdr:colOff>510540</xdr:colOff>
      <xdr:row>59</xdr:row>
      <xdr:rowOff>24355</xdr:rowOff>
    </xdr:to>
    <xdr:cxnSp macro="">
      <xdr:nvCxnSpPr>
        <xdr:cNvPr id="114" name="直線コネクタ 113"/>
        <xdr:cNvCxnSpPr/>
      </xdr:nvCxnSpPr>
      <xdr:spPr>
        <a:xfrm flipV="1">
          <a:off x="4633595" y="8659589"/>
          <a:ext cx="1270" cy="1480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28182</xdr:rowOff>
    </xdr:from>
    <xdr:ext cx="534377" cy="259045"/>
    <xdr:sp macro="" textlink="">
      <xdr:nvSpPr>
        <xdr:cNvPr id="115" name="物件費最小値テキスト"/>
        <xdr:cNvSpPr txBox="1"/>
      </xdr:nvSpPr>
      <xdr:spPr>
        <a:xfrm>
          <a:off x="4686300" y="10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32,282</a:t>
          </a:r>
          <a:endParaRPr kumimoji="1" lang="ja-JP" altLang="en-US" sz="1000" b="1">
            <a:latin typeface="ＭＳ Ｐゴシック"/>
          </a:endParaRPr>
        </a:p>
      </xdr:txBody>
    </xdr:sp>
    <xdr:clientData/>
  </xdr:oneCellAnchor>
  <xdr:twoCellAnchor>
    <xdr:from>
      <xdr:col>6</xdr:col>
      <xdr:colOff>422275</xdr:colOff>
      <xdr:row>59</xdr:row>
      <xdr:rowOff>24355</xdr:rowOff>
    </xdr:from>
    <xdr:to>
      <xdr:col>6</xdr:col>
      <xdr:colOff>600075</xdr:colOff>
      <xdr:row>59</xdr:row>
      <xdr:rowOff>24355</xdr:rowOff>
    </xdr:to>
    <xdr:cxnSp macro="">
      <xdr:nvCxnSpPr>
        <xdr:cNvPr id="116" name="直線コネクタ 115"/>
        <xdr:cNvCxnSpPr/>
      </xdr:nvCxnSpPr>
      <xdr:spPr>
        <a:xfrm>
          <a:off x="4546600" y="10139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33766</xdr:rowOff>
    </xdr:from>
    <xdr:ext cx="534377" cy="259045"/>
    <xdr:sp macro="" textlink="">
      <xdr:nvSpPr>
        <xdr:cNvPr id="117" name="物件費最大値テキスト"/>
        <xdr:cNvSpPr txBox="1"/>
      </xdr:nvSpPr>
      <xdr:spPr>
        <a:xfrm>
          <a:off x="4686300" y="84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77,611</a:t>
          </a:r>
          <a:endParaRPr kumimoji="1" lang="ja-JP" altLang="en-US" sz="1000" b="1">
            <a:latin typeface="ＭＳ Ｐゴシック"/>
          </a:endParaRPr>
        </a:p>
      </xdr:txBody>
    </xdr:sp>
    <xdr:clientData/>
  </xdr:oneCellAnchor>
  <xdr:twoCellAnchor>
    <xdr:from>
      <xdr:col>6</xdr:col>
      <xdr:colOff>422275</xdr:colOff>
      <xdr:row>50</xdr:row>
      <xdr:rowOff>87089</xdr:rowOff>
    </xdr:from>
    <xdr:to>
      <xdr:col>6</xdr:col>
      <xdr:colOff>600075</xdr:colOff>
      <xdr:row>50</xdr:row>
      <xdr:rowOff>87089</xdr:rowOff>
    </xdr:to>
    <xdr:cxnSp macro="">
      <xdr:nvCxnSpPr>
        <xdr:cNvPr id="118" name="直線コネクタ 117"/>
        <xdr:cNvCxnSpPr/>
      </xdr:nvCxnSpPr>
      <xdr:spPr>
        <a:xfrm>
          <a:off x="4546600" y="8659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130883</xdr:rowOff>
    </xdr:from>
    <xdr:to>
      <xdr:col>6</xdr:col>
      <xdr:colOff>511175</xdr:colOff>
      <xdr:row>55</xdr:row>
      <xdr:rowOff>106259</xdr:rowOff>
    </xdr:to>
    <xdr:cxnSp macro="">
      <xdr:nvCxnSpPr>
        <xdr:cNvPr id="119" name="直線コネクタ 118"/>
        <xdr:cNvCxnSpPr/>
      </xdr:nvCxnSpPr>
      <xdr:spPr>
        <a:xfrm flipV="1">
          <a:off x="3797300" y="9389183"/>
          <a:ext cx="838200" cy="14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50084</xdr:rowOff>
    </xdr:from>
    <xdr:ext cx="534377" cy="259045"/>
    <xdr:sp macro="" textlink="">
      <xdr:nvSpPr>
        <xdr:cNvPr id="120" name="物件費平均値テキスト"/>
        <xdr:cNvSpPr txBox="1"/>
      </xdr:nvSpPr>
      <xdr:spPr>
        <a:xfrm>
          <a:off x="4686300" y="9479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50,278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71657</xdr:rowOff>
    </xdr:from>
    <xdr:to>
      <xdr:col>6</xdr:col>
      <xdr:colOff>561975</xdr:colOff>
      <xdr:row>56</xdr:row>
      <xdr:rowOff>1807</xdr:rowOff>
    </xdr:to>
    <xdr:sp macro="" textlink="">
      <xdr:nvSpPr>
        <xdr:cNvPr id="121" name="フローチャート : 判断 120"/>
        <xdr:cNvSpPr/>
      </xdr:nvSpPr>
      <xdr:spPr>
        <a:xfrm>
          <a:off x="45847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161972</xdr:rowOff>
    </xdr:from>
    <xdr:to>
      <xdr:col>5</xdr:col>
      <xdr:colOff>358775</xdr:colOff>
      <xdr:row>55</xdr:row>
      <xdr:rowOff>106259</xdr:rowOff>
    </xdr:to>
    <xdr:cxnSp macro="">
      <xdr:nvCxnSpPr>
        <xdr:cNvPr id="122" name="直線コネクタ 121"/>
        <xdr:cNvCxnSpPr/>
      </xdr:nvCxnSpPr>
      <xdr:spPr>
        <a:xfrm>
          <a:off x="2908300" y="9420272"/>
          <a:ext cx="889000" cy="11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51</xdr:row>
      <xdr:rowOff>16597</xdr:rowOff>
    </xdr:from>
    <xdr:to>
      <xdr:col>5</xdr:col>
      <xdr:colOff>409575</xdr:colOff>
      <xdr:row>51</xdr:row>
      <xdr:rowOff>118197</xdr:rowOff>
    </xdr:to>
    <xdr:sp macro="" textlink="">
      <xdr:nvSpPr>
        <xdr:cNvPr id="123" name="フローチャート : 判断 122"/>
        <xdr:cNvSpPr/>
      </xdr:nvSpPr>
      <xdr:spPr>
        <a:xfrm>
          <a:off x="3746500" y="8760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49</xdr:row>
      <xdr:rowOff>134724</xdr:rowOff>
    </xdr:from>
    <xdr:ext cx="534377" cy="259045"/>
    <xdr:sp macro="" textlink="">
      <xdr:nvSpPr>
        <xdr:cNvPr id="124" name="テキスト ボックス 123"/>
        <xdr:cNvSpPr txBox="1"/>
      </xdr:nvSpPr>
      <xdr:spPr>
        <a:xfrm>
          <a:off x="3530111" y="853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161972</xdr:rowOff>
    </xdr:from>
    <xdr:to>
      <xdr:col>4</xdr:col>
      <xdr:colOff>155575</xdr:colOff>
      <xdr:row>55</xdr:row>
      <xdr:rowOff>39900</xdr:rowOff>
    </xdr:to>
    <xdr:cxnSp macro="">
      <xdr:nvCxnSpPr>
        <xdr:cNvPr id="125" name="直線コネクタ 124"/>
        <xdr:cNvCxnSpPr/>
      </xdr:nvCxnSpPr>
      <xdr:spPr>
        <a:xfrm flipV="1">
          <a:off x="2019300" y="9420272"/>
          <a:ext cx="8890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24794</xdr:rowOff>
    </xdr:from>
    <xdr:to>
      <xdr:col>4</xdr:col>
      <xdr:colOff>206375</xdr:colOff>
      <xdr:row>54</xdr:row>
      <xdr:rowOff>126394</xdr:rowOff>
    </xdr:to>
    <xdr:sp macro="" textlink="">
      <xdr:nvSpPr>
        <xdr:cNvPr id="126" name="フローチャート : 判断 125"/>
        <xdr:cNvSpPr/>
      </xdr:nvSpPr>
      <xdr:spPr>
        <a:xfrm>
          <a:off x="2857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142921</xdr:rowOff>
    </xdr:from>
    <xdr:ext cx="534377" cy="259045"/>
    <xdr:sp macro="" textlink="">
      <xdr:nvSpPr>
        <xdr:cNvPr id="127" name="テキスト ボックス 126"/>
        <xdr:cNvSpPr txBox="1"/>
      </xdr:nvSpPr>
      <xdr:spPr>
        <a:xfrm>
          <a:off x="2641111" y="9058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39900</xdr:rowOff>
    </xdr:from>
    <xdr:to>
      <xdr:col>2</xdr:col>
      <xdr:colOff>638175</xdr:colOff>
      <xdr:row>55</xdr:row>
      <xdr:rowOff>126735</xdr:rowOff>
    </xdr:to>
    <xdr:cxnSp macro="">
      <xdr:nvCxnSpPr>
        <xdr:cNvPr id="128" name="直線コネクタ 127"/>
        <xdr:cNvCxnSpPr/>
      </xdr:nvCxnSpPr>
      <xdr:spPr>
        <a:xfrm flipV="1">
          <a:off x="1130300" y="9469650"/>
          <a:ext cx="889000" cy="8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9478</xdr:rowOff>
    </xdr:from>
    <xdr:to>
      <xdr:col>3</xdr:col>
      <xdr:colOff>3175</xdr:colOff>
      <xdr:row>54</xdr:row>
      <xdr:rowOff>111078</xdr:rowOff>
    </xdr:to>
    <xdr:sp macro="" textlink="">
      <xdr:nvSpPr>
        <xdr:cNvPr id="129" name="フローチャート : 判断 128"/>
        <xdr:cNvSpPr/>
      </xdr:nvSpPr>
      <xdr:spPr>
        <a:xfrm>
          <a:off x="1968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127605</xdr:rowOff>
    </xdr:from>
    <xdr:ext cx="534377" cy="259045"/>
    <xdr:sp macro="" textlink="">
      <xdr:nvSpPr>
        <xdr:cNvPr id="130" name="テキスト ボックス 129"/>
        <xdr:cNvSpPr txBox="1"/>
      </xdr:nvSpPr>
      <xdr:spPr>
        <a:xfrm>
          <a:off x="1752111" y="904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120218</xdr:rowOff>
    </xdr:from>
    <xdr:to>
      <xdr:col>1</xdr:col>
      <xdr:colOff>485775</xdr:colOff>
      <xdr:row>55</xdr:row>
      <xdr:rowOff>50368</xdr:rowOff>
    </xdr:to>
    <xdr:sp macro="" textlink="">
      <xdr:nvSpPr>
        <xdr:cNvPr id="131" name="フローチャート : 判断 130"/>
        <xdr:cNvSpPr/>
      </xdr:nvSpPr>
      <xdr:spPr>
        <a:xfrm>
          <a:off x="1079500" y="937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66895</xdr:rowOff>
    </xdr:from>
    <xdr:ext cx="534377" cy="259045"/>
    <xdr:sp macro="" textlink="">
      <xdr:nvSpPr>
        <xdr:cNvPr id="132" name="テキスト ボックス 131"/>
        <xdr:cNvSpPr txBox="1"/>
      </xdr:nvSpPr>
      <xdr:spPr>
        <a:xfrm>
          <a:off x="863111" y="91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80083</xdr:rowOff>
    </xdr:from>
    <xdr:to>
      <xdr:col>6</xdr:col>
      <xdr:colOff>561975</xdr:colOff>
      <xdr:row>55</xdr:row>
      <xdr:rowOff>10233</xdr:rowOff>
    </xdr:to>
    <xdr:sp macro="" textlink="">
      <xdr:nvSpPr>
        <xdr:cNvPr id="138" name="円/楕円 137"/>
        <xdr:cNvSpPr/>
      </xdr:nvSpPr>
      <xdr:spPr>
        <a:xfrm>
          <a:off x="4584700" y="933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102960</xdr:rowOff>
    </xdr:from>
    <xdr:ext cx="534377" cy="259045"/>
    <xdr:sp macro="" textlink="">
      <xdr:nvSpPr>
        <xdr:cNvPr id="139" name="物件費該当値テキスト"/>
        <xdr:cNvSpPr txBox="1"/>
      </xdr:nvSpPr>
      <xdr:spPr>
        <a:xfrm>
          <a:off x="4686300" y="918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55,270</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55459</xdr:rowOff>
    </xdr:from>
    <xdr:to>
      <xdr:col>5</xdr:col>
      <xdr:colOff>409575</xdr:colOff>
      <xdr:row>55</xdr:row>
      <xdr:rowOff>157059</xdr:rowOff>
    </xdr:to>
    <xdr:sp macro="" textlink="">
      <xdr:nvSpPr>
        <xdr:cNvPr id="140" name="円/楕円 139"/>
        <xdr:cNvSpPr/>
      </xdr:nvSpPr>
      <xdr:spPr>
        <a:xfrm>
          <a:off x="3746500" y="948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148186</xdr:rowOff>
    </xdr:from>
    <xdr:ext cx="534377" cy="259045"/>
    <xdr:sp macro="" textlink="">
      <xdr:nvSpPr>
        <xdr:cNvPr id="141" name="テキスト ボックス 140"/>
        <xdr:cNvSpPr txBox="1"/>
      </xdr:nvSpPr>
      <xdr:spPr>
        <a:xfrm>
          <a:off x="3530111" y="957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50,774</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111172</xdr:rowOff>
    </xdr:from>
    <xdr:to>
      <xdr:col>4</xdr:col>
      <xdr:colOff>206375</xdr:colOff>
      <xdr:row>55</xdr:row>
      <xdr:rowOff>41322</xdr:rowOff>
    </xdr:to>
    <xdr:sp macro="" textlink="">
      <xdr:nvSpPr>
        <xdr:cNvPr id="142" name="円/楕円 141"/>
        <xdr:cNvSpPr/>
      </xdr:nvSpPr>
      <xdr:spPr>
        <a:xfrm>
          <a:off x="2857500" y="936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32449</xdr:rowOff>
    </xdr:from>
    <xdr:ext cx="534377" cy="259045"/>
    <xdr:sp macro="" textlink="">
      <xdr:nvSpPr>
        <xdr:cNvPr id="143" name="テキスト ボックス 142"/>
        <xdr:cNvSpPr txBox="1"/>
      </xdr:nvSpPr>
      <xdr:spPr>
        <a:xfrm>
          <a:off x="2641111" y="946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54,318</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160550</xdr:rowOff>
    </xdr:from>
    <xdr:to>
      <xdr:col>3</xdr:col>
      <xdr:colOff>3175</xdr:colOff>
      <xdr:row>55</xdr:row>
      <xdr:rowOff>90700</xdr:rowOff>
    </xdr:to>
    <xdr:sp macro="" textlink="">
      <xdr:nvSpPr>
        <xdr:cNvPr id="144" name="円/楕円 143"/>
        <xdr:cNvSpPr/>
      </xdr:nvSpPr>
      <xdr:spPr>
        <a:xfrm>
          <a:off x="1968500" y="941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81827</xdr:rowOff>
    </xdr:from>
    <xdr:ext cx="534377" cy="259045"/>
    <xdr:sp macro="" textlink="">
      <xdr:nvSpPr>
        <xdr:cNvPr id="145" name="テキスト ボックス 144"/>
        <xdr:cNvSpPr txBox="1"/>
      </xdr:nvSpPr>
      <xdr:spPr>
        <a:xfrm>
          <a:off x="1752111" y="9511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52,806</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75935</xdr:rowOff>
    </xdr:from>
    <xdr:to>
      <xdr:col>1</xdr:col>
      <xdr:colOff>485775</xdr:colOff>
      <xdr:row>56</xdr:row>
      <xdr:rowOff>6085</xdr:rowOff>
    </xdr:to>
    <xdr:sp macro="" textlink="">
      <xdr:nvSpPr>
        <xdr:cNvPr id="146" name="円/楕円 145"/>
        <xdr:cNvSpPr/>
      </xdr:nvSpPr>
      <xdr:spPr>
        <a:xfrm>
          <a:off x="1079500" y="950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168662</xdr:rowOff>
    </xdr:from>
    <xdr:ext cx="534377" cy="259045"/>
    <xdr:sp macro="" textlink="">
      <xdr:nvSpPr>
        <xdr:cNvPr id="147" name="テキスト ボックス 146"/>
        <xdr:cNvSpPr txBox="1"/>
      </xdr:nvSpPr>
      <xdr:spPr>
        <a:xfrm>
          <a:off x="863111" y="959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50,147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25400</xdr:rowOff>
    </xdr:from>
    <xdr:to>
      <xdr:col>7</xdr:col>
      <xdr:colOff>638175</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7398</xdr:rowOff>
    </xdr:from>
    <xdr:to>
      <xdr:col>6</xdr:col>
      <xdr:colOff>510540</xdr:colOff>
      <xdr:row>78</xdr:row>
      <xdr:rowOff>3969</xdr:rowOff>
    </xdr:to>
    <xdr:cxnSp macro="">
      <xdr:nvCxnSpPr>
        <xdr:cNvPr id="167" name="直線コネクタ 166"/>
        <xdr:cNvCxnSpPr/>
      </xdr:nvCxnSpPr>
      <xdr:spPr>
        <a:xfrm flipV="1">
          <a:off x="4633595" y="12180348"/>
          <a:ext cx="1270" cy="119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7796</xdr:rowOff>
    </xdr:from>
    <xdr:ext cx="378565" cy="259045"/>
    <xdr:sp macro="" textlink="">
      <xdr:nvSpPr>
        <xdr:cNvPr id="168" name="維持補修費最小値テキスト"/>
        <xdr:cNvSpPr txBox="1"/>
      </xdr:nvSpPr>
      <xdr:spPr>
        <a:xfrm>
          <a:off x="4686300" y="13380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422275</xdr:colOff>
      <xdr:row>78</xdr:row>
      <xdr:rowOff>3969</xdr:rowOff>
    </xdr:from>
    <xdr:to>
      <xdr:col>6</xdr:col>
      <xdr:colOff>600075</xdr:colOff>
      <xdr:row>78</xdr:row>
      <xdr:rowOff>3969</xdr:rowOff>
    </xdr:to>
    <xdr:cxnSp macro="">
      <xdr:nvCxnSpPr>
        <xdr:cNvPr id="169" name="直線コネクタ 168"/>
        <xdr:cNvCxnSpPr/>
      </xdr:nvCxnSpPr>
      <xdr:spPr>
        <a:xfrm>
          <a:off x="4546600" y="13377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125525</xdr:rowOff>
    </xdr:from>
    <xdr:ext cx="534377" cy="259045"/>
    <xdr:sp macro="" textlink="">
      <xdr:nvSpPr>
        <xdr:cNvPr id="170" name="維持補修費最大値テキスト"/>
        <xdr:cNvSpPr txBox="1"/>
      </xdr:nvSpPr>
      <xdr:spPr>
        <a:xfrm>
          <a:off x="4686300" y="119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21,315</a:t>
          </a:r>
          <a:endParaRPr kumimoji="1" lang="ja-JP" altLang="en-US" sz="1000" b="1">
            <a:latin typeface="ＭＳ Ｐゴシック"/>
          </a:endParaRPr>
        </a:p>
      </xdr:txBody>
    </xdr:sp>
    <xdr:clientData/>
  </xdr:oneCellAnchor>
  <xdr:twoCellAnchor>
    <xdr:from>
      <xdr:col>6</xdr:col>
      <xdr:colOff>422275</xdr:colOff>
      <xdr:row>71</xdr:row>
      <xdr:rowOff>7398</xdr:rowOff>
    </xdr:from>
    <xdr:to>
      <xdr:col>6</xdr:col>
      <xdr:colOff>600075</xdr:colOff>
      <xdr:row>71</xdr:row>
      <xdr:rowOff>7398</xdr:rowOff>
    </xdr:to>
    <xdr:cxnSp macro="">
      <xdr:nvCxnSpPr>
        <xdr:cNvPr id="171" name="直線コネクタ 170"/>
        <xdr:cNvCxnSpPr/>
      </xdr:nvCxnSpPr>
      <xdr:spPr>
        <a:xfrm>
          <a:off x="4546600" y="1218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49403</xdr:rowOff>
    </xdr:from>
    <xdr:to>
      <xdr:col>6</xdr:col>
      <xdr:colOff>511175</xdr:colOff>
      <xdr:row>77</xdr:row>
      <xdr:rowOff>52032</xdr:rowOff>
    </xdr:to>
    <xdr:cxnSp macro="">
      <xdr:nvCxnSpPr>
        <xdr:cNvPr id="172" name="直線コネクタ 171"/>
        <xdr:cNvCxnSpPr/>
      </xdr:nvCxnSpPr>
      <xdr:spPr>
        <a:xfrm flipV="1">
          <a:off x="3797300" y="13251053"/>
          <a:ext cx="8382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137895</xdr:rowOff>
    </xdr:from>
    <xdr:ext cx="469744" cy="259045"/>
    <xdr:sp macro="" textlink="">
      <xdr:nvSpPr>
        <xdr:cNvPr id="173" name="維持補修費平均値テキスト"/>
        <xdr:cNvSpPr txBox="1"/>
      </xdr:nvSpPr>
      <xdr:spPr>
        <a:xfrm>
          <a:off x="4686300" y="12996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3,543</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115018</xdr:rowOff>
    </xdr:from>
    <xdr:to>
      <xdr:col>6</xdr:col>
      <xdr:colOff>561975</xdr:colOff>
      <xdr:row>77</xdr:row>
      <xdr:rowOff>45168</xdr:rowOff>
    </xdr:to>
    <xdr:sp macro="" textlink="">
      <xdr:nvSpPr>
        <xdr:cNvPr id="174" name="フローチャート : 判断 173"/>
        <xdr:cNvSpPr/>
      </xdr:nvSpPr>
      <xdr:spPr>
        <a:xfrm>
          <a:off x="4584700" y="1314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52032</xdr:rowOff>
    </xdr:from>
    <xdr:to>
      <xdr:col>5</xdr:col>
      <xdr:colOff>358775</xdr:colOff>
      <xdr:row>77</xdr:row>
      <xdr:rowOff>74434</xdr:rowOff>
    </xdr:to>
    <xdr:cxnSp macro="">
      <xdr:nvCxnSpPr>
        <xdr:cNvPr id="175" name="直線コネクタ 174"/>
        <xdr:cNvCxnSpPr/>
      </xdr:nvCxnSpPr>
      <xdr:spPr>
        <a:xfrm flipV="1">
          <a:off x="2908300" y="13253682"/>
          <a:ext cx="889000" cy="2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168796</xdr:rowOff>
    </xdr:from>
    <xdr:to>
      <xdr:col>5</xdr:col>
      <xdr:colOff>409575</xdr:colOff>
      <xdr:row>76</xdr:row>
      <xdr:rowOff>98946</xdr:rowOff>
    </xdr:to>
    <xdr:sp macro="" textlink="">
      <xdr:nvSpPr>
        <xdr:cNvPr id="176" name="フローチャート : 判断 175"/>
        <xdr:cNvSpPr/>
      </xdr:nvSpPr>
      <xdr:spPr>
        <a:xfrm>
          <a:off x="3746500" y="130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115473</xdr:rowOff>
    </xdr:from>
    <xdr:ext cx="469744" cy="259045"/>
    <xdr:sp macro="" textlink="">
      <xdr:nvSpPr>
        <xdr:cNvPr id="177" name="テキスト ボックス 176"/>
        <xdr:cNvSpPr txBox="1"/>
      </xdr:nvSpPr>
      <xdr:spPr>
        <a:xfrm>
          <a:off x="3562427" y="12802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74434</xdr:rowOff>
    </xdr:from>
    <xdr:to>
      <xdr:col>4</xdr:col>
      <xdr:colOff>155575</xdr:colOff>
      <xdr:row>77</xdr:row>
      <xdr:rowOff>99237</xdr:rowOff>
    </xdr:to>
    <xdr:cxnSp macro="">
      <xdr:nvCxnSpPr>
        <xdr:cNvPr id="178" name="直線コネクタ 177"/>
        <xdr:cNvCxnSpPr/>
      </xdr:nvCxnSpPr>
      <xdr:spPr>
        <a:xfrm flipV="1">
          <a:off x="2019300" y="13276084"/>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57010</xdr:rowOff>
    </xdr:from>
    <xdr:to>
      <xdr:col>4</xdr:col>
      <xdr:colOff>206375</xdr:colOff>
      <xdr:row>76</xdr:row>
      <xdr:rowOff>158610</xdr:rowOff>
    </xdr:to>
    <xdr:sp macro="" textlink="">
      <xdr:nvSpPr>
        <xdr:cNvPr id="179" name="フローチャート : 判断 178"/>
        <xdr:cNvSpPr/>
      </xdr:nvSpPr>
      <xdr:spPr>
        <a:xfrm>
          <a:off x="2857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3687</xdr:rowOff>
    </xdr:from>
    <xdr:ext cx="469744" cy="259045"/>
    <xdr:sp macro="" textlink="">
      <xdr:nvSpPr>
        <xdr:cNvPr id="180" name="テキスト ボックス 179"/>
        <xdr:cNvSpPr txBox="1"/>
      </xdr:nvSpPr>
      <xdr:spPr>
        <a:xfrm>
          <a:off x="2673427"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94551</xdr:rowOff>
    </xdr:from>
    <xdr:to>
      <xdr:col>2</xdr:col>
      <xdr:colOff>638175</xdr:colOff>
      <xdr:row>77</xdr:row>
      <xdr:rowOff>99237</xdr:rowOff>
    </xdr:to>
    <xdr:cxnSp macro="">
      <xdr:nvCxnSpPr>
        <xdr:cNvPr id="181" name="直線コネクタ 180"/>
        <xdr:cNvCxnSpPr/>
      </xdr:nvCxnSpPr>
      <xdr:spPr>
        <a:xfrm>
          <a:off x="1130300" y="13296201"/>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67926</xdr:rowOff>
    </xdr:from>
    <xdr:to>
      <xdr:col>3</xdr:col>
      <xdr:colOff>3175</xdr:colOff>
      <xdr:row>76</xdr:row>
      <xdr:rowOff>169526</xdr:rowOff>
    </xdr:to>
    <xdr:sp macro="" textlink="">
      <xdr:nvSpPr>
        <xdr:cNvPr id="182" name="フローチャート : 判断 181"/>
        <xdr:cNvSpPr/>
      </xdr:nvSpPr>
      <xdr:spPr>
        <a:xfrm>
          <a:off x="1968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14603</xdr:rowOff>
    </xdr:from>
    <xdr:ext cx="469744" cy="259045"/>
    <xdr:sp macro="" textlink="">
      <xdr:nvSpPr>
        <xdr:cNvPr id="183" name="テキスト ボックス 182"/>
        <xdr:cNvSpPr txBox="1"/>
      </xdr:nvSpPr>
      <xdr:spPr>
        <a:xfrm>
          <a:off x="1784427"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62782</xdr:rowOff>
    </xdr:from>
    <xdr:to>
      <xdr:col>1</xdr:col>
      <xdr:colOff>485775</xdr:colOff>
      <xdr:row>76</xdr:row>
      <xdr:rowOff>164382</xdr:rowOff>
    </xdr:to>
    <xdr:sp macro="" textlink="">
      <xdr:nvSpPr>
        <xdr:cNvPr id="184" name="フローチャート : 判断 183"/>
        <xdr:cNvSpPr/>
      </xdr:nvSpPr>
      <xdr:spPr>
        <a:xfrm>
          <a:off x="1079500" y="1309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9459</xdr:rowOff>
    </xdr:from>
    <xdr:ext cx="469744" cy="259045"/>
    <xdr:sp macro="" textlink="">
      <xdr:nvSpPr>
        <xdr:cNvPr id="185" name="テキスト ボックス 184"/>
        <xdr:cNvSpPr txBox="1"/>
      </xdr:nvSpPr>
      <xdr:spPr>
        <a:xfrm>
          <a:off x="895427" y="1286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170053</xdr:rowOff>
    </xdr:from>
    <xdr:to>
      <xdr:col>6</xdr:col>
      <xdr:colOff>561975</xdr:colOff>
      <xdr:row>77</xdr:row>
      <xdr:rowOff>100203</xdr:rowOff>
    </xdr:to>
    <xdr:sp macro="" textlink="">
      <xdr:nvSpPr>
        <xdr:cNvPr id="191" name="円/楕円 190"/>
        <xdr:cNvSpPr/>
      </xdr:nvSpPr>
      <xdr:spPr>
        <a:xfrm>
          <a:off x="4584700" y="1320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93445</xdr:rowOff>
    </xdr:from>
    <xdr:ext cx="469744" cy="259045"/>
    <xdr:sp macro="" textlink="">
      <xdr:nvSpPr>
        <xdr:cNvPr id="192" name="維持補修費該当値テキスト"/>
        <xdr:cNvSpPr txBox="1"/>
      </xdr:nvSpPr>
      <xdr:spPr>
        <a:xfrm>
          <a:off x="4686300" y="1312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1232</xdr:rowOff>
    </xdr:from>
    <xdr:to>
      <xdr:col>5</xdr:col>
      <xdr:colOff>409575</xdr:colOff>
      <xdr:row>77</xdr:row>
      <xdr:rowOff>102832</xdr:rowOff>
    </xdr:to>
    <xdr:sp macro="" textlink="">
      <xdr:nvSpPr>
        <xdr:cNvPr id="193" name="円/楕円 192"/>
        <xdr:cNvSpPr/>
      </xdr:nvSpPr>
      <xdr:spPr>
        <a:xfrm>
          <a:off x="3746500" y="1320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93959</xdr:rowOff>
    </xdr:from>
    <xdr:ext cx="469744" cy="259045"/>
    <xdr:sp macro="" textlink="">
      <xdr:nvSpPr>
        <xdr:cNvPr id="194" name="テキスト ボックス 193"/>
        <xdr:cNvSpPr txBox="1"/>
      </xdr:nvSpPr>
      <xdr:spPr>
        <a:xfrm>
          <a:off x="3562427" y="1329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23634</xdr:rowOff>
    </xdr:from>
    <xdr:to>
      <xdr:col>4</xdr:col>
      <xdr:colOff>206375</xdr:colOff>
      <xdr:row>77</xdr:row>
      <xdr:rowOff>125234</xdr:rowOff>
    </xdr:to>
    <xdr:sp macro="" textlink="">
      <xdr:nvSpPr>
        <xdr:cNvPr id="195" name="円/楕円 194"/>
        <xdr:cNvSpPr/>
      </xdr:nvSpPr>
      <xdr:spPr>
        <a:xfrm>
          <a:off x="2857500" y="1322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116361</xdr:rowOff>
    </xdr:from>
    <xdr:ext cx="469744" cy="259045"/>
    <xdr:sp macro="" textlink="">
      <xdr:nvSpPr>
        <xdr:cNvPr id="196" name="テキスト ボックス 195"/>
        <xdr:cNvSpPr txBox="1"/>
      </xdr:nvSpPr>
      <xdr:spPr>
        <a:xfrm>
          <a:off x="2673427" y="13318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48437</xdr:rowOff>
    </xdr:from>
    <xdr:to>
      <xdr:col>3</xdr:col>
      <xdr:colOff>3175</xdr:colOff>
      <xdr:row>77</xdr:row>
      <xdr:rowOff>150037</xdr:rowOff>
    </xdr:to>
    <xdr:sp macro="" textlink="">
      <xdr:nvSpPr>
        <xdr:cNvPr id="197" name="円/楕円 196"/>
        <xdr:cNvSpPr/>
      </xdr:nvSpPr>
      <xdr:spPr>
        <a:xfrm>
          <a:off x="1968500" y="13250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141164</xdr:rowOff>
    </xdr:from>
    <xdr:ext cx="469744" cy="259045"/>
    <xdr:sp macro="" textlink="">
      <xdr:nvSpPr>
        <xdr:cNvPr id="198" name="テキスト ボックス 197"/>
        <xdr:cNvSpPr txBox="1"/>
      </xdr:nvSpPr>
      <xdr:spPr>
        <a:xfrm>
          <a:off x="1784427" y="1334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43751</xdr:rowOff>
    </xdr:from>
    <xdr:to>
      <xdr:col>1</xdr:col>
      <xdr:colOff>485775</xdr:colOff>
      <xdr:row>77</xdr:row>
      <xdr:rowOff>145351</xdr:rowOff>
    </xdr:to>
    <xdr:sp macro="" textlink="">
      <xdr:nvSpPr>
        <xdr:cNvPr id="199" name="円/楕円 198"/>
        <xdr:cNvSpPr/>
      </xdr:nvSpPr>
      <xdr:spPr>
        <a:xfrm>
          <a:off x="1079500" y="1324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136478</xdr:rowOff>
    </xdr:from>
    <xdr:ext cx="469744" cy="259045"/>
    <xdr:sp macro="" textlink="">
      <xdr:nvSpPr>
        <xdr:cNvPr id="200" name="テキスト ボックス 199"/>
        <xdr:cNvSpPr txBox="1"/>
      </xdr:nvSpPr>
      <xdr:spPr>
        <a:xfrm>
          <a:off x="895427" y="13338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82,658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86616</xdr:rowOff>
    </xdr:from>
    <xdr:to>
      <xdr:col>6</xdr:col>
      <xdr:colOff>510540</xdr:colOff>
      <xdr:row>98</xdr:row>
      <xdr:rowOff>79235</xdr:rowOff>
    </xdr:to>
    <xdr:cxnSp macro="">
      <xdr:nvCxnSpPr>
        <xdr:cNvPr id="227" name="直線コネクタ 226"/>
        <xdr:cNvCxnSpPr/>
      </xdr:nvCxnSpPr>
      <xdr:spPr>
        <a:xfrm flipV="1">
          <a:off x="4633595" y="15345666"/>
          <a:ext cx="1270" cy="1535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83062</xdr:rowOff>
    </xdr:from>
    <xdr:ext cx="534377" cy="259045"/>
    <xdr:sp macro="" textlink="">
      <xdr:nvSpPr>
        <xdr:cNvPr id="228" name="扶助費最小値テキスト"/>
        <xdr:cNvSpPr txBox="1"/>
      </xdr:nvSpPr>
      <xdr:spPr>
        <a:xfrm>
          <a:off x="4686300" y="1688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6</xdr:col>
      <xdr:colOff>422275</xdr:colOff>
      <xdr:row>98</xdr:row>
      <xdr:rowOff>79235</xdr:rowOff>
    </xdr:from>
    <xdr:to>
      <xdr:col>6</xdr:col>
      <xdr:colOff>600075</xdr:colOff>
      <xdr:row>98</xdr:row>
      <xdr:rowOff>79235</xdr:rowOff>
    </xdr:to>
    <xdr:cxnSp macro="">
      <xdr:nvCxnSpPr>
        <xdr:cNvPr id="229" name="直線コネクタ 228"/>
        <xdr:cNvCxnSpPr/>
      </xdr:nvCxnSpPr>
      <xdr:spPr>
        <a:xfrm>
          <a:off x="4546600" y="16881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33293</xdr:rowOff>
    </xdr:from>
    <xdr:ext cx="599010" cy="259045"/>
    <xdr:sp macro="" textlink="">
      <xdr:nvSpPr>
        <xdr:cNvPr id="230" name="扶助費最大値テキスト"/>
        <xdr:cNvSpPr txBox="1"/>
      </xdr:nvSpPr>
      <xdr:spPr>
        <a:xfrm>
          <a:off x="4686300" y="1512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145,751</a:t>
          </a:r>
          <a:endParaRPr kumimoji="1" lang="ja-JP" altLang="en-US" sz="1000" b="1">
            <a:latin typeface="ＭＳ Ｐゴシック"/>
          </a:endParaRPr>
        </a:p>
      </xdr:txBody>
    </xdr:sp>
    <xdr:clientData/>
  </xdr:oneCellAnchor>
  <xdr:twoCellAnchor>
    <xdr:from>
      <xdr:col>6</xdr:col>
      <xdr:colOff>422275</xdr:colOff>
      <xdr:row>89</xdr:row>
      <xdr:rowOff>86616</xdr:rowOff>
    </xdr:from>
    <xdr:to>
      <xdr:col>6</xdr:col>
      <xdr:colOff>600075</xdr:colOff>
      <xdr:row>89</xdr:row>
      <xdr:rowOff>86616</xdr:rowOff>
    </xdr:to>
    <xdr:cxnSp macro="">
      <xdr:nvCxnSpPr>
        <xdr:cNvPr id="231" name="直線コネクタ 230"/>
        <xdr:cNvCxnSpPr/>
      </xdr:nvCxnSpPr>
      <xdr:spPr>
        <a:xfrm>
          <a:off x="4546600" y="1534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112350</xdr:rowOff>
    </xdr:from>
    <xdr:to>
      <xdr:col>6</xdr:col>
      <xdr:colOff>511175</xdr:colOff>
      <xdr:row>97</xdr:row>
      <xdr:rowOff>37516</xdr:rowOff>
    </xdr:to>
    <xdr:cxnSp macro="">
      <xdr:nvCxnSpPr>
        <xdr:cNvPr id="232" name="直線コネクタ 231"/>
        <xdr:cNvCxnSpPr/>
      </xdr:nvCxnSpPr>
      <xdr:spPr>
        <a:xfrm flipV="1">
          <a:off x="3797300" y="16571550"/>
          <a:ext cx="838200" cy="9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131796</xdr:rowOff>
    </xdr:from>
    <xdr:ext cx="534377" cy="259045"/>
    <xdr:sp macro="" textlink="">
      <xdr:nvSpPr>
        <xdr:cNvPr id="233" name="扶助費平均値テキスト"/>
        <xdr:cNvSpPr txBox="1"/>
      </xdr:nvSpPr>
      <xdr:spPr>
        <a:xfrm>
          <a:off x="4686300" y="1607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88,774</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108919</xdr:rowOff>
    </xdr:from>
    <xdr:to>
      <xdr:col>6</xdr:col>
      <xdr:colOff>561975</xdr:colOff>
      <xdr:row>95</xdr:row>
      <xdr:rowOff>39069</xdr:rowOff>
    </xdr:to>
    <xdr:sp macro="" textlink="">
      <xdr:nvSpPr>
        <xdr:cNvPr id="234" name="フローチャート : 判断 233"/>
        <xdr:cNvSpPr/>
      </xdr:nvSpPr>
      <xdr:spPr>
        <a:xfrm>
          <a:off x="4584700" y="1622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37516</xdr:rowOff>
    </xdr:from>
    <xdr:to>
      <xdr:col>5</xdr:col>
      <xdr:colOff>358775</xdr:colOff>
      <xdr:row>98</xdr:row>
      <xdr:rowOff>90323</xdr:rowOff>
    </xdr:to>
    <xdr:cxnSp macro="">
      <xdr:nvCxnSpPr>
        <xdr:cNvPr id="235" name="直線コネクタ 234"/>
        <xdr:cNvCxnSpPr/>
      </xdr:nvCxnSpPr>
      <xdr:spPr>
        <a:xfrm flipV="1">
          <a:off x="2908300" y="16668166"/>
          <a:ext cx="889000" cy="22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127305</xdr:rowOff>
    </xdr:from>
    <xdr:to>
      <xdr:col>5</xdr:col>
      <xdr:colOff>409575</xdr:colOff>
      <xdr:row>95</xdr:row>
      <xdr:rowOff>57455</xdr:rowOff>
    </xdr:to>
    <xdr:sp macro="" textlink="">
      <xdr:nvSpPr>
        <xdr:cNvPr id="236" name="フローチャート : 判断 235"/>
        <xdr:cNvSpPr/>
      </xdr:nvSpPr>
      <xdr:spPr>
        <a:xfrm>
          <a:off x="3746500" y="1624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73982</xdr:rowOff>
    </xdr:from>
    <xdr:ext cx="534377" cy="259045"/>
    <xdr:sp macro="" textlink="">
      <xdr:nvSpPr>
        <xdr:cNvPr id="237" name="テキスト ボックス 236"/>
        <xdr:cNvSpPr txBox="1"/>
      </xdr:nvSpPr>
      <xdr:spPr>
        <a:xfrm>
          <a:off x="3530111" y="1601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90323</xdr:rowOff>
    </xdr:from>
    <xdr:to>
      <xdr:col>4</xdr:col>
      <xdr:colOff>155575</xdr:colOff>
      <xdr:row>98</xdr:row>
      <xdr:rowOff>142557</xdr:rowOff>
    </xdr:to>
    <xdr:cxnSp macro="">
      <xdr:nvCxnSpPr>
        <xdr:cNvPr id="238" name="直線コネクタ 237"/>
        <xdr:cNvCxnSpPr/>
      </xdr:nvCxnSpPr>
      <xdr:spPr>
        <a:xfrm flipV="1">
          <a:off x="2019300" y="16892423"/>
          <a:ext cx="889000" cy="5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54316</xdr:rowOff>
    </xdr:from>
    <xdr:to>
      <xdr:col>4</xdr:col>
      <xdr:colOff>206375</xdr:colOff>
      <xdr:row>95</xdr:row>
      <xdr:rowOff>155916</xdr:rowOff>
    </xdr:to>
    <xdr:sp macro="" textlink="">
      <xdr:nvSpPr>
        <xdr:cNvPr id="239" name="フローチャート : 判断 238"/>
        <xdr:cNvSpPr/>
      </xdr:nvSpPr>
      <xdr:spPr>
        <a:xfrm>
          <a:off x="2857500" y="1634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993</xdr:rowOff>
    </xdr:from>
    <xdr:ext cx="534377" cy="259045"/>
    <xdr:sp macro="" textlink="">
      <xdr:nvSpPr>
        <xdr:cNvPr id="240" name="テキスト ボックス 239"/>
        <xdr:cNvSpPr txBox="1"/>
      </xdr:nvSpPr>
      <xdr:spPr>
        <a:xfrm>
          <a:off x="2641111" y="1611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142557</xdr:rowOff>
    </xdr:from>
    <xdr:to>
      <xdr:col>2</xdr:col>
      <xdr:colOff>638175</xdr:colOff>
      <xdr:row>98</xdr:row>
      <xdr:rowOff>162773</xdr:rowOff>
    </xdr:to>
    <xdr:cxnSp macro="">
      <xdr:nvCxnSpPr>
        <xdr:cNvPr id="241" name="直線コネクタ 240"/>
        <xdr:cNvCxnSpPr/>
      </xdr:nvCxnSpPr>
      <xdr:spPr>
        <a:xfrm flipV="1">
          <a:off x="1130300" y="16944657"/>
          <a:ext cx="889000" cy="2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154346</xdr:rowOff>
    </xdr:from>
    <xdr:to>
      <xdr:col>3</xdr:col>
      <xdr:colOff>3175</xdr:colOff>
      <xdr:row>96</xdr:row>
      <xdr:rowOff>84496</xdr:rowOff>
    </xdr:to>
    <xdr:sp macro="" textlink="">
      <xdr:nvSpPr>
        <xdr:cNvPr id="242" name="フローチャート : 判断 241"/>
        <xdr:cNvSpPr/>
      </xdr:nvSpPr>
      <xdr:spPr>
        <a:xfrm>
          <a:off x="1968500" y="164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101023</xdr:rowOff>
    </xdr:from>
    <xdr:ext cx="534377" cy="259045"/>
    <xdr:sp macro="" textlink="">
      <xdr:nvSpPr>
        <xdr:cNvPr id="243" name="テキスト ボックス 242"/>
        <xdr:cNvSpPr txBox="1"/>
      </xdr:nvSpPr>
      <xdr:spPr>
        <a:xfrm>
          <a:off x="1752111" y="1621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7257</xdr:rowOff>
    </xdr:from>
    <xdr:to>
      <xdr:col>1</xdr:col>
      <xdr:colOff>485775</xdr:colOff>
      <xdr:row>96</xdr:row>
      <xdr:rowOff>108857</xdr:rowOff>
    </xdr:to>
    <xdr:sp macro="" textlink="">
      <xdr:nvSpPr>
        <xdr:cNvPr id="244" name="フローチャート : 判断 243"/>
        <xdr:cNvSpPr/>
      </xdr:nvSpPr>
      <xdr:spPr>
        <a:xfrm>
          <a:off x="1079500" y="1646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125384</xdr:rowOff>
    </xdr:from>
    <xdr:ext cx="534377" cy="259045"/>
    <xdr:sp macro="" textlink="">
      <xdr:nvSpPr>
        <xdr:cNvPr id="245" name="テキスト ボックス 244"/>
        <xdr:cNvSpPr txBox="1"/>
      </xdr:nvSpPr>
      <xdr:spPr>
        <a:xfrm>
          <a:off x="863111" y="1624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61550</xdr:rowOff>
    </xdr:from>
    <xdr:to>
      <xdr:col>6</xdr:col>
      <xdr:colOff>561975</xdr:colOff>
      <xdr:row>96</xdr:row>
      <xdr:rowOff>163150</xdr:rowOff>
    </xdr:to>
    <xdr:sp macro="" textlink="">
      <xdr:nvSpPr>
        <xdr:cNvPr id="251" name="円/楕円 250"/>
        <xdr:cNvSpPr/>
      </xdr:nvSpPr>
      <xdr:spPr>
        <a:xfrm>
          <a:off x="4584700" y="165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39977</xdr:rowOff>
    </xdr:from>
    <xdr:ext cx="534377" cy="259045"/>
    <xdr:sp macro="" textlink="">
      <xdr:nvSpPr>
        <xdr:cNvPr id="252" name="扶助費該当値テキスト"/>
        <xdr:cNvSpPr txBox="1"/>
      </xdr:nvSpPr>
      <xdr:spPr>
        <a:xfrm>
          <a:off x="4686300" y="1649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70,675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158166</xdr:rowOff>
    </xdr:from>
    <xdr:to>
      <xdr:col>5</xdr:col>
      <xdr:colOff>409575</xdr:colOff>
      <xdr:row>97</xdr:row>
      <xdr:rowOff>88316</xdr:rowOff>
    </xdr:to>
    <xdr:sp macro="" textlink="">
      <xdr:nvSpPr>
        <xdr:cNvPr id="253" name="円/楕円 252"/>
        <xdr:cNvSpPr/>
      </xdr:nvSpPr>
      <xdr:spPr>
        <a:xfrm>
          <a:off x="3746500" y="1661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79443</xdr:rowOff>
    </xdr:from>
    <xdr:ext cx="534377" cy="259045"/>
    <xdr:sp macro="" textlink="">
      <xdr:nvSpPr>
        <xdr:cNvPr id="254" name="テキスト ボックス 253"/>
        <xdr:cNvSpPr txBox="1"/>
      </xdr:nvSpPr>
      <xdr:spPr>
        <a:xfrm>
          <a:off x="3530111" y="1671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64,758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39523</xdr:rowOff>
    </xdr:from>
    <xdr:to>
      <xdr:col>4</xdr:col>
      <xdr:colOff>206375</xdr:colOff>
      <xdr:row>98</xdr:row>
      <xdr:rowOff>141123</xdr:rowOff>
    </xdr:to>
    <xdr:sp macro="" textlink="">
      <xdr:nvSpPr>
        <xdr:cNvPr id="255" name="円/楕円 254"/>
        <xdr:cNvSpPr/>
      </xdr:nvSpPr>
      <xdr:spPr>
        <a:xfrm>
          <a:off x="2857500" y="1684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132250</xdr:rowOff>
    </xdr:from>
    <xdr:ext cx="534377" cy="259045"/>
    <xdr:sp macro="" textlink="">
      <xdr:nvSpPr>
        <xdr:cNvPr id="256" name="テキスト ボックス 255"/>
        <xdr:cNvSpPr txBox="1"/>
      </xdr:nvSpPr>
      <xdr:spPr>
        <a:xfrm>
          <a:off x="2641111" y="1693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51,024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91757</xdr:rowOff>
    </xdr:from>
    <xdr:to>
      <xdr:col>3</xdr:col>
      <xdr:colOff>3175</xdr:colOff>
      <xdr:row>99</xdr:row>
      <xdr:rowOff>21907</xdr:rowOff>
    </xdr:to>
    <xdr:sp macro="" textlink="">
      <xdr:nvSpPr>
        <xdr:cNvPr id="257" name="円/楕円 256"/>
        <xdr:cNvSpPr/>
      </xdr:nvSpPr>
      <xdr:spPr>
        <a:xfrm>
          <a:off x="1968500" y="1689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13034</xdr:rowOff>
    </xdr:from>
    <xdr:ext cx="534377" cy="259045"/>
    <xdr:sp macro="" textlink="">
      <xdr:nvSpPr>
        <xdr:cNvPr id="258" name="テキスト ボックス 257"/>
        <xdr:cNvSpPr txBox="1"/>
      </xdr:nvSpPr>
      <xdr:spPr>
        <a:xfrm>
          <a:off x="1752111" y="1698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47,825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111973</xdr:rowOff>
    </xdr:from>
    <xdr:to>
      <xdr:col>1</xdr:col>
      <xdr:colOff>485775</xdr:colOff>
      <xdr:row>99</xdr:row>
      <xdr:rowOff>42123</xdr:rowOff>
    </xdr:to>
    <xdr:sp macro="" textlink="">
      <xdr:nvSpPr>
        <xdr:cNvPr id="259" name="円/楕円 258"/>
        <xdr:cNvSpPr/>
      </xdr:nvSpPr>
      <xdr:spPr>
        <a:xfrm>
          <a:off x="1079500" y="1691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33250</xdr:rowOff>
    </xdr:from>
    <xdr:ext cx="534377" cy="259045"/>
    <xdr:sp macro="" textlink="">
      <xdr:nvSpPr>
        <xdr:cNvPr id="260" name="テキスト ボックス 259"/>
        <xdr:cNvSpPr txBox="1"/>
      </xdr:nvSpPr>
      <xdr:spPr>
        <a:xfrm>
          <a:off x="863111" y="1700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46,587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31,986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148488</xdr:rowOff>
    </xdr:from>
    <xdr:to>
      <xdr:col>15</xdr:col>
      <xdr:colOff>180340</xdr:colOff>
      <xdr:row>38</xdr:row>
      <xdr:rowOff>80010</xdr:rowOff>
    </xdr:to>
    <xdr:cxnSp macro="">
      <xdr:nvCxnSpPr>
        <xdr:cNvPr id="284" name="直線コネクタ 283"/>
        <xdr:cNvCxnSpPr/>
      </xdr:nvCxnSpPr>
      <xdr:spPr>
        <a:xfrm flipV="1">
          <a:off x="10475595" y="5291988"/>
          <a:ext cx="1270" cy="13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83837</xdr:rowOff>
    </xdr:from>
    <xdr:ext cx="534377" cy="259045"/>
    <xdr:sp macro="" textlink="">
      <xdr:nvSpPr>
        <xdr:cNvPr id="285" name="補助費等最小値テキスト"/>
        <xdr:cNvSpPr txBox="1"/>
      </xdr:nvSpPr>
      <xdr:spPr>
        <a:xfrm>
          <a:off x="10528300" y="659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10,700</a:t>
          </a:r>
          <a:endParaRPr kumimoji="1" lang="ja-JP" altLang="en-US" sz="1000" b="1">
            <a:latin typeface="ＭＳ Ｐゴシック"/>
          </a:endParaRPr>
        </a:p>
      </xdr:txBody>
    </xdr:sp>
    <xdr:clientData/>
  </xdr:oneCellAnchor>
  <xdr:twoCellAnchor>
    <xdr:from>
      <xdr:col>15</xdr:col>
      <xdr:colOff>92075</xdr:colOff>
      <xdr:row>38</xdr:row>
      <xdr:rowOff>80010</xdr:rowOff>
    </xdr:from>
    <xdr:to>
      <xdr:col>15</xdr:col>
      <xdr:colOff>269875</xdr:colOff>
      <xdr:row>38</xdr:row>
      <xdr:rowOff>80010</xdr:rowOff>
    </xdr:to>
    <xdr:cxnSp macro="">
      <xdr:nvCxnSpPr>
        <xdr:cNvPr id="286" name="直線コネクタ 285"/>
        <xdr:cNvCxnSpPr/>
      </xdr:nvCxnSpPr>
      <xdr:spPr>
        <a:xfrm>
          <a:off x="10388600" y="6595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95165</xdr:rowOff>
    </xdr:from>
    <xdr:ext cx="599010" cy="259045"/>
    <xdr:sp macro="" textlink="">
      <xdr:nvSpPr>
        <xdr:cNvPr id="287" name="補助費等最大値テキスト"/>
        <xdr:cNvSpPr txBox="1"/>
      </xdr:nvSpPr>
      <xdr:spPr>
        <a:xfrm>
          <a:off x="10528300" y="506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113,308</a:t>
          </a:r>
          <a:endParaRPr kumimoji="1" lang="ja-JP" altLang="en-US" sz="1000" b="1">
            <a:latin typeface="ＭＳ Ｐゴシック"/>
          </a:endParaRPr>
        </a:p>
      </xdr:txBody>
    </xdr:sp>
    <xdr:clientData/>
  </xdr:oneCellAnchor>
  <xdr:twoCellAnchor>
    <xdr:from>
      <xdr:col>15</xdr:col>
      <xdr:colOff>92075</xdr:colOff>
      <xdr:row>30</xdr:row>
      <xdr:rowOff>148488</xdr:rowOff>
    </xdr:from>
    <xdr:to>
      <xdr:col>15</xdr:col>
      <xdr:colOff>269875</xdr:colOff>
      <xdr:row>30</xdr:row>
      <xdr:rowOff>148488</xdr:rowOff>
    </xdr:to>
    <xdr:cxnSp macro="">
      <xdr:nvCxnSpPr>
        <xdr:cNvPr id="288" name="直線コネクタ 287"/>
        <xdr:cNvCxnSpPr/>
      </xdr:nvCxnSpPr>
      <xdr:spPr>
        <a:xfrm>
          <a:off x="10388600" y="529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72809</xdr:rowOff>
    </xdr:from>
    <xdr:to>
      <xdr:col>15</xdr:col>
      <xdr:colOff>180975</xdr:colOff>
      <xdr:row>36</xdr:row>
      <xdr:rowOff>121336</xdr:rowOff>
    </xdr:to>
    <xdr:cxnSp macro="">
      <xdr:nvCxnSpPr>
        <xdr:cNvPr id="289" name="直線コネクタ 288"/>
        <xdr:cNvCxnSpPr/>
      </xdr:nvCxnSpPr>
      <xdr:spPr>
        <a:xfrm>
          <a:off x="9639300" y="6245009"/>
          <a:ext cx="838200" cy="4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45915</xdr:rowOff>
    </xdr:from>
    <xdr:ext cx="534377" cy="259045"/>
    <xdr:sp macro="" textlink="">
      <xdr:nvSpPr>
        <xdr:cNvPr id="290" name="補助費等平均値テキスト"/>
        <xdr:cNvSpPr txBox="1"/>
      </xdr:nvSpPr>
      <xdr:spPr>
        <a:xfrm>
          <a:off x="10528300" y="6046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38,186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23038</xdr:rowOff>
    </xdr:from>
    <xdr:to>
      <xdr:col>15</xdr:col>
      <xdr:colOff>231775</xdr:colOff>
      <xdr:row>36</xdr:row>
      <xdr:rowOff>124638</xdr:rowOff>
    </xdr:to>
    <xdr:sp macro="" textlink="">
      <xdr:nvSpPr>
        <xdr:cNvPr id="291" name="フローチャート : 判断 290"/>
        <xdr:cNvSpPr/>
      </xdr:nvSpPr>
      <xdr:spPr>
        <a:xfrm>
          <a:off x="104267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72809</xdr:rowOff>
    </xdr:from>
    <xdr:to>
      <xdr:col>14</xdr:col>
      <xdr:colOff>28575</xdr:colOff>
      <xdr:row>36</xdr:row>
      <xdr:rowOff>80963</xdr:rowOff>
    </xdr:to>
    <xdr:cxnSp macro="">
      <xdr:nvCxnSpPr>
        <xdr:cNvPr id="292" name="直線コネクタ 291"/>
        <xdr:cNvCxnSpPr/>
      </xdr:nvCxnSpPr>
      <xdr:spPr>
        <a:xfrm flipV="1">
          <a:off x="8750300" y="6245009"/>
          <a:ext cx="889000" cy="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293" name="フローチャート : 判断 292"/>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164838</xdr:rowOff>
    </xdr:from>
    <xdr:ext cx="534377" cy="259045"/>
    <xdr:sp macro="" textlink="">
      <xdr:nvSpPr>
        <xdr:cNvPr id="294" name="テキスト ボックス 293"/>
        <xdr:cNvSpPr txBox="1"/>
      </xdr:nvSpPr>
      <xdr:spPr>
        <a:xfrm>
          <a:off x="9372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74359</xdr:rowOff>
    </xdr:from>
    <xdr:to>
      <xdr:col>12</xdr:col>
      <xdr:colOff>511175</xdr:colOff>
      <xdr:row>36</xdr:row>
      <xdr:rowOff>80963</xdr:rowOff>
    </xdr:to>
    <xdr:cxnSp macro="">
      <xdr:nvCxnSpPr>
        <xdr:cNvPr id="295" name="直線コネクタ 294"/>
        <xdr:cNvCxnSpPr/>
      </xdr:nvCxnSpPr>
      <xdr:spPr>
        <a:xfrm>
          <a:off x="7861300" y="6246559"/>
          <a:ext cx="889000"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6" name="フローチャート : 判断 295"/>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297" name="テキスト ボックス 296"/>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74359</xdr:rowOff>
    </xdr:from>
    <xdr:to>
      <xdr:col>11</xdr:col>
      <xdr:colOff>307975</xdr:colOff>
      <xdr:row>36</xdr:row>
      <xdr:rowOff>153073</xdr:rowOff>
    </xdr:to>
    <xdr:cxnSp macro="">
      <xdr:nvCxnSpPr>
        <xdr:cNvPr id="298" name="直線コネクタ 297"/>
        <xdr:cNvCxnSpPr/>
      </xdr:nvCxnSpPr>
      <xdr:spPr>
        <a:xfrm flipV="1">
          <a:off x="6972300" y="6246559"/>
          <a:ext cx="889000" cy="7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299" name="フローチャート : 判断 298"/>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0" name="テキスト ボックス 299"/>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1" name="フローチャート : 判断 300"/>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121975</xdr:rowOff>
    </xdr:from>
    <xdr:ext cx="534377" cy="259045"/>
    <xdr:sp macro="" textlink="">
      <xdr:nvSpPr>
        <xdr:cNvPr id="302" name="テキスト ボックス 301"/>
        <xdr:cNvSpPr txBox="1"/>
      </xdr:nvSpPr>
      <xdr:spPr>
        <a:xfrm>
          <a:off x="6705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70536</xdr:rowOff>
    </xdr:from>
    <xdr:to>
      <xdr:col>15</xdr:col>
      <xdr:colOff>231775</xdr:colOff>
      <xdr:row>37</xdr:row>
      <xdr:rowOff>686</xdr:rowOff>
    </xdr:to>
    <xdr:sp macro="" textlink="">
      <xdr:nvSpPr>
        <xdr:cNvPr id="308" name="円/楕円 307"/>
        <xdr:cNvSpPr/>
      </xdr:nvSpPr>
      <xdr:spPr>
        <a:xfrm>
          <a:off x="10426700" y="62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48963</xdr:rowOff>
    </xdr:from>
    <xdr:ext cx="534377" cy="259045"/>
    <xdr:sp macro="" textlink="">
      <xdr:nvSpPr>
        <xdr:cNvPr id="309" name="補助費等該当値テキスト"/>
        <xdr:cNvSpPr txBox="1"/>
      </xdr:nvSpPr>
      <xdr:spPr>
        <a:xfrm>
          <a:off x="10528300" y="622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34,446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22009</xdr:rowOff>
    </xdr:from>
    <xdr:to>
      <xdr:col>14</xdr:col>
      <xdr:colOff>79375</xdr:colOff>
      <xdr:row>36</xdr:row>
      <xdr:rowOff>123609</xdr:rowOff>
    </xdr:to>
    <xdr:sp macro="" textlink="">
      <xdr:nvSpPr>
        <xdr:cNvPr id="310" name="円/楕円 309"/>
        <xdr:cNvSpPr/>
      </xdr:nvSpPr>
      <xdr:spPr>
        <a:xfrm>
          <a:off x="9588500" y="619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114736</xdr:rowOff>
    </xdr:from>
    <xdr:ext cx="534377" cy="259045"/>
    <xdr:sp macro="" textlink="">
      <xdr:nvSpPr>
        <xdr:cNvPr id="311" name="テキスト ボックス 310"/>
        <xdr:cNvSpPr txBox="1"/>
      </xdr:nvSpPr>
      <xdr:spPr>
        <a:xfrm>
          <a:off x="9372111" y="628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38,267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30163</xdr:rowOff>
    </xdr:from>
    <xdr:to>
      <xdr:col>12</xdr:col>
      <xdr:colOff>561975</xdr:colOff>
      <xdr:row>36</xdr:row>
      <xdr:rowOff>131763</xdr:rowOff>
    </xdr:to>
    <xdr:sp macro="" textlink="">
      <xdr:nvSpPr>
        <xdr:cNvPr id="312" name="円/楕円 311"/>
        <xdr:cNvSpPr/>
      </xdr:nvSpPr>
      <xdr:spPr>
        <a:xfrm>
          <a:off x="8699500" y="620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122890</xdr:rowOff>
    </xdr:from>
    <xdr:ext cx="534377" cy="259045"/>
    <xdr:sp macro="" textlink="">
      <xdr:nvSpPr>
        <xdr:cNvPr id="313" name="テキスト ボックス 312"/>
        <xdr:cNvSpPr txBox="1"/>
      </xdr:nvSpPr>
      <xdr:spPr>
        <a:xfrm>
          <a:off x="8483111" y="629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37,625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23559</xdr:rowOff>
    </xdr:from>
    <xdr:to>
      <xdr:col>11</xdr:col>
      <xdr:colOff>358775</xdr:colOff>
      <xdr:row>36</xdr:row>
      <xdr:rowOff>125159</xdr:rowOff>
    </xdr:to>
    <xdr:sp macro="" textlink="">
      <xdr:nvSpPr>
        <xdr:cNvPr id="314" name="円/楕円 313"/>
        <xdr:cNvSpPr/>
      </xdr:nvSpPr>
      <xdr:spPr>
        <a:xfrm>
          <a:off x="7810500" y="619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116286</xdr:rowOff>
    </xdr:from>
    <xdr:ext cx="534377" cy="259045"/>
    <xdr:sp macro="" textlink="">
      <xdr:nvSpPr>
        <xdr:cNvPr id="315" name="テキスト ボックス 314"/>
        <xdr:cNvSpPr txBox="1"/>
      </xdr:nvSpPr>
      <xdr:spPr>
        <a:xfrm>
          <a:off x="7594111" y="628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38,145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102273</xdr:rowOff>
    </xdr:from>
    <xdr:to>
      <xdr:col>10</xdr:col>
      <xdr:colOff>155575</xdr:colOff>
      <xdr:row>37</xdr:row>
      <xdr:rowOff>32423</xdr:rowOff>
    </xdr:to>
    <xdr:sp macro="" textlink="">
      <xdr:nvSpPr>
        <xdr:cNvPr id="316" name="円/楕円 315"/>
        <xdr:cNvSpPr/>
      </xdr:nvSpPr>
      <xdr:spPr>
        <a:xfrm>
          <a:off x="6921500" y="627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23550</xdr:rowOff>
    </xdr:from>
    <xdr:ext cx="534377" cy="259045"/>
    <xdr:sp macro="" textlink="">
      <xdr:nvSpPr>
        <xdr:cNvPr id="317" name="テキスト ボックス 316"/>
        <xdr:cNvSpPr txBox="1"/>
      </xdr:nvSpPr>
      <xdr:spPr>
        <a:xfrm>
          <a:off x="6705111" y="636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31,947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129383</xdr:rowOff>
    </xdr:from>
    <xdr:to>
      <xdr:col>15</xdr:col>
      <xdr:colOff>180340</xdr:colOff>
      <xdr:row>58</xdr:row>
      <xdr:rowOff>157584</xdr:rowOff>
    </xdr:to>
    <xdr:cxnSp macro="">
      <xdr:nvCxnSpPr>
        <xdr:cNvPr id="341" name="直線コネクタ 340"/>
        <xdr:cNvCxnSpPr/>
      </xdr:nvCxnSpPr>
      <xdr:spPr>
        <a:xfrm flipV="1">
          <a:off x="10475595" y="8873333"/>
          <a:ext cx="1270" cy="1228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161411</xdr:rowOff>
    </xdr:from>
    <xdr:ext cx="534377" cy="259045"/>
    <xdr:sp macro="" textlink="">
      <xdr:nvSpPr>
        <xdr:cNvPr id="342" name="普通建設事業費最小値テキスト"/>
        <xdr:cNvSpPr txBox="1"/>
      </xdr:nvSpPr>
      <xdr:spPr>
        <a:xfrm>
          <a:off x="10528300" y="10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15,306</a:t>
          </a:r>
          <a:endParaRPr kumimoji="1" lang="ja-JP" altLang="en-US" sz="1000" b="1">
            <a:latin typeface="ＭＳ Ｐゴシック"/>
          </a:endParaRPr>
        </a:p>
      </xdr:txBody>
    </xdr:sp>
    <xdr:clientData/>
  </xdr:oneCellAnchor>
  <xdr:twoCellAnchor>
    <xdr:from>
      <xdr:col>15</xdr:col>
      <xdr:colOff>92075</xdr:colOff>
      <xdr:row>58</xdr:row>
      <xdr:rowOff>157584</xdr:rowOff>
    </xdr:from>
    <xdr:to>
      <xdr:col>15</xdr:col>
      <xdr:colOff>269875</xdr:colOff>
      <xdr:row>58</xdr:row>
      <xdr:rowOff>157584</xdr:rowOff>
    </xdr:to>
    <xdr:cxnSp macro="">
      <xdr:nvCxnSpPr>
        <xdr:cNvPr id="343" name="直線コネクタ 342"/>
        <xdr:cNvCxnSpPr/>
      </xdr:nvCxnSpPr>
      <xdr:spPr>
        <a:xfrm>
          <a:off x="10388600" y="1010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76060</xdr:rowOff>
    </xdr:from>
    <xdr:ext cx="599010" cy="259045"/>
    <xdr:sp macro="" textlink="">
      <xdr:nvSpPr>
        <xdr:cNvPr id="344" name="普通建設事業費最大値テキスト"/>
        <xdr:cNvSpPr txBox="1"/>
      </xdr:nvSpPr>
      <xdr:spPr>
        <a:xfrm>
          <a:off x="10528300" y="864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337,708</a:t>
          </a:r>
          <a:endParaRPr kumimoji="1" lang="ja-JP" altLang="en-US" sz="1000" b="1">
            <a:latin typeface="ＭＳ Ｐゴシック"/>
          </a:endParaRPr>
        </a:p>
      </xdr:txBody>
    </xdr:sp>
    <xdr:clientData/>
  </xdr:oneCellAnchor>
  <xdr:twoCellAnchor>
    <xdr:from>
      <xdr:col>15</xdr:col>
      <xdr:colOff>92075</xdr:colOff>
      <xdr:row>51</xdr:row>
      <xdr:rowOff>129383</xdr:rowOff>
    </xdr:from>
    <xdr:to>
      <xdr:col>15</xdr:col>
      <xdr:colOff>269875</xdr:colOff>
      <xdr:row>51</xdr:row>
      <xdr:rowOff>129383</xdr:rowOff>
    </xdr:to>
    <xdr:cxnSp macro="">
      <xdr:nvCxnSpPr>
        <xdr:cNvPr id="345" name="直線コネクタ 344"/>
        <xdr:cNvCxnSpPr/>
      </xdr:nvCxnSpPr>
      <xdr:spPr>
        <a:xfrm>
          <a:off x="10388600" y="8873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32110</xdr:rowOff>
    </xdr:from>
    <xdr:to>
      <xdr:col>15</xdr:col>
      <xdr:colOff>180975</xdr:colOff>
      <xdr:row>57</xdr:row>
      <xdr:rowOff>110839</xdr:rowOff>
    </xdr:to>
    <xdr:cxnSp macro="">
      <xdr:nvCxnSpPr>
        <xdr:cNvPr id="346" name="直線コネクタ 345"/>
        <xdr:cNvCxnSpPr/>
      </xdr:nvCxnSpPr>
      <xdr:spPr>
        <a:xfrm>
          <a:off x="9639300" y="9633310"/>
          <a:ext cx="838200" cy="25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145417</xdr:rowOff>
    </xdr:from>
    <xdr:ext cx="534377" cy="259045"/>
    <xdr:sp macro="" textlink="">
      <xdr:nvSpPr>
        <xdr:cNvPr id="347" name="普通建設事業費平均値テキスト"/>
        <xdr:cNvSpPr txBox="1"/>
      </xdr:nvSpPr>
      <xdr:spPr>
        <a:xfrm>
          <a:off x="10528300" y="9918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44,504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166990</xdr:rowOff>
    </xdr:from>
    <xdr:to>
      <xdr:col>15</xdr:col>
      <xdr:colOff>231775</xdr:colOff>
      <xdr:row>58</xdr:row>
      <xdr:rowOff>97140</xdr:rowOff>
    </xdr:to>
    <xdr:sp macro="" textlink="">
      <xdr:nvSpPr>
        <xdr:cNvPr id="348" name="フローチャート : 判断 347"/>
        <xdr:cNvSpPr/>
      </xdr:nvSpPr>
      <xdr:spPr>
        <a:xfrm>
          <a:off x="10426700" y="99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32110</xdr:rowOff>
    </xdr:from>
    <xdr:to>
      <xdr:col>14</xdr:col>
      <xdr:colOff>28575</xdr:colOff>
      <xdr:row>57</xdr:row>
      <xdr:rowOff>136465</xdr:rowOff>
    </xdr:to>
    <xdr:cxnSp macro="">
      <xdr:nvCxnSpPr>
        <xdr:cNvPr id="349" name="直線コネクタ 348"/>
        <xdr:cNvCxnSpPr/>
      </xdr:nvCxnSpPr>
      <xdr:spPr>
        <a:xfrm flipV="1">
          <a:off x="8750300" y="9633310"/>
          <a:ext cx="889000" cy="27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156539</xdr:rowOff>
    </xdr:from>
    <xdr:to>
      <xdr:col>14</xdr:col>
      <xdr:colOff>79375</xdr:colOff>
      <xdr:row>57</xdr:row>
      <xdr:rowOff>86689</xdr:rowOff>
    </xdr:to>
    <xdr:sp macro="" textlink="">
      <xdr:nvSpPr>
        <xdr:cNvPr id="350" name="フローチャート : 判断 349"/>
        <xdr:cNvSpPr/>
      </xdr:nvSpPr>
      <xdr:spPr>
        <a:xfrm>
          <a:off x="9588500" y="975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77816</xdr:rowOff>
    </xdr:from>
    <xdr:ext cx="534377" cy="259045"/>
    <xdr:sp macro="" textlink="">
      <xdr:nvSpPr>
        <xdr:cNvPr id="351" name="テキスト ボックス 350"/>
        <xdr:cNvSpPr txBox="1"/>
      </xdr:nvSpPr>
      <xdr:spPr>
        <a:xfrm>
          <a:off x="9372111" y="985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82934</xdr:rowOff>
    </xdr:from>
    <xdr:to>
      <xdr:col>12</xdr:col>
      <xdr:colOff>511175</xdr:colOff>
      <xdr:row>57</xdr:row>
      <xdr:rowOff>136465</xdr:rowOff>
    </xdr:to>
    <xdr:cxnSp macro="">
      <xdr:nvCxnSpPr>
        <xdr:cNvPr id="352" name="直線コネクタ 351"/>
        <xdr:cNvCxnSpPr/>
      </xdr:nvCxnSpPr>
      <xdr:spPr>
        <a:xfrm>
          <a:off x="7861300" y="9855584"/>
          <a:ext cx="889000" cy="5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84118</xdr:rowOff>
    </xdr:from>
    <xdr:to>
      <xdr:col>12</xdr:col>
      <xdr:colOff>561975</xdr:colOff>
      <xdr:row>58</xdr:row>
      <xdr:rowOff>14268</xdr:rowOff>
    </xdr:to>
    <xdr:sp macro="" textlink="">
      <xdr:nvSpPr>
        <xdr:cNvPr id="353" name="フローチャート : 判断 352"/>
        <xdr:cNvSpPr/>
      </xdr:nvSpPr>
      <xdr:spPr>
        <a:xfrm>
          <a:off x="8699500" y="98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30795</xdr:rowOff>
    </xdr:from>
    <xdr:ext cx="534377" cy="259045"/>
    <xdr:sp macro="" textlink="">
      <xdr:nvSpPr>
        <xdr:cNvPr id="354" name="テキスト ボックス 353"/>
        <xdr:cNvSpPr txBox="1"/>
      </xdr:nvSpPr>
      <xdr:spPr>
        <a:xfrm>
          <a:off x="8483111" y="96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82934</xdr:rowOff>
    </xdr:from>
    <xdr:to>
      <xdr:col>11</xdr:col>
      <xdr:colOff>307975</xdr:colOff>
      <xdr:row>58</xdr:row>
      <xdr:rowOff>13905</xdr:rowOff>
    </xdr:to>
    <xdr:cxnSp macro="">
      <xdr:nvCxnSpPr>
        <xdr:cNvPr id="355" name="直線コネクタ 354"/>
        <xdr:cNvCxnSpPr/>
      </xdr:nvCxnSpPr>
      <xdr:spPr>
        <a:xfrm flipV="1">
          <a:off x="6972300" y="9855584"/>
          <a:ext cx="889000" cy="10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92877</xdr:rowOff>
    </xdr:from>
    <xdr:to>
      <xdr:col>11</xdr:col>
      <xdr:colOff>358775</xdr:colOff>
      <xdr:row>58</xdr:row>
      <xdr:rowOff>23027</xdr:rowOff>
    </xdr:to>
    <xdr:sp macro="" textlink="">
      <xdr:nvSpPr>
        <xdr:cNvPr id="356" name="フローチャート : 判断 355"/>
        <xdr:cNvSpPr/>
      </xdr:nvSpPr>
      <xdr:spPr>
        <a:xfrm>
          <a:off x="7810500" y="986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14154</xdr:rowOff>
    </xdr:from>
    <xdr:ext cx="534377" cy="259045"/>
    <xdr:sp macro="" textlink="">
      <xdr:nvSpPr>
        <xdr:cNvPr id="357" name="テキスト ボックス 356"/>
        <xdr:cNvSpPr txBox="1"/>
      </xdr:nvSpPr>
      <xdr:spPr>
        <a:xfrm>
          <a:off x="7594111" y="995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142697</xdr:rowOff>
    </xdr:from>
    <xdr:to>
      <xdr:col>10</xdr:col>
      <xdr:colOff>155575</xdr:colOff>
      <xdr:row>58</xdr:row>
      <xdr:rowOff>72847</xdr:rowOff>
    </xdr:to>
    <xdr:sp macro="" textlink="">
      <xdr:nvSpPr>
        <xdr:cNvPr id="358" name="フローチャート : 判断 357"/>
        <xdr:cNvSpPr/>
      </xdr:nvSpPr>
      <xdr:spPr>
        <a:xfrm>
          <a:off x="6921500" y="99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63974</xdr:rowOff>
    </xdr:from>
    <xdr:ext cx="534377" cy="259045"/>
    <xdr:sp macro="" textlink="">
      <xdr:nvSpPr>
        <xdr:cNvPr id="359" name="テキスト ボックス 358"/>
        <xdr:cNvSpPr txBox="1"/>
      </xdr:nvSpPr>
      <xdr:spPr>
        <a:xfrm>
          <a:off x="6705111" y="1000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60039</xdr:rowOff>
    </xdr:from>
    <xdr:to>
      <xdr:col>15</xdr:col>
      <xdr:colOff>231775</xdr:colOff>
      <xdr:row>57</xdr:row>
      <xdr:rowOff>161639</xdr:rowOff>
    </xdr:to>
    <xdr:sp macro="" textlink="">
      <xdr:nvSpPr>
        <xdr:cNvPr id="365" name="円/楕円 364"/>
        <xdr:cNvSpPr/>
      </xdr:nvSpPr>
      <xdr:spPr>
        <a:xfrm>
          <a:off x="10426700" y="983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82916</xdr:rowOff>
    </xdr:from>
    <xdr:ext cx="534377" cy="259045"/>
    <xdr:sp macro="" textlink="">
      <xdr:nvSpPr>
        <xdr:cNvPr id="366" name="普通建設事業費該当値テキスト"/>
        <xdr:cNvSpPr txBox="1"/>
      </xdr:nvSpPr>
      <xdr:spPr>
        <a:xfrm>
          <a:off x="10528300" y="968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72,575</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152760</xdr:rowOff>
    </xdr:from>
    <xdr:to>
      <xdr:col>14</xdr:col>
      <xdr:colOff>79375</xdr:colOff>
      <xdr:row>56</xdr:row>
      <xdr:rowOff>82910</xdr:rowOff>
    </xdr:to>
    <xdr:sp macro="" textlink="">
      <xdr:nvSpPr>
        <xdr:cNvPr id="367" name="円/楕円 366"/>
        <xdr:cNvSpPr/>
      </xdr:nvSpPr>
      <xdr:spPr>
        <a:xfrm>
          <a:off x="9588500" y="958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99437</xdr:rowOff>
    </xdr:from>
    <xdr:ext cx="599010" cy="259045"/>
    <xdr:sp macro="" textlink="">
      <xdr:nvSpPr>
        <xdr:cNvPr id="368" name="テキスト ボックス 367"/>
        <xdr:cNvSpPr txBox="1"/>
      </xdr:nvSpPr>
      <xdr:spPr>
        <a:xfrm>
          <a:off x="9339794" y="9357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138,239</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85665</xdr:rowOff>
    </xdr:from>
    <xdr:to>
      <xdr:col>12</xdr:col>
      <xdr:colOff>561975</xdr:colOff>
      <xdr:row>58</xdr:row>
      <xdr:rowOff>15815</xdr:rowOff>
    </xdr:to>
    <xdr:sp macro="" textlink="">
      <xdr:nvSpPr>
        <xdr:cNvPr id="369" name="円/楕円 368"/>
        <xdr:cNvSpPr/>
      </xdr:nvSpPr>
      <xdr:spPr>
        <a:xfrm>
          <a:off x="8699500" y="985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6942</xdr:rowOff>
    </xdr:from>
    <xdr:ext cx="534377" cy="259045"/>
    <xdr:sp macro="" textlink="">
      <xdr:nvSpPr>
        <xdr:cNvPr id="370" name="テキスト ボックス 369"/>
        <xdr:cNvSpPr txBox="1"/>
      </xdr:nvSpPr>
      <xdr:spPr>
        <a:xfrm>
          <a:off x="8483111" y="995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65,849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32134</xdr:rowOff>
    </xdr:from>
    <xdr:to>
      <xdr:col>11</xdr:col>
      <xdr:colOff>358775</xdr:colOff>
      <xdr:row>57</xdr:row>
      <xdr:rowOff>133734</xdr:rowOff>
    </xdr:to>
    <xdr:sp macro="" textlink="">
      <xdr:nvSpPr>
        <xdr:cNvPr id="371" name="円/楕円 370"/>
        <xdr:cNvSpPr/>
      </xdr:nvSpPr>
      <xdr:spPr>
        <a:xfrm>
          <a:off x="7810500" y="980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150261</xdr:rowOff>
    </xdr:from>
    <xdr:ext cx="534377" cy="259045"/>
    <xdr:sp macro="" textlink="">
      <xdr:nvSpPr>
        <xdr:cNvPr id="372" name="テキスト ボックス 371"/>
        <xdr:cNvSpPr txBox="1"/>
      </xdr:nvSpPr>
      <xdr:spPr>
        <a:xfrm>
          <a:off x="7594111" y="958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79,899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134555</xdr:rowOff>
    </xdr:from>
    <xdr:to>
      <xdr:col>10</xdr:col>
      <xdr:colOff>155575</xdr:colOff>
      <xdr:row>58</xdr:row>
      <xdr:rowOff>64705</xdr:rowOff>
    </xdr:to>
    <xdr:sp macro="" textlink="">
      <xdr:nvSpPr>
        <xdr:cNvPr id="373" name="円/楕円 372"/>
        <xdr:cNvSpPr/>
      </xdr:nvSpPr>
      <xdr:spPr>
        <a:xfrm>
          <a:off x="6921500" y="990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81232</xdr:rowOff>
    </xdr:from>
    <xdr:ext cx="534377" cy="259045"/>
    <xdr:sp macro="" textlink="">
      <xdr:nvSpPr>
        <xdr:cNvPr id="374" name="テキスト ボックス 373"/>
        <xdr:cNvSpPr txBox="1"/>
      </xdr:nvSpPr>
      <xdr:spPr>
        <a:xfrm>
          <a:off x="6705111" y="968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53,017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5" name="直線コネクタ 384"/>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6" name="テキスト ボックス 385"/>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9" name="直線コネクタ 388"/>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0" name="テキスト ボックス 389"/>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120275</xdr:rowOff>
    </xdr:from>
    <xdr:to>
      <xdr:col>15</xdr:col>
      <xdr:colOff>180340</xdr:colOff>
      <xdr:row>78</xdr:row>
      <xdr:rowOff>25400</xdr:rowOff>
    </xdr:to>
    <xdr:cxnSp macro="">
      <xdr:nvCxnSpPr>
        <xdr:cNvPr id="394" name="直線コネクタ 393"/>
        <xdr:cNvCxnSpPr/>
      </xdr:nvCxnSpPr>
      <xdr:spPr>
        <a:xfrm flipV="1">
          <a:off x="10475595" y="12121775"/>
          <a:ext cx="1270" cy="127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5"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6" name="直線コネクタ 395"/>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66952</xdr:rowOff>
    </xdr:from>
    <xdr:ext cx="599010" cy="259045"/>
    <xdr:sp macro="" textlink="">
      <xdr:nvSpPr>
        <xdr:cNvPr id="397" name="普通建設事業費 （ うち新規整備　）最大値テキスト"/>
        <xdr:cNvSpPr txBox="1"/>
      </xdr:nvSpPr>
      <xdr:spPr>
        <a:xfrm>
          <a:off x="10528300" y="1189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223,399</a:t>
          </a:r>
          <a:endParaRPr kumimoji="1" lang="ja-JP" altLang="en-US" sz="1000" b="1">
            <a:latin typeface="ＭＳ Ｐゴシック"/>
          </a:endParaRPr>
        </a:p>
      </xdr:txBody>
    </xdr:sp>
    <xdr:clientData/>
  </xdr:oneCellAnchor>
  <xdr:twoCellAnchor>
    <xdr:from>
      <xdr:col>15</xdr:col>
      <xdr:colOff>92075</xdr:colOff>
      <xdr:row>70</xdr:row>
      <xdr:rowOff>120275</xdr:rowOff>
    </xdr:from>
    <xdr:to>
      <xdr:col>15</xdr:col>
      <xdr:colOff>269875</xdr:colOff>
      <xdr:row>70</xdr:row>
      <xdr:rowOff>120275</xdr:rowOff>
    </xdr:to>
    <xdr:cxnSp macro="">
      <xdr:nvCxnSpPr>
        <xdr:cNvPr id="398" name="直線コネクタ 397"/>
        <xdr:cNvCxnSpPr/>
      </xdr:nvCxnSpPr>
      <xdr:spPr>
        <a:xfrm>
          <a:off x="10388600" y="1212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63982</xdr:rowOff>
    </xdr:from>
    <xdr:to>
      <xdr:col>15</xdr:col>
      <xdr:colOff>180975</xdr:colOff>
      <xdr:row>76</xdr:row>
      <xdr:rowOff>158319</xdr:rowOff>
    </xdr:to>
    <xdr:cxnSp macro="">
      <xdr:nvCxnSpPr>
        <xdr:cNvPr id="399" name="直線コネクタ 398"/>
        <xdr:cNvCxnSpPr/>
      </xdr:nvCxnSpPr>
      <xdr:spPr>
        <a:xfrm>
          <a:off x="9639300" y="12751282"/>
          <a:ext cx="838200" cy="43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46998</xdr:rowOff>
    </xdr:from>
    <xdr:ext cx="534377" cy="259045"/>
    <xdr:sp macro="" textlink="">
      <xdr:nvSpPr>
        <xdr:cNvPr id="400" name="普通建設事業費 （ うち新規整備　）平均値テキスト"/>
        <xdr:cNvSpPr txBox="1"/>
      </xdr:nvSpPr>
      <xdr:spPr>
        <a:xfrm>
          <a:off x="10528300" y="13248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68571</xdr:rowOff>
    </xdr:from>
    <xdr:to>
      <xdr:col>15</xdr:col>
      <xdr:colOff>231775</xdr:colOff>
      <xdr:row>77</xdr:row>
      <xdr:rowOff>170171</xdr:rowOff>
    </xdr:to>
    <xdr:sp macro="" textlink="">
      <xdr:nvSpPr>
        <xdr:cNvPr id="401" name="フローチャート : 判断 400"/>
        <xdr:cNvSpPr/>
      </xdr:nvSpPr>
      <xdr:spPr>
        <a:xfrm>
          <a:off x="104267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63982</xdr:rowOff>
    </xdr:from>
    <xdr:to>
      <xdr:col>14</xdr:col>
      <xdr:colOff>28575</xdr:colOff>
      <xdr:row>76</xdr:row>
      <xdr:rowOff>121749</xdr:rowOff>
    </xdr:to>
    <xdr:cxnSp macro="">
      <xdr:nvCxnSpPr>
        <xdr:cNvPr id="402" name="直線コネクタ 401"/>
        <xdr:cNvCxnSpPr/>
      </xdr:nvCxnSpPr>
      <xdr:spPr>
        <a:xfrm flipV="1">
          <a:off x="8750300" y="12751282"/>
          <a:ext cx="889000" cy="40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51078</xdr:rowOff>
    </xdr:from>
    <xdr:to>
      <xdr:col>14</xdr:col>
      <xdr:colOff>79375</xdr:colOff>
      <xdr:row>76</xdr:row>
      <xdr:rowOff>152678</xdr:rowOff>
    </xdr:to>
    <xdr:sp macro="" textlink="">
      <xdr:nvSpPr>
        <xdr:cNvPr id="403" name="フローチャート : 判断 402"/>
        <xdr:cNvSpPr/>
      </xdr:nvSpPr>
      <xdr:spPr>
        <a:xfrm>
          <a:off x="9588500" y="1308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143805</xdr:rowOff>
    </xdr:from>
    <xdr:ext cx="534377" cy="259045"/>
    <xdr:sp macro="" textlink="">
      <xdr:nvSpPr>
        <xdr:cNvPr id="404" name="テキスト ボックス 403"/>
        <xdr:cNvSpPr txBox="1"/>
      </xdr:nvSpPr>
      <xdr:spPr>
        <a:xfrm>
          <a:off x="9372111" y="1317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157308</xdr:rowOff>
    </xdr:from>
    <xdr:to>
      <xdr:col>12</xdr:col>
      <xdr:colOff>561975</xdr:colOff>
      <xdr:row>77</xdr:row>
      <xdr:rowOff>87458</xdr:rowOff>
    </xdr:to>
    <xdr:sp macro="" textlink="">
      <xdr:nvSpPr>
        <xdr:cNvPr id="405" name="フローチャート : 判断 404"/>
        <xdr:cNvSpPr/>
      </xdr:nvSpPr>
      <xdr:spPr>
        <a:xfrm>
          <a:off x="8699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78585</xdr:rowOff>
    </xdr:from>
    <xdr:ext cx="534377" cy="259045"/>
    <xdr:sp macro="" textlink="">
      <xdr:nvSpPr>
        <xdr:cNvPr id="406" name="テキスト ボックス 405"/>
        <xdr:cNvSpPr txBox="1"/>
      </xdr:nvSpPr>
      <xdr:spPr>
        <a:xfrm>
          <a:off x="8483111" y="1328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107519</xdr:rowOff>
    </xdr:from>
    <xdr:to>
      <xdr:col>15</xdr:col>
      <xdr:colOff>231775</xdr:colOff>
      <xdr:row>77</xdr:row>
      <xdr:rowOff>37669</xdr:rowOff>
    </xdr:to>
    <xdr:sp macro="" textlink="">
      <xdr:nvSpPr>
        <xdr:cNvPr id="412" name="円/楕円 411"/>
        <xdr:cNvSpPr/>
      </xdr:nvSpPr>
      <xdr:spPr>
        <a:xfrm>
          <a:off x="10426700" y="1313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130396</xdr:rowOff>
    </xdr:from>
    <xdr:ext cx="534377" cy="259045"/>
    <xdr:sp macro="" textlink="">
      <xdr:nvSpPr>
        <xdr:cNvPr id="413" name="普通建設事業費 （ うち新規整備　）該当値テキスト"/>
        <xdr:cNvSpPr txBox="1"/>
      </xdr:nvSpPr>
      <xdr:spPr>
        <a:xfrm>
          <a:off x="10528300" y="1298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36,742</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13182</xdr:rowOff>
    </xdr:from>
    <xdr:to>
      <xdr:col>14</xdr:col>
      <xdr:colOff>79375</xdr:colOff>
      <xdr:row>74</xdr:row>
      <xdr:rowOff>114782</xdr:rowOff>
    </xdr:to>
    <xdr:sp macro="" textlink="">
      <xdr:nvSpPr>
        <xdr:cNvPr id="414" name="円/楕円 413"/>
        <xdr:cNvSpPr/>
      </xdr:nvSpPr>
      <xdr:spPr>
        <a:xfrm>
          <a:off x="9588500" y="1270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72</xdr:row>
      <xdr:rowOff>131309</xdr:rowOff>
    </xdr:from>
    <xdr:ext cx="599010" cy="259045"/>
    <xdr:sp macro="" textlink="">
      <xdr:nvSpPr>
        <xdr:cNvPr id="415" name="テキスト ボックス 414"/>
        <xdr:cNvSpPr txBox="1"/>
      </xdr:nvSpPr>
      <xdr:spPr>
        <a:xfrm>
          <a:off x="9339794" y="12475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113,249</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70949</xdr:rowOff>
    </xdr:from>
    <xdr:to>
      <xdr:col>12</xdr:col>
      <xdr:colOff>561975</xdr:colOff>
      <xdr:row>77</xdr:row>
      <xdr:rowOff>1099</xdr:rowOff>
    </xdr:to>
    <xdr:sp macro="" textlink="">
      <xdr:nvSpPr>
        <xdr:cNvPr id="416" name="円/楕円 415"/>
        <xdr:cNvSpPr/>
      </xdr:nvSpPr>
      <xdr:spPr>
        <a:xfrm>
          <a:off x="8699500" y="1310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17626</xdr:rowOff>
    </xdr:from>
    <xdr:ext cx="534377" cy="259045"/>
    <xdr:sp macro="" textlink="">
      <xdr:nvSpPr>
        <xdr:cNvPr id="417" name="テキスト ボックス 416"/>
        <xdr:cNvSpPr txBox="1"/>
      </xdr:nvSpPr>
      <xdr:spPr>
        <a:xfrm>
          <a:off x="8483111" y="1287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43,141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9" name="テキスト ボックス 42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9" name="テキスト ボックス 43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158655</xdr:rowOff>
    </xdr:from>
    <xdr:to>
      <xdr:col>15</xdr:col>
      <xdr:colOff>180340</xdr:colOff>
      <xdr:row>99</xdr:row>
      <xdr:rowOff>34925</xdr:rowOff>
    </xdr:to>
    <xdr:cxnSp macro="">
      <xdr:nvCxnSpPr>
        <xdr:cNvPr id="441" name="直線コネクタ 440"/>
        <xdr:cNvCxnSpPr/>
      </xdr:nvCxnSpPr>
      <xdr:spPr>
        <a:xfrm flipV="1">
          <a:off x="10475595" y="15589155"/>
          <a:ext cx="1270" cy="1419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38752</xdr:rowOff>
    </xdr:from>
    <xdr:ext cx="378565" cy="259045"/>
    <xdr:sp macro="" textlink="">
      <xdr:nvSpPr>
        <xdr:cNvPr id="442" name="普通建設事業費 （ うち更新整備　）最小値テキスト"/>
        <xdr:cNvSpPr txBox="1"/>
      </xdr:nvSpPr>
      <xdr:spPr>
        <a:xfrm>
          <a:off x="10528300" y="1701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500</a:t>
          </a:r>
          <a:endParaRPr kumimoji="1" lang="ja-JP" altLang="en-US" sz="1000" b="1">
            <a:latin typeface="ＭＳ Ｐゴシック"/>
          </a:endParaRPr>
        </a:p>
      </xdr:txBody>
    </xdr:sp>
    <xdr:clientData/>
  </xdr:oneCellAnchor>
  <xdr:twoCellAnchor>
    <xdr:from>
      <xdr:col>15</xdr:col>
      <xdr:colOff>92075</xdr:colOff>
      <xdr:row>99</xdr:row>
      <xdr:rowOff>34925</xdr:rowOff>
    </xdr:from>
    <xdr:to>
      <xdr:col>15</xdr:col>
      <xdr:colOff>269875</xdr:colOff>
      <xdr:row>99</xdr:row>
      <xdr:rowOff>34925</xdr:rowOff>
    </xdr:to>
    <xdr:cxnSp macro="">
      <xdr:nvCxnSpPr>
        <xdr:cNvPr id="443" name="直線コネクタ 442"/>
        <xdr:cNvCxnSpPr/>
      </xdr:nvCxnSpPr>
      <xdr:spPr>
        <a:xfrm>
          <a:off x="10388600" y="1700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105332</xdr:rowOff>
    </xdr:from>
    <xdr:ext cx="534377" cy="259045"/>
    <xdr:sp macro="" textlink="">
      <xdr:nvSpPr>
        <xdr:cNvPr id="444" name="普通建設事業費 （ うち更新整備　）最大値テキスト"/>
        <xdr:cNvSpPr txBox="1"/>
      </xdr:nvSpPr>
      <xdr:spPr>
        <a:xfrm>
          <a:off x="10528300" y="1536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75,005</a:t>
          </a:r>
          <a:endParaRPr kumimoji="1" lang="ja-JP" altLang="en-US" sz="1000" b="1">
            <a:latin typeface="ＭＳ Ｐゴシック"/>
          </a:endParaRPr>
        </a:p>
      </xdr:txBody>
    </xdr:sp>
    <xdr:clientData/>
  </xdr:oneCellAnchor>
  <xdr:twoCellAnchor>
    <xdr:from>
      <xdr:col>15</xdr:col>
      <xdr:colOff>92075</xdr:colOff>
      <xdr:row>90</xdr:row>
      <xdr:rowOff>158655</xdr:rowOff>
    </xdr:from>
    <xdr:to>
      <xdr:col>15</xdr:col>
      <xdr:colOff>269875</xdr:colOff>
      <xdr:row>90</xdr:row>
      <xdr:rowOff>158655</xdr:rowOff>
    </xdr:to>
    <xdr:cxnSp macro="">
      <xdr:nvCxnSpPr>
        <xdr:cNvPr id="445" name="直線コネクタ 444"/>
        <xdr:cNvCxnSpPr/>
      </xdr:nvCxnSpPr>
      <xdr:spPr>
        <a:xfrm>
          <a:off x="10388600" y="1558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72434</xdr:rowOff>
    </xdr:from>
    <xdr:to>
      <xdr:col>15</xdr:col>
      <xdr:colOff>180975</xdr:colOff>
      <xdr:row>98</xdr:row>
      <xdr:rowOff>15894</xdr:rowOff>
    </xdr:to>
    <xdr:cxnSp macro="">
      <xdr:nvCxnSpPr>
        <xdr:cNvPr id="446" name="直線コネクタ 445"/>
        <xdr:cNvCxnSpPr/>
      </xdr:nvCxnSpPr>
      <xdr:spPr>
        <a:xfrm flipV="1">
          <a:off x="9639300" y="16531634"/>
          <a:ext cx="838200" cy="2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55859</xdr:rowOff>
    </xdr:from>
    <xdr:ext cx="534377" cy="259045"/>
    <xdr:sp macro="" textlink="">
      <xdr:nvSpPr>
        <xdr:cNvPr id="447" name="普通建設事業費 （ うち更新整備　）平均値テキスト"/>
        <xdr:cNvSpPr txBox="1"/>
      </xdr:nvSpPr>
      <xdr:spPr>
        <a:xfrm>
          <a:off x="10528300" y="1651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22,602</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77432</xdr:rowOff>
    </xdr:from>
    <xdr:to>
      <xdr:col>15</xdr:col>
      <xdr:colOff>231775</xdr:colOff>
      <xdr:row>97</xdr:row>
      <xdr:rowOff>7582</xdr:rowOff>
    </xdr:to>
    <xdr:sp macro="" textlink="">
      <xdr:nvSpPr>
        <xdr:cNvPr id="448" name="フローチャート : 判断 447"/>
        <xdr:cNvSpPr/>
      </xdr:nvSpPr>
      <xdr:spPr>
        <a:xfrm>
          <a:off x="104267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127870</xdr:rowOff>
    </xdr:from>
    <xdr:to>
      <xdr:col>14</xdr:col>
      <xdr:colOff>28575</xdr:colOff>
      <xdr:row>98</xdr:row>
      <xdr:rowOff>15894</xdr:rowOff>
    </xdr:to>
    <xdr:cxnSp macro="">
      <xdr:nvCxnSpPr>
        <xdr:cNvPr id="449" name="直線コネクタ 448"/>
        <xdr:cNvCxnSpPr/>
      </xdr:nvCxnSpPr>
      <xdr:spPr>
        <a:xfrm>
          <a:off x="8750300" y="16758520"/>
          <a:ext cx="889000" cy="5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161367</xdr:rowOff>
    </xdr:from>
    <xdr:to>
      <xdr:col>14</xdr:col>
      <xdr:colOff>79375</xdr:colOff>
      <xdr:row>96</xdr:row>
      <xdr:rowOff>91517</xdr:rowOff>
    </xdr:to>
    <xdr:sp macro="" textlink="">
      <xdr:nvSpPr>
        <xdr:cNvPr id="450" name="フローチャート : 判断 449"/>
        <xdr:cNvSpPr/>
      </xdr:nvSpPr>
      <xdr:spPr>
        <a:xfrm>
          <a:off x="9588500" y="1644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108044</xdr:rowOff>
    </xdr:from>
    <xdr:ext cx="534377" cy="259045"/>
    <xdr:sp macro="" textlink="">
      <xdr:nvSpPr>
        <xdr:cNvPr id="451" name="テキスト ボックス 450"/>
        <xdr:cNvSpPr txBox="1"/>
      </xdr:nvSpPr>
      <xdr:spPr>
        <a:xfrm>
          <a:off x="9372111" y="1622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16814</xdr:rowOff>
    </xdr:from>
    <xdr:to>
      <xdr:col>12</xdr:col>
      <xdr:colOff>561975</xdr:colOff>
      <xdr:row>96</xdr:row>
      <xdr:rowOff>118414</xdr:rowOff>
    </xdr:to>
    <xdr:sp macro="" textlink="">
      <xdr:nvSpPr>
        <xdr:cNvPr id="452" name="フローチャート : 判断 451"/>
        <xdr:cNvSpPr/>
      </xdr:nvSpPr>
      <xdr:spPr>
        <a:xfrm>
          <a:off x="8699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134941</xdr:rowOff>
    </xdr:from>
    <xdr:ext cx="534377" cy="259045"/>
    <xdr:sp macro="" textlink="">
      <xdr:nvSpPr>
        <xdr:cNvPr id="453" name="テキスト ボックス 452"/>
        <xdr:cNvSpPr txBox="1"/>
      </xdr:nvSpPr>
      <xdr:spPr>
        <a:xfrm>
          <a:off x="8483111" y="162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21634</xdr:rowOff>
    </xdr:from>
    <xdr:to>
      <xdr:col>15</xdr:col>
      <xdr:colOff>231775</xdr:colOff>
      <xdr:row>96</xdr:row>
      <xdr:rowOff>123234</xdr:rowOff>
    </xdr:to>
    <xdr:sp macro="" textlink="">
      <xdr:nvSpPr>
        <xdr:cNvPr id="459" name="円/楕円 458"/>
        <xdr:cNvSpPr/>
      </xdr:nvSpPr>
      <xdr:spPr>
        <a:xfrm>
          <a:off x="10426700" y="1648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44511</xdr:rowOff>
    </xdr:from>
    <xdr:ext cx="534377" cy="259045"/>
    <xdr:sp macro="" textlink="">
      <xdr:nvSpPr>
        <xdr:cNvPr id="460" name="普通建設事業費 （ うち更新整備　）該当値テキスト"/>
        <xdr:cNvSpPr txBox="1"/>
      </xdr:nvSpPr>
      <xdr:spPr>
        <a:xfrm>
          <a:off x="10528300" y="1633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25,531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136544</xdr:rowOff>
    </xdr:from>
    <xdr:to>
      <xdr:col>14</xdr:col>
      <xdr:colOff>79375</xdr:colOff>
      <xdr:row>98</xdr:row>
      <xdr:rowOff>66694</xdr:rowOff>
    </xdr:to>
    <xdr:sp macro="" textlink="">
      <xdr:nvSpPr>
        <xdr:cNvPr id="461" name="円/楕円 460"/>
        <xdr:cNvSpPr/>
      </xdr:nvSpPr>
      <xdr:spPr>
        <a:xfrm>
          <a:off x="9588500" y="1676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57821</xdr:rowOff>
    </xdr:from>
    <xdr:ext cx="534377" cy="259045"/>
    <xdr:sp macro="" textlink="">
      <xdr:nvSpPr>
        <xdr:cNvPr id="462" name="テキスト ボックス 461"/>
        <xdr:cNvSpPr txBox="1"/>
      </xdr:nvSpPr>
      <xdr:spPr>
        <a:xfrm>
          <a:off x="9372111" y="1685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77070</xdr:rowOff>
    </xdr:from>
    <xdr:to>
      <xdr:col>12</xdr:col>
      <xdr:colOff>561975</xdr:colOff>
      <xdr:row>98</xdr:row>
      <xdr:rowOff>7220</xdr:rowOff>
    </xdr:to>
    <xdr:sp macro="" textlink="">
      <xdr:nvSpPr>
        <xdr:cNvPr id="463" name="円/楕円 462"/>
        <xdr:cNvSpPr/>
      </xdr:nvSpPr>
      <xdr:spPr>
        <a:xfrm>
          <a:off x="8699500" y="1670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169797</xdr:rowOff>
    </xdr:from>
    <xdr:ext cx="534377" cy="259045"/>
    <xdr:sp macro="" textlink="">
      <xdr:nvSpPr>
        <xdr:cNvPr id="464" name="テキスト ボックス 463"/>
        <xdr:cNvSpPr txBox="1"/>
      </xdr:nvSpPr>
      <xdr:spPr>
        <a:xfrm>
          <a:off x="8483111" y="1680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13,621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8" name="テキスト ボックス 47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0" name="テキスト ボックス 47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2" name="テキスト ボックス 48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4" name="テキスト ボックス 48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55621</xdr:rowOff>
    </xdr:from>
    <xdr:to>
      <xdr:col>23</xdr:col>
      <xdr:colOff>516889</xdr:colOff>
      <xdr:row>38</xdr:row>
      <xdr:rowOff>139700</xdr:rowOff>
    </xdr:to>
    <xdr:cxnSp macro="">
      <xdr:nvCxnSpPr>
        <xdr:cNvPr id="486" name="直線コネクタ 485"/>
        <xdr:cNvCxnSpPr/>
      </xdr:nvCxnSpPr>
      <xdr:spPr>
        <a:xfrm flipV="1">
          <a:off x="16317595" y="5370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3446</xdr:rowOff>
    </xdr:from>
    <xdr:ext cx="249299" cy="259045"/>
    <xdr:sp macro="" textlink="">
      <xdr:nvSpPr>
        <xdr:cNvPr id="487" name="災害復旧事業費最小値テキスト"/>
        <xdr:cNvSpPr txBox="1"/>
      </xdr:nvSpPr>
      <xdr:spPr>
        <a:xfrm>
          <a:off x="16370300" y="6689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2298</xdr:rowOff>
    </xdr:from>
    <xdr:ext cx="534377" cy="259045"/>
    <xdr:sp macro="" textlink="">
      <xdr:nvSpPr>
        <xdr:cNvPr id="489" name="災害復旧事業費最大値テキスト"/>
        <xdr:cNvSpPr txBox="1"/>
      </xdr:nvSpPr>
      <xdr:spPr>
        <a:xfrm>
          <a:off x="16370300" y="514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31</xdr:row>
      <xdr:rowOff>55621</xdr:rowOff>
    </xdr:from>
    <xdr:to>
      <xdr:col>23</xdr:col>
      <xdr:colOff>606425</xdr:colOff>
      <xdr:row>31</xdr:row>
      <xdr:rowOff>55621</xdr:rowOff>
    </xdr:to>
    <xdr:cxnSp macro="">
      <xdr:nvCxnSpPr>
        <xdr:cNvPr id="490" name="直線コネクタ 489"/>
        <xdr:cNvCxnSpPr/>
      </xdr:nvCxnSpPr>
      <xdr:spPr>
        <a:xfrm>
          <a:off x="16230600" y="537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74412</xdr:rowOff>
    </xdr:from>
    <xdr:to>
      <xdr:col>23</xdr:col>
      <xdr:colOff>517525</xdr:colOff>
      <xdr:row>38</xdr:row>
      <xdr:rowOff>139700</xdr:rowOff>
    </xdr:to>
    <xdr:cxnSp macro="">
      <xdr:nvCxnSpPr>
        <xdr:cNvPr id="491" name="直線コネクタ 490"/>
        <xdr:cNvCxnSpPr/>
      </xdr:nvCxnSpPr>
      <xdr:spPr>
        <a:xfrm>
          <a:off x="15481300" y="6589512"/>
          <a:ext cx="838200" cy="6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92346</xdr:rowOff>
    </xdr:from>
    <xdr:ext cx="378565" cy="259045"/>
    <xdr:sp macro="" textlink="">
      <xdr:nvSpPr>
        <xdr:cNvPr id="492" name="災害復旧事業費平均値テキスト"/>
        <xdr:cNvSpPr txBox="1"/>
      </xdr:nvSpPr>
      <xdr:spPr>
        <a:xfrm>
          <a:off x="16370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69469</xdr:rowOff>
    </xdr:from>
    <xdr:to>
      <xdr:col>23</xdr:col>
      <xdr:colOff>568325</xdr:colOff>
      <xdr:row>38</xdr:row>
      <xdr:rowOff>171069</xdr:rowOff>
    </xdr:to>
    <xdr:sp macro="" textlink="">
      <xdr:nvSpPr>
        <xdr:cNvPr id="493" name="フローチャート : 判断 492"/>
        <xdr:cNvSpPr/>
      </xdr:nvSpPr>
      <xdr:spPr>
        <a:xfrm>
          <a:off x="16268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74412</xdr:rowOff>
    </xdr:from>
    <xdr:to>
      <xdr:col>22</xdr:col>
      <xdr:colOff>365125</xdr:colOff>
      <xdr:row>38</xdr:row>
      <xdr:rowOff>139700</xdr:rowOff>
    </xdr:to>
    <xdr:cxnSp macro="">
      <xdr:nvCxnSpPr>
        <xdr:cNvPr id="494" name="直線コネクタ 493"/>
        <xdr:cNvCxnSpPr/>
      </xdr:nvCxnSpPr>
      <xdr:spPr>
        <a:xfrm flipV="1">
          <a:off x="14592300" y="6589512"/>
          <a:ext cx="889000" cy="6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150348</xdr:rowOff>
    </xdr:from>
    <xdr:to>
      <xdr:col>22</xdr:col>
      <xdr:colOff>415925</xdr:colOff>
      <xdr:row>37</xdr:row>
      <xdr:rowOff>80498</xdr:rowOff>
    </xdr:to>
    <xdr:sp macro="" textlink="">
      <xdr:nvSpPr>
        <xdr:cNvPr id="495" name="フローチャート : 判断 494"/>
        <xdr:cNvSpPr/>
      </xdr:nvSpPr>
      <xdr:spPr>
        <a:xfrm>
          <a:off x="15430500" y="6322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97025</xdr:rowOff>
    </xdr:from>
    <xdr:ext cx="469744" cy="259045"/>
    <xdr:sp macro="" textlink="">
      <xdr:nvSpPr>
        <xdr:cNvPr id="496" name="テキスト ボックス 495"/>
        <xdr:cNvSpPr txBox="1"/>
      </xdr:nvSpPr>
      <xdr:spPr>
        <a:xfrm>
          <a:off x="15246427" y="609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7" name="直線コネクタ 496"/>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82545</xdr:rowOff>
    </xdr:from>
    <xdr:to>
      <xdr:col>21</xdr:col>
      <xdr:colOff>212725</xdr:colOff>
      <xdr:row>38</xdr:row>
      <xdr:rowOff>12695</xdr:rowOff>
    </xdr:to>
    <xdr:sp macro="" textlink="">
      <xdr:nvSpPr>
        <xdr:cNvPr id="498" name="フローチャート : 判断 497"/>
        <xdr:cNvSpPr/>
      </xdr:nvSpPr>
      <xdr:spPr>
        <a:xfrm>
          <a:off x="14541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29222</xdr:rowOff>
    </xdr:from>
    <xdr:ext cx="469744" cy="259045"/>
    <xdr:sp macro="" textlink="">
      <xdr:nvSpPr>
        <xdr:cNvPr id="499" name="テキスト ボックス 498"/>
        <xdr:cNvSpPr txBox="1"/>
      </xdr:nvSpPr>
      <xdr:spPr>
        <a:xfrm>
          <a:off x="14357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40853</xdr:rowOff>
    </xdr:from>
    <xdr:to>
      <xdr:col>19</xdr:col>
      <xdr:colOff>644525</xdr:colOff>
      <xdr:row>38</xdr:row>
      <xdr:rowOff>139700</xdr:rowOff>
    </xdr:to>
    <xdr:cxnSp macro="">
      <xdr:nvCxnSpPr>
        <xdr:cNvPr id="500" name="直線コネクタ 499"/>
        <xdr:cNvCxnSpPr/>
      </xdr:nvCxnSpPr>
      <xdr:spPr>
        <a:xfrm>
          <a:off x="12814300" y="6555953"/>
          <a:ext cx="889000" cy="9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69332</xdr:rowOff>
    </xdr:from>
    <xdr:to>
      <xdr:col>20</xdr:col>
      <xdr:colOff>9525</xdr:colOff>
      <xdr:row>37</xdr:row>
      <xdr:rowOff>170932</xdr:rowOff>
    </xdr:to>
    <xdr:sp macro="" textlink="">
      <xdr:nvSpPr>
        <xdr:cNvPr id="501" name="フローチャート : 判断 500"/>
        <xdr:cNvSpPr/>
      </xdr:nvSpPr>
      <xdr:spPr>
        <a:xfrm>
          <a:off x="13652500" y="6412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16009</xdr:rowOff>
    </xdr:from>
    <xdr:ext cx="469744" cy="259045"/>
    <xdr:sp macro="" textlink="">
      <xdr:nvSpPr>
        <xdr:cNvPr id="502" name="テキスト ボックス 501"/>
        <xdr:cNvSpPr txBox="1"/>
      </xdr:nvSpPr>
      <xdr:spPr>
        <a:xfrm>
          <a:off x="13468427" y="618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40254</xdr:rowOff>
    </xdr:from>
    <xdr:to>
      <xdr:col>18</xdr:col>
      <xdr:colOff>492125</xdr:colOff>
      <xdr:row>37</xdr:row>
      <xdr:rowOff>141854</xdr:rowOff>
    </xdr:to>
    <xdr:sp macro="" textlink="">
      <xdr:nvSpPr>
        <xdr:cNvPr id="503" name="フローチャート : 判断 502"/>
        <xdr:cNvSpPr/>
      </xdr:nvSpPr>
      <xdr:spPr>
        <a:xfrm>
          <a:off x="12763500" y="63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158381</xdr:rowOff>
    </xdr:from>
    <xdr:ext cx="469744" cy="259045"/>
    <xdr:sp macro="" textlink="">
      <xdr:nvSpPr>
        <xdr:cNvPr id="504" name="テキスト ボックス 503"/>
        <xdr:cNvSpPr txBox="1"/>
      </xdr:nvSpPr>
      <xdr:spPr>
        <a:xfrm>
          <a:off x="12579427" y="615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0" name="円/楕円 509"/>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47896</xdr:rowOff>
    </xdr:from>
    <xdr:ext cx="249299" cy="259045"/>
    <xdr:sp macro="" textlink="">
      <xdr:nvSpPr>
        <xdr:cNvPr id="511" name="災害復旧事業費該当値テキスト"/>
        <xdr:cNvSpPr txBox="1"/>
      </xdr:nvSpPr>
      <xdr:spPr>
        <a:xfrm>
          <a:off x="16370300" y="6562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23612</xdr:rowOff>
    </xdr:from>
    <xdr:to>
      <xdr:col>22</xdr:col>
      <xdr:colOff>415925</xdr:colOff>
      <xdr:row>38</xdr:row>
      <xdr:rowOff>125212</xdr:rowOff>
    </xdr:to>
    <xdr:sp macro="" textlink="">
      <xdr:nvSpPr>
        <xdr:cNvPr id="512" name="円/楕円 511"/>
        <xdr:cNvSpPr/>
      </xdr:nvSpPr>
      <xdr:spPr>
        <a:xfrm>
          <a:off x="15430500" y="653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116339</xdr:rowOff>
    </xdr:from>
    <xdr:ext cx="469744" cy="259045"/>
    <xdr:sp macro="" textlink="">
      <xdr:nvSpPr>
        <xdr:cNvPr id="513" name="テキスト ボックス 512"/>
        <xdr:cNvSpPr txBox="1"/>
      </xdr:nvSpPr>
      <xdr:spPr>
        <a:xfrm>
          <a:off x="15246427" y="663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4" name="円/楕円 513"/>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5" name="テキスト ボックス 514"/>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6" name="円/楕円 515"/>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7" name="テキスト ボックス 516"/>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161503</xdr:rowOff>
    </xdr:from>
    <xdr:to>
      <xdr:col>18</xdr:col>
      <xdr:colOff>492125</xdr:colOff>
      <xdr:row>38</xdr:row>
      <xdr:rowOff>91653</xdr:rowOff>
    </xdr:to>
    <xdr:sp macro="" textlink="">
      <xdr:nvSpPr>
        <xdr:cNvPr id="518" name="円/楕円 517"/>
        <xdr:cNvSpPr/>
      </xdr:nvSpPr>
      <xdr:spPr>
        <a:xfrm>
          <a:off x="12763500" y="650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82780</xdr:rowOff>
    </xdr:from>
    <xdr:ext cx="469744" cy="259045"/>
    <xdr:sp macro="" textlink="">
      <xdr:nvSpPr>
        <xdr:cNvPr id="519" name="テキスト ボックス 518"/>
        <xdr:cNvSpPr txBox="1"/>
      </xdr:nvSpPr>
      <xdr:spPr>
        <a:xfrm>
          <a:off x="12579427" y="6597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0" name="直線コネクタ 52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1" name="テキスト ボックス 53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3" name="テキスト ボックス 53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5" name="直線コネクタ 53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0" name="直線コネクタ 53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2" name="フローチャート : 判断 54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3" name="直線コネクタ 54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4" name="フローチャート : 判断 54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5" name="テキスト ボックス 54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6" name="直線コネクタ 54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7" name="フローチャート : 判断 54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8" name="テキスト ボックス 54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9" name="直線コネクタ 54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0" name="フローチャート : 判断 54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1" name="テキスト ボックス 55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2" name="フローチャート : 判断 55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3" name="テキスト ボックス 55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9" name="円/楕円 55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1" name="円/楕円 56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2" name="テキスト ボックス 56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3" name="円/楕円 56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4" name="テキスト ボックス 56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5" name="円/楕円 56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6" name="テキスト ボックス 56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7" name="円/楕円 56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8" name="テキスト ボックス 56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9" name="直線コネクタ 578"/>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80" name="テキスト ボックス 579"/>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81" name="直線コネクタ 58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82" name="テキスト ボックス 581"/>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3" name="直線コネクタ 582"/>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4" name="テキスト ボックス 583"/>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6" name="テキスト ボックス 58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7" name="直線コネクタ 586"/>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54627</xdr:rowOff>
    </xdr:from>
    <xdr:ext cx="531299" cy="259045"/>
    <xdr:sp macro="" textlink="">
      <xdr:nvSpPr>
        <xdr:cNvPr id="588" name="テキスト ボックス 587"/>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9" name="直線コネクタ 58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0" name="テキスト ボックス 589"/>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91" name="直線コネクタ 590"/>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92" name="テキスト ボックス 591"/>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153788</xdr:rowOff>
    </xdr:from>
    <xdr:to>
      <xdr:col>23</xdr:col>
      <xdr:colOff>516889</xdr:colOff>
      <xdr:row>79</xdr:row>
      <xdr:rowOff>11027</xdr:rowOff>
    </xdr:to>
    <xdr:cxnSp macro="">
      <xdr:nvCxnSpPr>
        <xdr:cNvPr id="596" name="直線コネクタ 595"/>
        <xdr:cNvCxnSpPr/>
      </xdr:nvCxnSpPr>
      <xdr:spPr>
        <a:xfrm flipV="1">
          <a:off x="16317595" y="12155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14854</xdr:rowOff>
    </xdr:from>
    <xdr:ext cx="469744" cy="259045"/>
    <xdr:sp macro="" textlink="">
      <xdr:nvSpPr>
        <xdr:cNvPr id="597" name="公債費最小値テキスト"/>
        <xdr:cNvSpPr txBox="1"/>
      </xdr:nvSpPr>
      <xdr:spPr>
        <a:xfrm>
          <a:off x="16370300" y="1355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79</xdr:row>
      <xdr:rowOff>11027</xdr:rowOff>
    </xdr:from>
    <xdr:to>
      <xdr:col>23</xdr:col>
      <xdr:colOff>606425</xdr:colOff>
      <xdr:row>79</xdr:row>
      <xdr:rowOff>11027</xdr:rowOff>
    </xdr:to>
    <xdr:cxnSp macro="">
      <xdr:nvCxnSpPr>
        <xdr:cNvPr id="598" name="直線コネクタ 597"/>
        <xdr:cNvCxnSpPr/>
      </xdr:nvCxnSpPr>
      <xdr:spPr>
        <a:xfrm>
          <a:off x="16230600" y="13555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100465</xdr:rowOff>
    </xdr:from>
    <xdr:ext cx="599010" cy="259045"/>
    <xdr:sp macro="" textlink="">
      <xdr:nvSpPr>
        <xdr:cNvPr id="599" name="公債費最大値テキスト"/>
        <xdr:cNvSpPr txBox="1"/>
      </xdr:nvSpPr>
      <xdr:spPr>
        <a:xfrm>
          <a:off x="16370300" y="1193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70</xdr:row>
      <xdr:rowOff>153788</xdr:rowOff>
    </xdr:from>
    <xdr:to>
      <xdr:col>23</xdr:col>
      <xdr:colOff>606425</xdr:colOff>
      <xdr:row>70</xdr:row>
      <xdr:rowOff>153788</xdr:rowOff>
    </xdr:to>
    <xdr:cxnSp macro="">
      <xdr:nvCxnSpPr>
        <xdr:cNvPr id="600" name="直線コネクタ 599"/>
        <xdr:cNvCxnSpPr/>
      </xdr:nvCxnSpPr>
      <xdr:spPr>
        <a:xfrm>
          <a:off x="16230600" y="12155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68505</xdr:rowOff>
    </xdr:from>
    <xdr:to>
      <xdr:col>23</xdr:col>
      <xdr:colOff>517525</xdr:colOff>
      <xdr:row>75</xdr:row>
      <xdr:rowOff>170461</xdr:rowOff>
    </xdr:to>
    <xdr:cxnSp macro="">
      <xdr:nvCxnSpPr>
        <xdr:cNvPr id="601" name="直線コネクタ 600"/>
        <xdr:cNvCxnSpPr/>
      </xdr:nvCxnSpPr>
      <xdr:spPr>
        <a:xfrm flipV="1">
          <a:off x="15481300" y="12927255"/>
          <a:ext cx="838200" cy="10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52382</xdr:rowOff>
    </xdr:from>
    <xdr:ext cx="534377" cy="259045"/>
    <xdr:sp macro="" textlink="">
      <xdr:nvSpPr>
        <xdr:cNvPr id="602" name="公債費平均値テキスト"/>
        <xdr:cNvSpPr txBox="1"/>
      </xdr:nvSpPr>
      <xdr:spPr>
        <a:xfrm>
          <a:off x="16370300" y="13082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73955</xdr:rowOff>
    </xdr:from>
    <xdr:to>
      <xdr:col>23</xdr:col>
      <xdr:colOff>568325</xdr:colOff>
      <xdr:row>77</xdr:row>
      <xdr:rowOff>4105</xdr:rowOff>
    </xdr:to>
    <xdr:sp macro="" textlink="">
      <xdr:nvSpPr>
        <xdr:cNvPr id="603" name="フローチャート : 判断 602"/>
        <xdr:cNvSpPr/>
      </xdr:nvSpPr>
      <xdr:spPr>
        <a:xfrm>
          <a:off x="162687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134171</xdr:rowOff>
    </xdr:from>
    <xdr:to>
      <xdr:col>22</xdr:col>
      <xdr:colOff>365125</xdr:colOff>
      <xdr:row>75</xdr:row>
      <xdr:rowOff>170461</xdr:rowOff>
    </xdr:to>
    <xdr:cxnSp macro="">
      <xdr:nvCxnSpPr>
        <xdr:cNvPr id="604" name="直線コネクタ 603"/>
        <xdr:cNvCxnSpPr/>
      </xdr:nvCxnSpPr>
      <xdr:spPr>
        <a:xfrm>
          <a:off x="14592300" y="12992921"/>
          <a:ext cx="889000" cy="3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26492</xdr:rowOff>
    </xdr:from>
    <xdr:to>
      <xdr:col>22</xdr:col>
      <xdr:colOff>415925</xdr:colOff>
      <xdr:row>75</xdr:row>
      <xdr:rowOff>128092</xdr:rowOff>
    </xdr:to>
    <xdr:sp macro="" textlink="">
      <xdr:nvSpPr>
        <xdr:cNvPr id="605" name="フローチャート : 判断 604"/>
        <xdr:cNvSpPr/>
      </xdr:nvSpPr>
      <xdr:spPr>
        <a:xfrm>
          <a:off x="15430500" y="1288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144619</xdr:rowOff>
    </xdr:from>
    <xdr:ext cx="534377" cy="259045"/>
    <xdr:sp macro="" textlink="">
      <xdr:nvSpPr>
        <xdr:cNvPr id="606" name="テキスト ボックス 605"/>
        <xdr:cNvSpPr txBox="1"/>
      </xdr:nvSpPr>
      <xdr:spPr>
        <a:xfrm>
          <a:off x="15214111" y="1266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134171</xdr:rowOff>
    </xdr:from>
    <xdr:to>
      <xdr:col>21</xdr:col>
      <xdr:colOff>161925</xdr:colOff>
      <xdr:row>75</xdr:row>
      <xdr:rowOff>142143</xdr:rowOff>
    </xdr:to>
    <xdr:cxnSp macro="">
      <xdr:nvCxnSpPr>
        <xdr:cNvPr id="607" name="直線コネクタ 606"/>
        <xdr:cNvCxnSpPr/>
      </xdr:nvCxnSpPr>
      <xdr:spPr>
        <a:xfrm flipV="1">
          <a:off x="13703300" y="12992921"/>
          <a:ext cx="889000" cy="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131949</xdr:rowOff>
    </xdr:from>
    <xdr:to>
      <xdr:col>21</xdr:col>
      <xdr:colOff>212725</xdr:colOff>
      <xdr:row>76</xdr:row>
      <xdr:rowOff>62099</xdr:rowOff>
    </xdr:to>
    <xdr:sp macro="" textlink="">
      <xdr:nvSpPr>
        <xdr:cNvPr id="608" name="フローチャート : 判断 607"/>
        <xdr:cNvSpPr/>
      </xdr:nvSpPr>
      <xdr:spPr>
        <a:xfrm>
          <a:off x="14541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53226</xdr:rowOff>
    </xdr:from>
    <xdr:ext cx="534377" cy="259045"/>
    <xdr:sp macro="" textlink="">
      <xdr:nvSpPr>
        <xdr:cNvPr id="609" name="テキスト ボックス 608"/>
        <xdr:cNvSpPr txBox="1"/>
      </xdr:nvSpPr>
      <xdr:spPr>
        <a:xfrm>
          <a:off x="14325111" y="1308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142143</xdr:rowOff>
    </xdr:from>
    <xdr:to>
      <xdr:col>19</xdr:col>
      <xdr:colOff>644525</xdr:colOff>
      <xdr:row>76</xdr:row>
      <xdr:rowOff>43431</xdr:rowOff>
    </xdr:to>
    <xdr:cxnSp macro="">
      <xdr:nvCxnSpPr>
        <xdr:cNvPr id="610" name="直線コネクタ 609"/>
        <xdr:cNvCxnSpPr/>
      </xdr:nvCxnSpPr>
      <xdr:spPr>
        <a:xfrm flipV="1">
          <a:off x="12814300" y="13000893"/>
          <a:ext cx="889000" cy="7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134248</xdr:rowOff>
    </xdr:from>
    <xdr:to>
      <xdr:col>20</xdr:col>
      <xdr:colOff>9525</xdr:colOff>
      <xdr:row>76</xdr:row>
      <xdr:rowOff>64399</xdr:rowOff>
    </xdr:to>
    <xdr:sp macro="" textlink="">
      <xdr:nvSpPr>
        <xdr:cNvPr id="611" name="フローチャート : 判断 610"/>
        <xdr:cNvSpPr/>
      </xdr:nvSpPr>
      <xdr:spPr>
        <a:xfrm>
          <a:off x="13652500" y="129929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55526</xdr:rowOff>
    </xdr:from>
    <xdr:ext cx="534377" cy="259045"/>
    <xdr:sp macro="" textlink="">
      <xdr:nvSpPr>
        <xdr:cNvPr id="612" name="テキスト ボックス 611"/>
        <xdr:cNvSpPr txBox="1"/>
      </xdr:nvSpPr>
      <xdr:spPr>
        <a:xfrm>
          <a:off x="13436111" y="1308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132205</xdr:rowOff>
    </xdr:from>
    <xdr:to>
      <xdr:col>18</xdr:col>
      <xdr:colOff>492125</xdr:colOff>
      <xdr:row>76</xdr:row>
      <xdr:rowOff>62356</xdr:rowOff>
    </xdr:to>
    <xdr:sp macro="" textlink="">
      <xdr:nvSpPr>
        <xdr:cNvPr id="613" name="フローチャート : 判断 612"/>
        <xdr:cNvSpPr/>
      </xdr:nvSpPr>
      <xdr:spPr>
        <a:xfrm>
          <a:off x="12763500" y="12990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78882</xdr:rowOff>
    </xdr:from>
    <xdr:ext cx="534377" cy="259045"/>
    <xdr:sp macro="" textlink="">
      <xdr:nvSpPr>
        <xdr:cNvPr id="614" name="テキスト ボックス 613"/>
        <xdr:cNvSpPr txBox="1"/>
      </xdr:nvSpPr>
      <xdr:spPr>
        <a:xfrm>
          <a:off x="12547111" y="1276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17705</xdr:rowOff>
    </xdr:from>
    <xdr:to>
      <xdr:col>23</xdr:col>
      <xdr:colOff>568325</xdr:colOff>
      <xdr:row>75</xdr:row>
      <xdr:rowOff>119305</xdr:rowOff>
    </xdr:to>
    <xdr:sp macro="" textlink="">
      <xdr:nvSpPr>
        <xdr:cNvPr id="620" name="円/楕円 619"/>
        <xdr:cNvSpPr/>
      </xdr:nvSpPr>
      <xdr:spPr>
        <a:xfrm>
          <a:off x="16268700" y="1287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40582</xdr:rowOff>
    </xdr:from>
    <xdr:ext cx="534377" cy="259045"/>
    <xdr:sp macro="" textlink="">
      <xdr:nvSpPr>
        <xdr:cNvPr id="621" name="公債費該当値テキスト"/>
        <xdr:cNvSpPr txBox="1"/>
      </xdr:nvSpPr>
      <xdr:spPr>
        <a:xfrm>
          <a:off x="16370300" y="1272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52,983</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119661</xdr:rowOff>
    </xdr:from>
    <xdr:to>
      <xdr:col>22</xdr:col>
      <xdr:colOff>415925</xdr:colOff>
      <xdr:row>76</xdr:row>
      <xdr:rowOff>49811</xdr:rowOff>
    </xdr:to>
    <xdr:sp macro="" textlink="">
      <xdr:nvSpPr>
        <xdr:cNvPr id="622" name="円/楕円 621"/>
        <xdr:cNvSpPr/>
      </xdr:nvSpPr>
      <xdr:spPr>
        <a:xfrm>
          <a:off x="15430500" y="1297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40938</xdr:rowOff>
    </xdr:from>
    <xdr:ext cx="534377" cy="259045"/>
    <xdr:sp macro="" textlink="">
      <xdr:nvSpPr>
        <xdr:cNvPr id="623" name="テキスト ボックス 622"/>
        <xdr:cNvSpPr txBox="1"/>
      </xdr:nvSpPr>
      <xdr:spPr>
        <a:xfrm>
          <a:off x="15214111" y="1307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45,847</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83371</xdr:rowOff>
    </xdr:from>
    <xdr:to>
      <xdr:col>21</xdr:col>
      <xdr:colOff>212725</xdr:colOff>
      <xdr:row>76</xdr:row>
      <xdr:rowOff>13522</xdr:rowOff>
    </xdr:to>
    <xdr:sp macro="" textlink="">
      <xdr:nvSpPr>
        <xdr:cNvPr id="624" name="円/楕円 623"/>
        <xdr:cNvSpPr/>
      </xdr:nvSpPr>
      <xdr:spPr>
        <a:xfrm>
          <a:off x="14541500" y="129421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30048</xdr:rowOff>
    </xdr:from>
    <xdr:ext cx="534377" cy="259045"/>
    <xdr:sp macro="" textlink="">
      <xdr:nvSpPr>
        <xdr:cNvPr id="625" name="テキスト ボックス 624"/>
        <xdr:cNvSpPr txBox="1"/>
      </xdr:nvSpPr>
      <xdr:spPr>
        <a:xfrm>
          <a:off x="14325111" y="1271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48,387</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91343</xdr:rowOff>
    </xdr:from>
    <xdr:to>
      <xdr:col>20</xdr:col>
      <xdr:colOff>9525</xdr:colOff>
      <xdr:row>76</xdr:row>
      <xdr:rowOff>21493</xdr:rowOff>
    </xdr:to>
    <xdr:sp macro="" textlink="">
      <xdr:nvSpPr>
        <xdr:cNvPr id="626" name="円/楕円 625"/>
        <xdr:cNvSpPr/>
      </xdr:nvSpPr>
      <xdr:spPr>
        <a:xfrm>
          <a:off x="13652500" y="1295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38020</xdr:rowOff>
    </xdr:from>
    <xdr:ext cx="534377" cy="259045"/>
    <xdr:sp macro="" textlink="">
      <xdr:nvSpPr>
        <xdr:cNvPr id="627" name="テキスト ボックス 626"/>
        <xdr:cNvSpPr txBox="1"/>
      </xdr:nvSpPr>
      <xdr:spPr>
        <a:xfrm>
          <a:off x="13436111" y="1272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47,829</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164081</xdr:rowOff>
    </xdr:from>
    <xdr:to>
      <xdr:col>18</xdr:col>
      <xdr:colOff>492125</xdr:colOff>
      <xdr:row>76</xdr:row>
      <xdr:rowOff>94231</xdr:rowOff>
    </xdr:to>
    <xdr:sp macro="" textlink="">
      <xdr:nvSpPr>
        <xdr:cNvPr id="628" name="円/楕円 627"/>
        <xdr:cNvSpPr/>
      </xdr:nvSpPr>
      <xdr:spPr>
        <a:xfrm>
          <a:off x="12763500" y="1302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85358</xdr:rowOff>
    </xdr:from>
    <xdr:ext cx="534377" cy="259045"/>
    <xdr:sp macro="" textlink="">
      <xdr:nvSpPr>
        <xdr:cNvPr id="629" name="テキスト ボックス 628"/>
        <xdr:cNvSpPr txBox="1"/>
      </xdr:nvSpPr>
      <xdr:spPr>
        <a:xfrm>
          <a:off x="12547111" y="1311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42,738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0" name="直線コネクタ 63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1" name="テキスト ボックス 64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2" name="直線コネクタ 64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43" name="テキスト ボックス 64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4" name="直線コネクタ 64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5" name="テキスト ボックス 64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6" name="直線コネクタ 64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7" name="テキスト ボックス 64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9" name="テキスト ボックス 64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95388</xdr:rowOff>
    </xdr:from>
    <xdr:to>
      <xdr:col>23</xdr:col>
      <xdr:colOff>516889</xdr:colOff>
      <xdr:row>98</xdr:row>
      <xdr:rowOff>139170</xdr:rowOff>
    </xdr:to>
    <xdr:cxnSp macro="">
      <xdr:nvCxnSpPr>
        <xdr:cNvPr id="651" name="直線コネクタ 650"/>
        <xdr:cNvCxnSpPr/>
      </xdr:nvCxnSpPr>
      <xdr:spPr>
        <a:xfrm flipV="1">
          <a:off x="16317595" y="15525888"/>
          <a:ext cx="1269" cy="1415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142997</xdr:rowOff>
    </xdr:from>
    <xdr:ext cx="313932" cy="259045"/>
    <xdr:sp macro="" textlink="">
      <xdr:nvSpPr>
        <xdr:cNvPr id="652" name="積立金最小値テキスト"/>
        <xdr:cNvSpPr txBox="1"/>
      </xdr:nvSpPr>
      <xdr:spPr>
        <a:xfrm>
          <a:off x="16370300" y="169450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428625</xdr:colOff>
      <xdr:row>98</xdr:row>
      <xdr:rowOff>139170</xdr:rowOff>
    </xdr:from>
    <xdr:to>
      <xdr:col>23</xdr:col>
      <xdr:colOff>606425</xdr:colOff>
      <xdr:row>98</xdr:row>
      <xdr:rowOff>139170</xdr:rowOff>
    </xdr:to>
    <xdr:cxnSp macro="">
      <xdr:nvCxnSpPr>
        <xdr:cNvPr id="653" name="直線コネクタ 652"/>
        <xdr:cNvCxnSpPr/>
      </xdr:nvCxnSpPr>
      <xdr:spPr>
        <a:xfrm>
          <a:off x="16230600" y="1694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42065</xdr:rowOff>
    </xdr:from>
    <xdr:ext cx="599010" cy="259045"/>
    <xdr:sp macro="" textlink="">
      <xdr:nvSpPr>
        <xdr:cNvPr id="654" name="積立金最大値テキスト"/>
        <xdr:cNvSpPr txBox="1"/>
      </xdr:nvSpPr>
      <xdr:spPr>
        <a:xfrm>
          <a:off x="16370300" y="1530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154,846</a:t>
          </a:r>
          <a:endParaRPr kumimoji="1" lang="ja-JP" altLang="en-US" sz="1000" b="1">
            <a:latin typeface="ＭＳ Ｐゴシック"/>
          </a:endParaRPr>
        </a:p>
      </xdr:txBody>
    </xdr:sp>
    <xdr:clientData/>
  </xdr:oneCellAnchor>
  <xdr:twoCellAnchor>
    <xdr:from>
      <xdr:col>23</xdr:col>
      <xdr:colOff>428625</xdr:colOff>
      <xdr:row>90</xdr:row>
      <xdr:rowOff>95388</xdr:rowOff>
    </xdr:from>
    <xdr:to>
      <xdr:col>23</xdr:col>
      <xdr:colOff>606425</xdr:colOff>
      <xdr:row>90</xdr:row>
      <xdr:rowOff>95388</xdr:rowOff>
    </xdr:to>
    <xdr:cxnSp macro="">
      <xdr:nvCxnSpPr>
        <xdr:cNvPr id="655" name="直線コネクタ 654"/>
        <xdr:cNvCxnSpPr/>
      </xdr:nvCxnSpPr>
      <xdr:spPr>
        <a:xfrm>
          <a:off x="16230600" y="15525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171393</xdr:rowOff>
    </xdr:from>
    <xdr:to>
      <xdr:col>23</xdr:col>
      <xdr:colOff>517525</xdr:colOff>
      <xdr:row>98</xdr:row>
      <xdr:rowOff>34691</xdr:rowOff>
    </xdr:to>
    <xdr:cxnSp macro="">
      <xdr:nvCxnSpPr>
        <xdr:cNvPr id="656" name="直線コネクタ 655"/>
        <xdr:cNvCxnSpPr/>
      </xdr:nvCxnSpPr>
      <xdr:spPr>
        <a:xfrm flipV="1">
          <a:off x="15481300" y="16802043"/>
          <a:ext cx="838200" cy="3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156033</xdr:rowOff>
    </xdr:from>
    <xdr:ext cx="469744" cy="259045"/>
    <xdr:sp macro="" textlink="">
      <xdr:nvSpPr>
        <xdr:cNvPr id="657" name="積立金平均値テキスト"/>
        <xdr:cNvSpPr txBox="1"/>
      </xdr:nvSpPr>
      <xdr:spPr>
        <a:xfrm>
          <a:off x="16370300" y="16786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9,049</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6156</xdr:rowOff>
    </xdr:from>
    <xdr:to>
      <xdr:col>23</xdr:col>
      <xdr:colOff>568325</xdr:colOff>
      <xdr:row>98</xdr:row>
      <xdr:rowOff>107756</xdr:rowOff>
    </xdr:to>
    <xdr:sp macro="" textlink="">
      <xdr:nvSpPr>
        <xdr:cNvPr id="658" name="フローチャート : 判断 657"/>
        <xdr:cNvSpPr/>
      </xdr:nvSpPr>
      <xdr:spPr>
        <a:xfrm>
          <a:off x="16268700" y="1680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34691</xdr:rowOff>
    </xdr:from>
    <xdr:to>
      <xdr:col>22</xdr:col>
      <xdr:colOff>365125</xdr:colOff>
      <xdr:row>98</xdr:row>
      <xdr:rowOff>92681</xdr:rowOff>
    </xdr:to>
    <xdr:cxnSp macro="">
      <xdr:nvCxnSpPr>
        <xdr:cNvPr id="659" name="直線コネクタ 658"/>
        <xdr:cNvCxnSpPr/>
      </xdr:nvCxnSpPr>
      <xdr:spPr>
        <a:xfrm flipV="1">
          <a:off x="14592300" y="16836791"/>
          <a:ext cx="889000" cy="5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54646</xdr:rowOff>
    </xdr:from>
    <xdr:to>
      <xdr:col>22</xdr:col>
      <xdr:colOff>415925</xdr:colOff>
      <xdr:row>97</xdr:row>
      <xdr:rowOff>156246</xdr:rowOff>
    </xdr:to>
    <xdr:sp macro="" textlink="">
      <xdr:nvSpPr>
        <xdr:cNvPr id="660" name="フローチャート : 判断 659"/>
        <xdr:cNvSpPr/>
      </xdr:nvSpPr>
      <xdr:spPr>
        <a:xfrm>
          <a:off x="15430500" y="1668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1323</xdr:rowOff>
    </xdr:from>
    <xdr:ext cx="534377" cy="259045"/>
    <xdr:sp macro="" textlink="">
      <xdr:nvSpPr>
        <xdr:cNvPr id="661" name="テキスト ボックス 660"/>
        <xdr:cNvSpPr txBox="1"/>
      </xdr:nvSpPr>
      <xdr:spPr>
        <a:xfrm>
          <a:off x="15214111" y="1646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152109</xdr:rowOff>
    </xdr:from>
    <xdr:to>
      <xdr:col>21</xdr:col>
      <xdr:colOff>161925</xdr:colOff>
      <xdr:row>98</xdr:row>
      <xdr:rowOff>92681</xdr:rowOff>
    </xdr:to>
    <xdr:cxnSp macro="">
      <xdr:nvCxnSpPr>
        <xdr:cNvPr id="662" name="直線コネクタ 661"/>
        <xdr:cNvCxnSpPr/>
      </xdr:nvCxnSpPr>
      <xdr:spPr>
        <a:xfrm>
          <a:off x="13703300" y="16782759"/>
          <a:ext cx="889000" cy="11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102350</xdr:rowOff>
    </xdr:from>
    <xdr:to>
      <xdr:col>21</xdr:col>
      <xdr:colOff>212725</xdr:colOff>
      <xdr:row>98</xdr:row>
      <xdr:rowOff>32500</xdr:rowOff>
    </xdr:to>
    <xdr:sp macro="" textlink="">
      <xdr:nvSpPr>
        <xdr:cNvPr id="663" name="フローチャート : 判断 662"/>
        <xdr:cNvSpPr/>
      </xdr:nvSpPr>
      <xdr:spPr>
        <a:xfrm>
          <a:off x="14541500" y="16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49027</xdr:rowOff>
    </xdr:from>
    <xdr:ext cx="534377" cy="259045"/>
    <xdr:sp macro="" textlink="">
      <xdr:nvSpPr>
        <xdr:cNvPr id="664" name="テキスト ボックス 663"/>
        <xdr:cNvSpPr txBox="1"/>
      </xdr:nvSpPr>
      <xdr:spPr>
        <a:xfrm>
          <a:off x="14325111" y="165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81398</xdr:rowOff>
    </xdr:from>
    <xdr:to>
      <xdr:col>19</xdr:col>
      <xdr:colOff>644525</xdr:colOff>
      <xdr:row>97</xdr:row>
      <xdr:rowOff>152109</xdr:rowOff>
    </xdr:to>
    <xdr:cxnSp macro="">
      <xdr:nvCxnSpPr>
        <xdr:cNvPr id="665" name="直線コネクタ 664"/>
        <xdr:cNvCxnSpPr/>
      </xdr:nvCxnSpPr>
      <xdr:spPr>
        <a:xfrm>
          <a:off x="12814300" y="16712048"/>
          <a:ext cx="889000" cy="7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78905</xdr:rowOff>
    </xdr:from>
    <xdr:to>
      <xdr:col>20</xdr:col>
      <xdr:colOff>9525</xdr:colOff>
      <xdr:row>98</xdr:row>
      <xdr:rowOff>9055</xdr:rowOff>
    </xdr:to>
    <xdr:sp macro="" textlink="">
      <xdr:nvSpPr>
        <xdr:cNvPr id="666" name="フローチャート : 判断 665"/>
        <xdr:cNvSpPr/>
      </xdr:nvSpPr>
      <xdr:spPr>
        <a:xfrm>
          <a:off x="13652500" y="167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25582</xdr:rowOff>
    </xdr:from>
    <xdr:ext cx="534377" cy="259045"/>
    <xdr:sp macro="" textlink="">
      <xdr:nvSpPr>
        <xdr:cNvPr id="667" name="テキスト ボックス 666"/>
        <xdr:cNvSpPr txBox="1"/>
      </xdr:nvSpPr>
      <xdr:spPr>
        <a:xfrm>
          <a:off x="13436111" y="1648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15537</xdr:rowOff>
    </xdr:from>
    <xdr:to>
      <xdr:col>18</xdr:col>
      <xdr:colOff>492125</xdr:colOff>
      <xdr:row>97</xdr:row>
      <xdr:rowOff>117137</xdr:rowOff>
    </xdr:to>
    <xdr:sp macro="" textlink="">
      <xdr:nvSpPr>
        <xdr:cNvPr id="668" name="フローチャート : 判断 667"/>
        <xdr:cNvSpPr/>
      </xdr:nvSpPr>
      <xdr:spPr>
        <a:xfrm>
          <a:off x="12763500" y="1664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133664</xdr:rowOff>
    </xdr:from>
    <xdr:ext cx="534377" cy="259045"/>
    <xdr:sp macro="" textlink="">
      <xdr:nvSpPr>
        <xdr:cNvPr id="669" name="テキスト ボックス 668"/>
        <xdr:cNvSpPr txBox="1"/>
      </xdr:nvSpPr>
      <xdr:spPr>
        <a:xfrm>
          <a:off x="12547111" y="1642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120593</xdr:rowOff>
    </xdr:from>
    <xdr:to>
      <xdr:col>23</xdr:col>
      <xdr:colOff>568325</xdr:colOff>
      <xdr:row>98</xdr:row>
      <xdr:rowOff>50743</xdr:rowOff>
    </xdr:to>
    <xdr:sp macro="" textlink="">
      <xdr:nvSpPr>
        <xdr:cNvPr id="675" name="円/楕円 674"/>
        <xdr:cNvSpPr/>
      </xdr:nvSpPr>
      <xdr:spPr>
        <a:xfrm>
          <a:off x="16268700" y="1675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143470</xdr:rowOff>
    </xdr:from>
    <xdr:ext cx="534377" cy="259045"/>
    <xdr:sp macro="" textlink="">
      <xdr:nvSpPr>
        <xdr:cNvPr id="676" name="積立金該当値テキスト"/>
        <xdr:cNvSpPr txBox="1"/>
      </xdr:nvSpPr>
      <xdr:spPr>
        <a:xfrm>
          <a:off x="16370300" y="1660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15,284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155341</xdr:rowOff>
    </xdr:from>
    <xdr:to>
      <xdr:col>22</xdr:col>
      <xdr:colOff>415925</xdr:colOff>
      <xdr:row>98</xdr:row>
      <xdr:rowOff>85491</xdr:rowOff>
    </xdr:to>
    <xdr:sp macro="" textlink="">
      <xdr:nvSpPr>
        <xdr:cNvPr id="677" name="円/楕円 676"/>
        <xdr:cNvSpPr/>
      </xdr:nvSpPr>
      <xdr:spPr>
        <a:xfrm>
          <a:off x="15430500" y="1678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76618</xdr:rowOff>
    </xdr:from>
    <xdr:ext cx="534377" cy="259045"/>
    <xdr:sp macro="" textlink="">
      <xdr:nvSpPr>
        <xdr:cNvPr id="678" name="テキスト ボックス 677"/>
        <xdr:cNvSpPr txBox="1"/>
      </xdr:nvSpPr>
      <xdr:spPr>
        <a:xfrm>
          <a:off x="15214111" y="1687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41881</xdr:rowOff>
    </xdr:from>
    <xdr:to>
      <xdr:col>21</xdr:col>
      <xdr:colOff>212725</xdr:colOff>
      <xdr:row>98</xdr:row>
      <xdr:rowOff>143481</xdr:rowOff>
    </xdr:to>
    <xdr:sp macro="" textlink="">
      <xdr:nvSpPr>
        <xdr:cNvPr id="679" name="円/楕円 678"/>
        <xdr:cNvSpPr/>
      </xdr:nvSpPr>
      <xdr:spPr>
        <a:xfrm>
          <a:off x="14541500" y="1684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134608</xdr:rowOff>
    </xdr:from>
    <xdr:ext cx="469744" cy="259045"/>
    <xdr:sp macro="" textlink="">
      <xdr:nvSpPr>
        <xdr:cNvPr id="680" name="テキスト ボックス 679"/>
        <xdr:cNvSpPr txBox="1"/>
      </xdr:nvSpPr>
      <xdr:spPr>
        <a:xfrm>
          <a:off x="14357427" y="1693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101309</xdr:rowOff>
    </xdr:from>
    <xdr:to>
      <xdr:col>20</xdr:col>
      <xdr:colOff>9525</xdr:colOff>
      <xdr:row>98</xdr:row>
      <xdr:rowOff>31459</xdr:rowOff>
    </xdr:to>
    <xdr:sp macro="" textlink="">
      <xdr:nvSpPr>
        <xdr:cNvPr id="681" name="円/楕円 680"/>
        <xdr:cNvSpPr/>
      </xdr:nvSpPr>
      <xdr:spPr>
        <a:xfrm>
          <a:off x="13652500" y="1673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22586</xdr:rowOff>
    </xdr:from>
    <xdr:ext cx="534377" cy="259045"/>
    <xdr:sp macro="" textlink="">
      <xdr:nvSpPr>
        <xdr:cNvPr id="682" name="テキスト ボックス 681"/>
        <xdr:cNvSpPr txBox="1"/>
      </xdr:nvSpPr>
      <xdr:spPr>
        <a:xfrm>
          <a:off x="13436111" y="1682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17,393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30598</xdr:rowOff>
    </xdr:from>
    <xdr:to>
      <xdr:col>18</xdr:col>
      <xdr:colOff>492125</xdr:colOff>
      <xdr:row>97</xdr:row>
      <xdr:rowOff>132198</xdr:rowOff>
    </xdr:to>
    <xdr:sp macro="" textlink="">
      <xdr:nvSpPr>
        <xdr:cNvPr id="683" name="円/楕円 682"/>
        <xdr:cNvSpPr/>
      </xdr:nvSpPr>
      <xdr:spPr>
        <a:xfrm>
          <a:off x="12763500" y="1666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123325</xdr:rowOff>
    </xdr:from>
    <xdr:ext cx="534377" cy="259045"/>
    <xdr:sp macro="" textlink="">
      <xdr:nvSpPr>
        <xdr:cNvPr id="684" name="テキスト ボックス 683"/>
        <xdr:cNvSpPr txBox="1"/>
      </xdr:nvSpPr>
      <xdr:spPr>
        <a:xfrm>
          <a:off x="12547111" y="167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25,126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4" name="テキスト ボックス 70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6" name="テキスト ボックス 70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127726</xdr:rowOff>
    </xdr:from>
    <xdr:to>
      <xdr:col>32</xdr:col>
      <xdr:colOff>186689</xdr:colOff>
      <xdr:row>39</xdr:row>
      <xdr:rowOff>98878</xdr:rowOff>
    </xdr:to>
    <xdr:cxnSp macro="">
      <xdr:nvCxnSpPr>
        <xdr:cNvPr id="710" name="直線コネクタ 709"/>
        <xdr:cNvCxnSpPr/>
      </xdr:nvCxnSpPr>
      <xdr:spPr>
        <a:xfrm flipV="1">
          <a:off x="22159595" y="5271226"/>
          <a:ext cx="1269" cy="1514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74403</xdr:rowOff>
    </xdr:from>
    <xdr:ext cx="534377" cy="259045"/>
    <xdr:sp macro="" textlink="">
      <xdr:nvSpPr>
        <xdr:cNvPr id="713" name="投資及び出資金最大値テキスト"/>
        <xdr:cNvSpPr txBox="1"/>
      </xdr:nvSpPr>
      <xdr:spPr>
        <a:xfrm>
          <a:off x="22212300" y="504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13,910</a:t>
          </a:r>
          <a:endParaRPr kumimoji="1" lang="ja-JP" altLang="en-US" sz="1000" b="1">
            <a:latin typeface="ＭＳ Ｐゴシック"/>
          </a:endParaRPr>
        </a:p>
      </xdr:txBody>
    </xdr:sp>
    <xdr:clientData/>
  </xdr:oneCellAnchor>
  <xdr:twoCellAnchor>
    <xdr:from>
      <xdr:col>32</xdr:col>
      <xdr:colOff>98425</xdr:colOff>
      <xdr:row>30</xdr:row>
      <xdr:rowOff>127726</xdr:rowOff>
    </xdr:from>
    <xdr:to>
      <xdr:col>32</xdr:col>
      <xdr:colOff>276225</xdr:colOff>
      <xdr:row>30</xdr:row>
      <xdr:rowOff>127726</xdr:rowOff>
    </xdr:to>
    <xdr:cxnSp macro="">
      <xdr:nvCxnSpPr>
        <xdr:cNvPr id="714" name="直線コネクタ 713"/>
        <xdr:cNvCxnSpPr/>
      </xdr:nvCxnSpPr>
      <xdr:spPr>
        <a:xfrm>
          <a:off x="22072600" y="5271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97790</xdr:rowOff>
    </xdr:from>
    <xdr:to>
      <xdr:col>32</xdr:col>
      <xdr:colOff>187325</xdr:colOff>
      <xdr:row>39</xdr:row>
      <xdr:rowOff>98878</xdr:rowOff>
    </xdr:to>
    <xdr:cxnSp macro="">
      <xdr:nvCxnSpPr>
        <xdr:cNvPr id="715" name="直線コネクタ 714"/>
        <xdr:cNvCxnSpPr/>
      </xdr:nvCxnSpPr>
      <xdr:spPr>
        <a:xfrm flipV="1">
          <a:off x="21323300" y="6784340"/>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159566</xdr:rowOff>
    </xdr:from>
    <xdr:ext cx="378565" cy="259045"/>
    <xdr:sp macro="" textlink="">
      <xdr:nvSpPr>
        <xdr:cNvPr id="716" name="投資及び出資金平均値テキスト"/>
        <xdr:cNvSpPr txBox="1"/>
      </xdr:nvSpPr>
      <xdr:spPr>
        <a:xfrm>
          <a:off x="22212300" y="65032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136689</xdr:rowOff>
    </xdr:from>
    <xdr:to>
      <xdr:col>32</xdr:col>
      <xdr:colOff>238125</xdr:colOff>
      <xdr:row>39</xdr:row>
      <xdr:rowOff>66839</xdr:rowOff>
    </xdr:to>
    <xdr:sp macro="" textlink="">
      <xdr:nvSpPr>
        <xdr:cNvPr id="717" name="フローチャート : 判断 716"/>
        <xdr:cNvSpPr/>
      </xdr:nvSpPr>
      <xdr:spPr>
        <a:xfrm>
          <a:off x="221107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18" name="直線コネクタ 71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19558</xdr:rowOff>
    </xdr:from>
    <xdr:to>
      <xdr:col>31</xdr:col>
      <xdr:colOff>85725</xdr:colOff>
      <xdr:row>38</xdr:row>
      <xdr:rowOff>121158</xdr:rowOff>
    </xdr:to>
    <xdr:sp macro="" textlink="">
      <xdr:nvSpPr>
        <xdr:cNvPr id="719" name="フローチャート : 判断 718"/>
        <xdr:cNvSpPr/>
      </xdr:nvSpPr>
      <xdr:spPr>
        <a:xfrm>
          <a:off x="21272500" y="65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137685</xdr:rowOff>
    </xdr:from>
    <xdr:ext cx="469744" cy="259045"/>
    <xdr:sp macro="" textlink="">
      <xdr:nvSpPr>
        <xdr:cNvPr id="720" name="テキスト ボックス 719"/>
        <xdr:cNvSpPr txBox="1"/>
      </xdr:nvSpPr>
      <xdr:spPr>
        <a:xfrm>
          <a:off x="21088427" y="63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1" name="直線コネクタ 72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84001</xdr:rowOff>
    </xdr:from>
    <xdr:to>
      <xdr:col>29</xdr:col>
      <xdr:colOff>568325</xdr:colOff>
      <xdr:row>39</xdr:row>
      <xdr:rowOff>14151</xdr:rowOff>
    </xdr:to>
    <xdr:sp macro="" textlink="">
      <xdr:nvSpPr>
        <xdr:cNvPr id="722" name="フローチャート : 判断 721"/>
        <xdr:cNvSpPr/>
      </xdr:nvSpPr>
      <xdr:spPr>
        <a:xfrm>
          <a:off x="20383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30678</xdr:rowOff>
    </xdr:from>
    <xdr:ext cx="469744" cy="259045"/>
    <xdr:sp macro="" textlink="">
      <xdr:nvSpPr>
        <xdr:cNvPr id="723" name="テキスト ボックス 722"/>
        <xdr:cNvSpPr txBox="1"/>
      </xdr:nvSpPr>
      <xdr:spPr>
        <a:xfrm>
          <a:off x="20199427"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4" name="直線コネクタ 72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36104</xdr:rowOff>
    </xdr:from>
    <xdr:to>
      <xdr:col>28</xdr:col>
      <xdr:colOff>365125</xdr:colOff>
      <xdr:row>38</xdr:row>
      <xdr:rowOff>137704</xdr:rowOff>
    </xdr:to>
    <xdr:sp macro="" textlink="">
      <xdr:nvSpPr>
        <xdr:cNvPr id="725" name="フローチャート : 判断 724"/>
        <xdr:cNvSpPr/>
      </xdr:nvSpPr>
      <xdr:spPr>
        <a:xfrm>
          <a:off x="19494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154231</xdr:rowOff>
    </xdr:from>
    <xdr:ext cx="469744" cy="259045"/>
    <xdr:sp macro="" textlink="">
      <xdr:nvSpPr>
        <xdr:cNvPr id="726" name="テキスト ボックス 725"/>
        <xdr:cNvSpPr txBox="1"/>
      </xdr:nvSpPr>
      <xdr:spPr>
        <a:xfrm>
          <a:off x="19310427"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58311</xdr:rowOff>
    </xdr:from>
    <xdr:to>
      <xdr:col>27</xdr:col>
      <xdr:colOff>161925</xdr:colOff>
      <xdr:row>38</xdr:row>
      <xdr:rowOff>159911</xdr:rowOff>
    </xdr:to>
    <xdr:sp macro="" textlink="">
      <xdr:nvSpPr>
        <xdr:cNvPr id="727" name="フローチャート : 判断 726"/>
        <xdr:cNvSpPr/>
      </xdr:nvSpPr>
      <xdr:spPr>
        <a:xfrm>
          <a:off x="18605500" y="657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4988</xdr:rowOff>
    </xdr:from>
    <xdr:ext cx="469744" cy="259045"/>
    <xdr:sp macro="" textlink="">
      <xdr:nvSpPr>
        <xdr:cNvPr id="728" name="テキスト ボックス 727"/>
        <xdr:cNvSpPr txBox="1"/>
      </xdr:nvSpPr>
      <xdr:spPr>
        <a:xfrm>
          <a:off x="18421427" y="634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46990</xdr:rowOff>
    </xdr:from>
    <xdr:to>
      <xdr:col>32</xdr:col>
      <xdr:colOff>238125</xdr:colOff>
      <xdr:row>39</xdr:row>
      <xdr:rowOff>148590</xdr:rowOff>
    </xdr:to>
    <xdr:sp macro="" textlink="">
      <xdr:nvSpPr>
        <xdr:cNvPr id="734" name="円/楕円 733"/>
        <xdr:cNvSpPr/>
      </xdr:nvSpPr>
      <xdr:spPr>
        <a:xfrm>
          <a:off x="22110700" y="67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133367</xdr:rowOff>
    </xdr:from>
    <xdr:ext cx="313932" cy="259045"/>
    <xdr:sp macro="" textlink="">
      <xdr:nvSpPr>
        <xdr:cNvPr id="735" name="投資及び出資金該当値テキスト"/>
        <xdr:cNvSpPr txBox="1"/>
      </xdr:nvSpPr>
      <xdr:spPr>
        <a:xfrm>
          <a:off x="22212300" y="6648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6" name="円/楕円 73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37" name="テキスト ボックス 736"/>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38" name="円/楕円 73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9" name="テキスト ボックス 738"/>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0" name="円/楕円 73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1" name="テキスト ボックス 740"/>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2" name="円/楕円 74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3" name="テキスト ボックス 742"/>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40808</xdr:rowOff>
    </xdr:from>
    <xdr:to>
      <xdr:col>32</xdr:col>
      <xdr:colOff>186689</xdr:colOff>
      <xdr:row>58</xdr:row>
      <xdr:rowOff>139700</xdr:rowOff>
    </xdr:to>
    <xdr:cxnSp macro="">
      <xdr:nvCxnSpPr>
        <xdr:cNvPr id="765" name="直線コネクタ 764"/>
        <xdr:cNvCxnSpPr/>
      </xdr:nvCxnSpPr>
      <xdr:spPr>
        <a:xfrm flipV="1">
          <a:off x="22159595" y="8613308"/>
          <a:ext cx="1269" cy="1470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158935</xdr:rowOff>
    </xdr:from>
    <xdr:ext cx="534377" cy="259045"/>
    <xdr:sp macro="" textlink="">
      <xdr:nvSpPr>
        <xdr:cNvPr id="768" name="貸付金最大値テキスト"/>
        <xdr:cNvSpPr txBox="1"/>
      </xdr:nvSpPr>
      <xdr:spPr>
        <a:xfrm>
          <a:off x="22212300" y="838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32,163</a:t>
          </a:r>
          <a:endParaRPr kumimoji="1" lang="ja-JP" altLang="en-US" sz="1000" b="1">
            <a:latin typeface="ＭＳ Ｐゴシック"/>
          </a:endParaRPr>
        </a:p>
      </xdr:txBody>
    </xdr:sp>
    <xdr:clientData/>
  </xdr:oneCellAnchor>
  <xdr:twoCellAnchor>
    <xdr:from>
      <xdr:col>32</xdr:col>
      <xdr:colOff>98425</xdr:colOff>
      <xdr:row>50</xdr:row>
      <xdr:rowOff>40808</xdr:rowOff>
    </xdr:from>
    <xdr:to>
      <xdr:col>32</xdr:col>
      <xdr:colOff>276225</xdr:colOff>
      <xdr:row>50</xdr:row>
      <xdr:rowOff>40808</xdr:rowOff>
    </xdr:to>
    <xdr:cxnSp macro="">
      <xdr:nvCxnSpPr>
        <xdr:cNvPr id="769" name="直線コネクタ 768"/>
        <xdr:cNvCxnSpPr/>
      </xdr:nvCxnSpPr>
      <xdr:spPr>
        <a:xfrm>
          <a:off x="22072600" y="861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105913</xdr:rowOff>
    </xdr:from>
    <xdr:to>
      <xdr:col>32</xdr:col>
      <xdr:colOff>187325</xdr:colOff>
      <xdr:row>56</xdr:row>
      <xdr:rowOff>100655</xdr:rowOff>
    </xdr:to>
    <xdr:cxnSp macro="">
      <xdr:nvCxnSpPr>
        <xdr:cNvPr id="770" name="直線コネクタ 769"/>
        <xdr:cNvCxnSpPr/>
      </xdr:nvCxnSpPr>
      <xdr:spPr>
        <a:xfrm flipV="1">
          <a:off x="21323300" y="9364213"/>
          <a:ext cx="838200" cy="33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106235</xdr:rowOff>
    </xdr:from>
    <xdr:ext cx="469744" cy="259045"/>
    <xdr:sp macro="" textlink="">
      <xdr:nvSpPr>
        <xdr:cNvPr id="771" name="貸付金平均値テキスト"/>
        <xdr:cNvSpPr txBox="1"/>
      </xdr:nvSpPr>
      <xdr:spPr>
        <a:xfrm>
          <a:off x="22212300" y="9878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127808</xdr:rowOff>
    </xdr:from>
    <xdr:to>
      <xdr:col>32</xdr:col>
      <xdr:colOff>238125</xdr:colOff>
      <xdr:row>58</xdr:row>
      <xdr:rowOff>57958</xdr:rowOff>
    </xdr:to>
    <xdr:sp macro="" textlink="">
      <xdr:nvSpPr>
        <xdr:cNvPr id="772" name="フローチャート : 判断 771"/>
        <xdr:cNvSpPr/>
      </xdr:nvSpPr>
      <xdr:spPr>
        <a:xfrm>
          <a:off x="221107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100655</xdr:rowOff>
    </xdr:from>
    <xdr:to>
      <xdr:col>31</xdr:col>
      <xdr:colOff>34925</xdr:colOff>
      <xdr:row>56</xdr:row>
      <xdr:rowOff>122327</xdr:rowOff>
    </xdr:to>
    <xdr:cxnSp macro="">
      <xdr:nvCxnSpPr>
        <xdr:cNvPr id="773" name="直線コネクタ 772"/>
        <xdr:cNvCxnSpPr/>
      </xdr:nvCxnSpPr>
      <xdr:spPr>
        <a:xfrm flipV="1">
          <a:off x="20434300" y="9701855"/>
          <a:ext cx="889000" cy="2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132928</xdr:rowOff>
    </xdr:from>
    <xdr:to>
      <xdr:col>31</xdr:col>
      <xdr:colOff>85725</xdr:colOff>
      <xdr:row>57</xdr:row>
      <xdr:rowOff>63078</xdr:rowOff>
    </xdr:to>
    <xdr:sp macro="" textlink="">
      <xdr:nvSpPr>
        <xdr:cNvPr id="774" name="フローチャート : 判断 773"/>
        <xdr:cNvSpPr/>
      </xdr:nvSpPr>
      <xdr:spPr>
        <a:xfrm>
          <a:off x="21272500" y="973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54205</xdr:rowOff>
    </xdr:from>
    <xdr:ext cx="469744" cy="259045"/>
    <xdr:sp macro="" textlink="">
      <xdr:nvSpPr>
        <xdr:cNvPr id="775" name="テキスト ボックス 774"/>
        <xdr:cNvSpPr txBox="1"/>
      </xdr:nvSpPr>
      <xdr:spPr>
        <a:xfrm>
          <a:off x="21088427" y="982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122144</xdr:rowOff>
    </xdr:from>
    <xdr:to>
      <xdr:col>29</xdr:col>
      <xdr:colOff>517525</xdr:colOff>
      <xdr:row>56</xdr:row>
      <xdr:rowOff>122327</xdr:rowOff>
    </xdr:to>
    <xdr:cxnSp macro="">
      <xdr:nvCxnSpPr>
        <xdr:cNvPr id="776" name="直線コネクタ 775"/>
        <xdr:cNvCxnSpPr/>
      </xdr:nvCxnSpPr>
      <xdr:spPr>
        <a:xfrm>
          <a:off x="19545300" y="9723344"/>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50998</xdr:rowOff>
    </xdr:from>
    <xdr:to>
      <xdr:col>29</xdr:col>
      <xdr:colOff>568325</xdr:colOff>
      <xdr:row>57</xdr:row>
      <xdr:rowOff>152598</xdr:rowOff>
    </xdr:to>
    <xdr:sp macro="" textlink="">
      <xdr:nvSpPr>
        <xdr:cNvPr id="777" name="フローチャート : 判断 776"/>
        <xdr:cNvSpPr/>
      </xdr:nvSpPr>
      <xdr:spPr>
        <a:xfrm>
          <a:off x="20383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143725</xdr:rowOff>
    </xdr:from>
    <xdr:ext cx="469744" cy="259045"/>
    <xdr:sp macro="" textlink="">
      <xdr:nvSpPr>
        <xdr:cNvPr id="778" name="テキスト ボックス 777"/>
        <xdr:cNvSpPr txBox="1"/>
      </xdr:nvSpPr>
      <xdr:spPr>
        <a:xfrm>
          <a:off x="20199427" y="991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122144</xdr:rowOff>
    </xdr:from>
    <xdr:to>
      <xdr:col>28</xdr:col>
      <xdr:colOff>314325</xdr:colOff>
      <xdr:row>56</xdr:row>
      <xdr:rowOff>128590</xdr:rowOff>
    </xdr:to>
    <xdr:cxnSp macro="">
      <xdr:nvCxnSpPr>
        <xdr:cNvPr id="779" name="直線コネクタ 778"/>
        <xdr:cNvCxnSpPr/>
      </xdr:nvCxnSpPr>
      <xdr:spPr>
        <a:xfrm flipV="1">
          <a:off x="18656300" y="9723344"/>
          <a:ext cx="889000" cy="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137592</xdr:rowOff>
    </xdr:from>
    <xdr:to>
      <xdr:col>28</xdr:col>
      <xdr:colOff>365125</xdr:colOff>
      <xdr:row>57</xdr:row>
      <xdr:rowOff>67742</xdr:rowOff>
    </xdr:to>
    <xdr:sp macro="" textlink="">
      <xdr:nvSpPr>
        <xdr:cNvPr id="780" name="フローチャート : 判断 779"/>
        <xdr:cNvSpPr/>
      </xdr:nvSpPr>
      <xdr:spPr>
        <a:xfrm>
          <a:off x="19494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58869</xdr:rowOff>
    </xdr:from>
    <xdr:ext cx="469744" cy="259045"/>
    <xdr:sp macro="" textlink="">
      <xdr:nvSpPr>
        <xdr:cNvPr id="781" name="テキスト ボックス 780"/>
        <xdr:cNvSpPr txBox="1"/>
      </xdr:nvSpPr>
      <xdr:spPr>
        <a:xfrm>
          <a:off x="19310427" y="983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143673</xdr:rowOff>
    </xdr:from>
    <xdr:to>
      <xdr:col>27</xdr:col>
      <xdr:colOff>161925</xdr:colOff>
      <xdr:row>57</xdr:row>
      <xdr:rowOff>73823</xdr:rowOff>
    </xdr:to>
    <xdr:sp macro="" textlink="">
      <xdr:nvSpPr>
        <xdr:cNvPr id="782" name="フローチャート : 判断 781"/>
        <xdr:cNvSpPr/>
      </xdr:nvSpPr>
      <xdr:spPr>
        <a:xfrm>
          <a:off x="18605500" y="974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64950</xdr:rowOff>
    </xdr:from>
    <xdr:ext cx="469744" cy="259045"/>
    <xdr:sp macro="" textlink="">
      <xdr:nvSpPr>
        <xdr:cNvPr id="783" name="テキスト ボックス 782"/>
        <xdr:cNvSpPr txBox="1"/>
      </xdr:nvSpPr>
      <xdr:spPr>
        <a:xfrm>
          <a:off x="18421427" y="983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55113</xdr:rowOff>
    </xdr:from>
    <xdr:to>
      <xdr:col>32</xdr:col>
      <xdr:colOff>238125</xdr:colOff>
      <xdr:row>54</xdr:row>
      <xdr:rowOff>156713</xdr:rowOff>
    </xdr:to>
    <xdr:sp macro="" textlink="">
      <xdr:nvSpPr>
        <xdr:cNvPr id="789" name="円/楕円 788"/>
        <xdr:cNvSpPr/>
      </xdr:nvSpPr>
      <xdr:spPr>
        <a:xfrm>
          <a:off x="22110700" y="931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77990</xdr:rowOff>
    </xdr:from>
    <xdr:ext cx="534377" cy="259045"/>
    <xdr:sp macro="" textlink="">
      <xdr:nvSpPr>
        <xdr:cNvPr id="790" name="貸付金該当値テキスト"/>
        <xdr:cNvSpPr txBox="1"/>
      </xdr:nvSpPr>
      <xdr:spPr>
        <a:xfrm>
          <a:off x="22212300" y="916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15,739</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49855</xdr:rowOff>
    </xdr:from>
    <xdr:to>
      <xdr:col>31</xdr:col>
      <xdr:colOff>85725</xdr:colOff>
      <xdr:row>56</xdr:row>
      <xdr:rowOff>151455</xdr:rowOff>
    </xdr:to>
    <xdr:sp macro="" textlink="">
      <xdr:nvSpPr>
        <xdr:cNvPr id="791" name="円/楕円 790"/>
        <xdr:cNvSpPr/>
      </xdr:nvSpPr>
      <xdr:spPr>
        <a:xfrm>
          <a:off x="21272500" y="965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54</xdr:row>
      <xdr:rowOff>167982</xdr:rowOff>
    </xdr:from>
    <xdr:ext cx="469744" cy="259045"/>
    <xdr:sp macro="" textlink="">
      <xdr:nvSpPr>
        <xdr:cNvPr id="792" name="テキスト ボックス 791"/>
        <xdr:cNvSpPr txBox="1"/>
      </xdr:nvSpPr>
      <xdr:spPr>
        <a:xfrm>
          <a:off x="21088427" y="942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8,354</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71527</xdr:rowOff>
    </xdr:from>
    <xdr:to>
      <xdr:col>29</xdr:col>
      <xdr:colOff>568325</xdr:colOff>
      <xdr:row>57</xdr:row>
      <xdr:rowOff>1677</xdr:rowOff>
    </xdr:to>
    <xdr:sp macro="" textlink="">
      <xdr:nvSpPr>
        <xdr:cNvPr id="793" name="円/楕円 792"/>
        <xdr:cNvSpPr/>
      </xdr:nvSpPr>
      <xdr:spPr>
        <a:xfrm>
          <a:off x="20383500" y="967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18204</xdr:rowOff>
    </xdr:from>
    <xdr:ext cx="469744" cy="259045"/>
    <xdr:sp macro="" textlink="">
      <xdr:nvSpPr>
        <xdr:cNvPr id="794" name="テキスト ボックス 793"/>
        <xdr:cNvSpPr txBox="1"/>
      </xdr:nvSpPr>
      <xdr:spPr>
        <a:xfrm>
          <a:off x="20199427" y="9447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7,880</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71344</xdr:rowOff>
    </xdr:from>
    <xdr:to>
      <xdr:col>28</xdr:col>
      <xdr:colOff>365125</xdr:colOff>
      <xdr:row>57</xdr:row>
      <xdr:rowOff>1494</xdr:rowOff>
    </xdr:to>
    <xdr:sp macro="" textlink="">
      <xdr:nvSpPr>
        <xdr:cNvPr id="795" name="円/楕円 794"/>
        <xdr:cNvSpPr/>
      </xdr:nvSpPr>
      <xdr:spPr>
        <a:xfrm>
          <a:off x="19494500" y="967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18021</xdr:rowOff>
    </xdr:from>
    <xdr:ext cx="469744" cy="259045"/>
    <xdr:sp macro="" textlink="">
      <xdr:nvSpPr>
        <xdr:cNvPr id="796" name="テキスト ボックス 795"/>
        <xdr:cNvSpPr txBox="1"/>
      </xdr:nvSpPr>
      <xdr:spPr>
        <a:xfrm>
          <a:off x="19310427" y="944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7,884</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77790</xdr:rowOff>
    </xdr:from>
    <xdr:to>
      <xdr:col>27</xdr:col>
      <xdr:colOff>161925</xdr:colOff>
      <xdr:row>57</xdr:row>
      <xdr:rowOff>7940</xdr:rowOff>
    </xdr:to>
    <xdr:sp macro="" textlink="">
      <xdr:nvSpPr>
        <xdr:cNvPr id="797" name="円/楕円 796"/>
        <xdr:cNvSpPr/>
      </xdr:nvSpPr>
      <xdr:spPr>
        <a:xfrm>
          <a:off x="18605500" y="967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24467</xdr:rowOff>
    </xdr:from>
    <xdr:ext cx="469744" cy="259045"/>
    <xdr:sp macro="" textlink="">
      <xdr:nvSpPr>
        <xdr:cNvPr id="798" name="テキスト ボックス 797"/>
        <xdr:cNvSpPr txBox="1"/>
      </xdr:nvSpPr>
      <xdr:spPr>
        <a:xfrm>
          <a:off x="18421427" y="945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39,869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9" name="テキスト ボックス 80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1" name="テキスト ボックス 81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3" name="テキスト ボックス 81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5" name="テキスト ボックス 81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7" name="テキスト ボックス 81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9" name="テキスト ボックス 81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1" name="テキスト ボックス 82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45109</xdr:rowOff>
    </xdr:from>
    <xdr:to>
      <xdr:col>32</xdr:col>
      <xdr:colOff>186689</xdr:colOff>
      <xdr:row>79</xdr:row>
      <xdr:rowOff>93473</xdr:rowOff>
    </xdr:to>
    <xdr:cxnSp macro="">
      <xdr:nvCxnSpPr>
        <xdr:cNvPr id="825" name="直線コネクタ 824"/>
        <xdr:cNvCxnSpPr/>
      </xdr:nvCxnSpPr>
      <xdr:spPr>
        <a:xfrm flipV="1">
          <a:off x="22159595" y="12046609"/>
          <a:ext cx="1269" cy="159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97300</xdr:rowOff>
    </xdr:from>
    <xdr:ext cx="534377" cy="259045"/>
    <xdr:sp macro="" textlink="">
      <xdr:nvSpPr>
        <xdr:cNvPr id="826" name="繰出金最小値テキスト"/>
        <xdr:cNvSpPr txBox="1"/>
      </xdr:nvSpPr>
      <xdr:spPr>
        <a:xfrm>
          <a:off x="22212300" y="136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20,331</a:t>
          </a:r>
          <a:endParaRPr kumimoji="1" lang="ja-JP" altLang="en-US" sz="1000" b="1">
            <a:latin typeface="ＭＳ Ｐゴシック"/>
          </a:endParaRPr>
        </a:p>
      </xdr:txBody>
    </xdr:sp>
    <xdr:clientData/>
  </xdr:oneCellAnchor>
  <xdr:twoCellAnchor>
    <xdr:from>
      <xdr:col>32</xdr:col>
      <xdr:colOff>98425</xdr:colOff>
      <xdr:row>79</xdr:row>
      <xdr:rowOff>93473</xdr:rowOff>
    </xdr:from>
    <xdr:to>
      <xdr:col>32</xdr:col>
      <xdr:colOff>276225</xdr:colOff>
      <xdr:row>79</xdr:row>
      <xdr:rowOff>93473</xdr:rowOff>
    </xdr:to>
    <xdr:cxnSp macro="">
      <xdr:nvCxnSpPr>
        <xdr:cNvPr id="827" name="直線コネクタ 826"/>
        <xdr:cNvCxnSpPr/>
      </xdr:nvCxnSpPr>
      <xdr:spPr>
        <a:xfrm>
          <a:off x="22072600" y="13638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163236</xdr:rowOff>
    </xdr:from>
    <xdr:ext cx="599010" cy="259045"/>
    <xdr:sp macro="" textlink="">
      <xdr:nvSpPr>
        <xdr:cNvPr id="828" name="繰出金最大値テキスト"/>
        <xdr:cNvSpPr txBox="1"/>
      </xdr:nvSpPr>
      <xdr:spPr>
        <a:xfrm>
          <a:off x="22212300" y="11821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117,793</a:t>
          </a:r>
          <a:endParaRPr kumimoji="1" lang="ja-JP" altLang="en-US" sz="1000" b="1">
            <a:latin typeface="ＭＳ Ｐゴシック"/>
          </a:endParaRPr>
        </a:p>
      </xdr:txBody>
    </xdr:sp>
    <xdr:clientData/>
  </xdr:oneCellAnchor>
  <xdr:twoCellAnchor>
    <xdr:from>
      <xdr:col>32</xdr:col>
      <xdr:colOff>98425</xdr:colOff>
      <xdr:row>70</xdr:row>
      <xdr:rowOff>45109</xdr:rowOff>
    </xdr:from>
    <xdr:to>
      <xdr:col>32</xdr:col>
      <xdr:colOff>276225</xdr:colOff>
      <xdr:row>70</xdr:row>
      <xdr:rowOff>45109</xdr:rowOff>
    </xdr:to>
    <xdr:cxnSp macro="">
      <xdr:nvCxnSpPr>
        <xdr:cNvPr id="829" name="直線コネクタ 828"/>
        <xdr:cNvCxnSpPr/>
      </xdr:nvCxnSpPr>
      <xdr:spPr>
        <a:xfrm>
          <a:off x="22072600" y="12046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150053</xdr:rowOff>
    </xdr:from>
    <xdr:to>
      <xdr:col>32</xdr:col>
      <xdr:colOff>187325</xdr:colOff>
      <xdr:row>77</xdr:row>
      <xdr:rowOff>43312</xdr:rowOff>
    </xdr:to>
    <xdr:cxnSp macro="">
      <xdr:nvCxnSpPr>
        <xdr:cNvPr id="830" name="直線コネクタ 829"/>
        <xdr:cNvCxnSpPr/>
      </xdr:nvCxnSpPr>
      <xdr:spPr>
        <a:xfrm flipV="1">
          <a:off x="21323300" y="13180253"/>
          <a:ext cx="838200" cy="6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59376</xdr:rowOff>
    </xdr:from>
    <xdr:ext cx="534377" cy="259045"/>
    <xdr:sp macro="" textlink="">
      <xdr:nvSpPr>
        <xdr:cNvPr id="831" name="繰出金平均値テキスト"/>
        <xdr:cNvSpPr txBox="1"/>
      </xdr:nvSpPr>
      <xdr:spPr>
        <a:xfrm>
          <a:off x="22212300" y="13261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38,987</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80949</xdr:rowOff>
    </xdr:from>
    <xdr:to>
      <xdr:col>32</xdr:col>
      <xdr:colOff>238125</xdr:colOff>
      <xdr:row>78</xdr:row>
      <xdr:rowOff>11099</xdr:rowOff>
    </xdr:to>
    <xdr:sp macro="" textlink="">
      <xdr:nvSpPr>
        <xdr:cNvPr id="832" name="フローチャート : 判断 831"/>
        <xdr:cNvSpPr/>
      </xdr:nvSpPr>
      <xdr:spPr>
        <a:xfrm>
          <a:off x="22110700" y="1328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38643</xdr:rowOff>
    </xdr:from>
    <xdr:to>
      <xdr:col>31</xdr:col>
      <xdr:colOff>34925</xdr:colOff>
      <xdr:row>77</xdr:row>
      <xdr:rowOff>43312</xdr:rowOff>
    </xdr:to>
    <xdr:cxnSp macro="">
      <xdr:nvCxnSpPr>
        <xdr:cNvPr id="833" name="直線コネクタ 832"/>
        <xdr:cNvCxnSpPr/>
      </xdr:nvCxnSpPr>
      <xdr:spPr>
        <a:xfrm>
          <a:off x="20434300" y="13240293"/>
          <a:ext cx="889000" cy="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47148</xdr:rowOff>
    </xdr:from>
    <xdr:to>
      <xdr:col>31</xdr:col>
      <xdr:colOff>85725</xdr:colOff>
      <xdr:row>76</xdr:row>
      <xdr:rowOff>148748</xdr:rowOff>
    </xdr:to>
    <xdr:sp macro="" textlink="">
      <xdr:nvSpPr>
        <xdr:cNvPr id="834" name="フローチャート : 判断 833"/>
        <xdr:cNvSpPr/>
      </xdr:nvSpPr>
      <xdr:spPr>
        <a:xfrm>
          <a:off x="21272500" y="130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165275</xdr:rowOff>
    </xdr:from>
    <xdr:ext cx="534377" cy="259045"/>
    <xdr:sp macro="" textlink="">
      <xdr:nvSpPr>
        <xdr:cNvPr id="835" name="テキスト ボックス 834"/>
        <xdr:cNvSpPr txBox="1"/>
      </xdr:nvSpPr>
      <xdr:spPr>
        <a:xfrm>
          <a:off x="21056111" y="1285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38643</xdr:rowOff>
    </xdr:from>
    <xdr:to>
      <xdr:col>29</xdr:col>
      <xdr:colOff>517525</xdr:colOff>
      <xdr:row>77</xdr:row>
      <xdr:rowOff>106651</xdr:rowOff>
    </xdr:to>
    <xdr:cxnSp macro="">
      <xdr:nvCxnSpPr>
        <xdr:cNvPr id="836" name="直線コネクタ 835"/>
        <xdr:cNvCxnSpPr/>
      </xdr:nvCxnSpPr>
      <xdr:spPr>
        <a:xfrm flipV="1">
          <a:off x="19545300" y="13240293"/>
          <a:ext cx="889000" cy="6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19912</xdr:rowOff>
    </xdr:from>
    <xdr:to>
      <xdr:col>29</xdr:col>
      <xdr:colOff>568325</xdr:colOff>
      <xdr:row>77</xdr:row>
      <xdr:rowOff>121512</xdr:rowOff>
    </xdr:to>
    <xdr:sp macro="" textlink="">
      <xdr:nvSpPr>
        <xdr:cNvPr id="837" name="フローチャート : 判断 836"/>
        <xdr:cNvSpPr/>
      </xdr:nvSpPr>
      <xdr:spPr>
        <a:xfrm>
          <a:off x="20383500" y="1322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112639</xdr:rowOff>
    </xdr:from>
    <xdr:ext cx="534377" cy="259045"/>
    <xdr:sp macro="" textlink="">
      <xdr:nvSpPr>
        <xdr:cNvPr id="838" name="テキスト ボックス 837"/>
        <xdr:cNvSpPr txBox="1"/>
      </xdr:nvSpPr>
      <xdr:spPr>
        <a:xfrm>
          <a:off x="20167111" y="1331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106651</xdr:rowOff>
    </xdr:from>
    <xdr:to>
      <xdr:col>28</xdr:col>
      <xdr:colOff>314325</xdr:colOff>
      <xdr:row>77</xdr:row>
      <xdr:rowOff>110782</xdr:rowOff>
    </xdr:to>
    <xdr:cxnSp macro="">
      <xdr:nvCxnSpPr>
        <xdr:cNvPr id="839" name="直線コネクタ 838"/>
        <xdr:cNvCxnSpPr/>
      </xdr:nvCxnSpPr>
      <xdr:spPr>
        <a:xfrm flipV="1">
          <a:off x="18656300" y="13308301"/>
          <a:ext cx="889000" cy="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42576</xdr:rowOff>
    </xdr:from>
    <xdr:to>
      <xdr:col>28</xdr:col>
      <xdr:colOff>365125</xdr:colOff>
      <xdr:row>77</xdr:row>
      <xdr:rowOff>144176</xdr:rowOff>
    </xdr:to>
    <xdr:sp macro="" textlink="">
      <xdr:nvSpPr>
        <xdr:cNvPr id="840" name="フローチャート : 判断 839"/>
        <xdr:cNvSpPr/>
      </xdr:nvSpPr>
      <xdr:spPr>
        <a:xfrm>
          <a:off x="19494500" y="1324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160703</xdr:rowOff>
    </xdr:from>
    <xdr:ext cx="534377" cy="259045"/>
    <xdr:sp macro="" textlink="">
      <xdr:nvSpPr>
        <xdr:cNvPr id="841" name="テキスト ボックス 840"/>
        <xdr:cNvSpPr txBox="1"/>
      </xdr:nvSpPr>
      <xdr:spPr>
        <a:xfrm>
          <a:off x="19278111" y="1301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49254</xdr:rowOff>
    </xdr:from>
    <xdr:to>
      <xdr:col>27</xdr:col>
      <xdr:colOff>161925</xdr:colOff>
      <xdr:row>77</xdr:row>
      <xdr:rowOff>150854</xdr:rowOff>
    </xdr:to>
    <xdr:sp macro="" textlink="">
      <xdr:nvSpPr>
        <xdr:cNvPr id="842" name="フローチャート : 判断 841"/>
        <xdr:cNvSpPr/>
      </xdr:nvSpPr>
      <xdr:spPr>
        <a:xfrm>
          <a:off x="18605500" y="1325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167381</xdr:rowOff>
    </xdr:from>
    <xdr:ext cx="534377" cy="259045"/>
    <xdr:sp macro="" textlink="">
      <xdr:nvSpPr>
        <xdr:cNvPr id="843" name="テキスト ボックス 842"/>
        <xdr:cNvSpPr txBox="1"/>
      </xdr:nvSpPr>
      <xdr:spPr>
        <a:xfrm>
          <a:off x="18389111" y="1302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99253</xdr:rowOff>
    </xdr:from>
    <xdr:to>
      <xdr:col>32</xdr:col>
      <xdr:colOff>238125</xdr:colOff>
      <xdr:row>77</xdr:row>
      <xdr:rowOff>29403</xdr:rowOff>
    </xdr:to>
    <xdr:sp macro="" textlink="">
      <xdr:nvSpPr>
        <xdr:cNvPr id="849" name="円/楕円 848"/>
        <xdr:cNvSpPr/>
      </xdr:nvSpPr>
      <xdr:spPr>
        <a:xfrm>
          <a:off x="22110700" y="1312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122130</xdr:rowOff>
    </xdr:from>
    <xdr:ext cx="534377" cy="259045"/>
    <xdr:sp macro="" textlink="">
      <xdr:nvSpPr>
        <xdr:cNvPr id="850" name="繰出金該当値テキスト"/>
        <xdr:cNvSpPr txBox="1"/>
      </xdr:nvSpPr>
      <xdr:spPr>
        <a:xfrm>
          <a:off x="22212300" y="1298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48,366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163962</xdr:rowOff>
    </xdr:from>
    <xdr:to>
      <xdr:col>31</xdr:col>
      <xdr:colOff>85725</xdr:colOff>
      <xdr:row>77</xdr:row>
      <xdr:rowOff>94112</xdr:rowOff>
    </xdr:to>
    <xdr:sp macro="" textlink="">
      <xdr:nvSpPr>
        <xdr:cNvPr id="851" name="円/楕円 850"/>
        <xdr:cNvSpPr/>
      </xdr:nvSpPr>
      <xdr:spPr>
        <a:xfrm>
          <a:off x="21272500" y="1319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85239</xdr:rowOff>
    </xdr:from>
    <xdr:ext cx="534377" cy="259045"/>
    <xdr:sp macro="" textlink="">
      <xdr:nvSpPr>
        <xdr:cNvPr id="852" name="テキスト ボックス 851"/>
        <xdr:cNvSpPr txBox="1"/>
      </xdr:nvSpPr>
      <xdr:spPr>
        <a:xfrm>
          <a:off x="21056111" y="1328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44,403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159293</xdr:rowOff>
    </xdr:from>
    <xdr:to>
      <xdr:col>29</xdr:col>
      <xdr:colOff>568325</xdr:colOff>
      <xdr:row>77</xdr:row>
      <xdr:rowOff>89443</xdr:rowOff>
    </xdr:to>
    <xdr:sp macro="" textlink="">
      <xdr:nvSpPr>
        <xdr:cNvPr id="853" name="円/楕円 852"/>
        <xdr:cNvSpPr/>
      </xdr:nvSpPr>
      <xdr:spPr>
        <a:xfrm>
          <a:off x="20383500" y="1318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105970</xdr:rowOff>
    </xdr:from>
    <xdr:ext cx="534377" cy="259045"/>
    <xdr:sp macro="" textlink="">
      <xdr:nvSpPr>
        <xdr:cNvPr id="854" name="テキスト ボックス 853"/>
        <xdr:cNvSpPr txBox="1"/>
      </xdr:nvSpPr>
      <xdr:spPr>
        <a:xfrm>
          <a:off x="20167111" y="1296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44,689</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55851</xdr:rowOff>
    </xdr:from>
    <xdr:to>
      <xdr:col>28</xdr:col>
      <xdr:colOff>365125</xdr:colOff>
      <xdr:row>77</xdr:row>
      <xdr:rowOff>157451</xdr:rowOff>
    </xdr:to>
    <xdr:sp macro="" textlink="">
      <xdr:nvSpPr>
        <xdr:cNvPr id="855" name="円/楕円 854"/>
        <xdr:cNvSpPr/>
      </xdr:nvSpPr>
      <xdr:spPr>
        <a:xfrm>
          <a:off x="19494500" y="1325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148578</xdr:rowOff>
    </xdr:from>
    <xdr:ext cx="534377" cy="259045"/>
    <xdr:sp macro="" textlink="">
      <xdr:nvSpPr>
        <xdr:cNvPr id="856" name="テキスト ボックス 855"/>
        <xdr:cNvSpPr txBox="1"/>
      </xdr:nvSpPr>
      <xdr:spPr>
        <a:xfrm>
          <a:off x="19278111" y="1335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40,524</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59982</xdr:rowOff>
    </xdr:from>
    <xdr:to>
      <xdr:col>27</xdr:col>
      <xdr:colOff>161925</xdr:colOff>
      <xdr:row>77</xdr:row>
      <xdr:rowOff>161582</xdr:rowOff>
    </xdr:to>
    <xdr:sp macro="" textlink="">
      <xdr:nvSpPr>
        <xdr:cNvPr id="857" name="円/楕円 856"/>
        <xdr:cNvSpPr/>
      </xdr:nvSpPr>
      <xdr:spPr>
        <a:xfrm>
          <a:off x="18605500" y="1326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152709</xdr:rowOff>
    </xdr:from>
    <xdr:ext cx="534377" cy="259045"/>
    <xdr:sp macro="" textlink="">
      <xdr:nvSpPr>
        <xdr:cNvPr id="858" name="テキスト ボックス 857"/>
        <xdr:cNvSpPr txBox="1"/>
      </xdr:nvSpPr>
      <xdr:spPr>
        <a:xfrm>
          <a:off x="18389111" y="1335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40,271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ysClr val="windowText" lastClr="000000"/>
              </a:solidFill>
              <a:effectLst/>
              <a:latin typeface="+mn-lt"/>
              <a:ea typeface="+mn-ea"/>
              <a:cs typeface="+mn-cs"/>
            </a:rPr>
            <a:t>主な性質別歳出を見ると人件費は、全国、県平均を下回っており定員適正化計画による定員管理や指定管理者制度導入推進により人件費全体の抑制に努めた結果による。物件費、維持補修費、扶助費についても、全国平均</a:t>
          </a:r>
          <a:r>
            <a:rPr kumimoji="1" lang="ja-JP" altLang="en-US" sz="1300">
              <a:solidFill>
                <a:sysClr val="windowText" lastClr="000000"/>
              </a:solidFill>
              <a:effectLst/>
              <a:latin typeface="+mn-lt"/>
              <a:ea typeface="+mn-ea"/>
              <a:cs typeface="+mn-cs"/>
            </a:rPr>
            <a:t>を</a:t>
          </a:r>
          <a:r>
            <a:rPr kumimoji="1" lang="ja-JP" altLang="ja-JP" sz="1300">
              <a:solidFill>
                <a:sysClr val="windowText" lastClr="000000"/>
              </a:solidFill>
              <a:effectLst/>
              <a:latin typeface="+mn-lt"/>
              <a:ea typeface="+mn-ea"/>
              <a:cs typeface="+mn-cs"/>
            </a:rPr>
            <a:t>下回っており適正な水準にあると言える。補助費等については、ごみ処理、消防業務を広域で行っている影響等により全国平均は、下回っているが、県平均を上回っている状況にある。普通建設事業費は、更新整備費が全国、県平均を下回っているが新規整備による普通建設事業費は、大幅に上回っている。主な要因として</a:t>
          </a:r>
          <a:r>
            <a:rPr kumimoji="1" lang="ja-JP" altLang="en-US" sz="1300">
              <a:solidFill>
                <a:sysClr val="windowText" lastClr="000000"/>
              </a:solidFill>
              <a:effectLst/>
              <a:latin typeface="+mn-lt"/>
              <a:ea typeface="+mn-ea"/>
              <a:cs typeface="+mn-cs"/>
            </a:rPr>
            <a:t>総合運動公園整備など</a:t>
          </a:r>
          <a:r>
            <a:rPr kumimoji="1" lang="ja-JP" altLang="ja-JP" sz="1300">
              <a:solidFill>
                <a:sysClr val="windowText" lastClr="000000"/>
              </a:solidFill>
              <a:effectLst/>
              <a:latin typeface="+mn-lt"/>
              <a:ea typeface="+mn-ea"/>
              <a:cs typeface="+mn-cs"/>
            </a:rPr>
            <a:t>があげられる。公債費は、全国、県平均を上回っている。これは繰上償還の実施、</a:t>
          </a:r>
          <a:r>
            <a:rPr kumimoji="1" lang="ja-JP" altLang="en-US" sz="1300">
              <a:solidFill>
                <a:sysClr val="windowText" lastClr="000000"/>
              </a:solidFill>
              <a:effectLst/>
              <a:latin typeface="+mn-lt"/>
              <a:ea typeface="+mn-ea"/>
              <a:cs typeface="+mn-cs"/>
            </a:rPr>
            <a:t>義務教育施設</a:t>
          </a:r>
          <a:r>
            <a:rPr kumimoji="1" lang="ja-JP" altLang="ja-JP" sz="1300">
              <a:solidFill>
                <a:sysClr val="windowText" lastClr="000000"/>
              </a:solidFill>
              <a:effectLst/>
              <a:latin typeface="+mn-lt"/>
              <a:ea typeface="+mn-ea"/>
              <a:cs typeface="+mn-cs"/>
            </a:rPr>
            <a:t>の耐震補強や大規模改修事業、庁舎関連事業などで起債した合併特例</a:t>
          </a:r>
          <a:r>
            <a:rPr kumimoji="1" lang="ja-JP" altLang="en-US" sz="1300">
              <a:solidFill>
                <a:sysClr val="windowText" lastClr="000000"/>
              </a:solidFill>
              <a:effectLst/>
              <a:latin typeface="+mn-lt"/>
              <a:ea typeface="+mn-ea"/>
              <a:cs typeface="+mn-cs"/>
            </a:rPr>
            <a:t>事業</a:t>
          </a:r>
          <a:r>
            <a:rPr kumimoji="1" lang="ja-JP" altLang="ja-JP" sz="1300">
              <a:solidFill>
                <a:sysClr val="windowText" lastClr="000000"/>
              </a:solidFill>
              <a:effectLst/>
              <a:latin typeface="+mn-lt"/>
              <a:ea typeface="+mn-ea"/>
              <a:cs typeface="+mn-cs"/>
            </a:rPr>
            <a:t>債</a:t>
          </a:r>
          <a:r>
            <a:rPr kumimoji="1" lang="ja-JP" altLang="en-US" sz="1300">
              <a:solidFill>
                <a:sysClr val="windowText" lastClr="000000"/>
              </a:solidFill>
              <a:effectLst/>
              <a:latin typeface="+mn-lt"/>
              <a:ea typeface="+mn-ea"/>
              <a:cs typeface="+mn-cs"/>
            </a:rPr>
            <a:t>や臨時財政対策債に</a:t>
          </a:r>
          <a:r>
            <a:rPr kumimoji="1" lang="ja-JP" altLang="ja-JP" sz="1300">
              <a:solidFill>
                <a:sysClr val="windowText" lastClr="000000"/>
              </a:solidFill>
              <a:effectLst/>
              <a:latin typeface="+mn-lt"/>
              <a:ea typeface="+mn-ea"/>
              <a:cs typeface="+mn-cs"/>
            </a:rPr>
            <a:t>係る償還が増加傾向にあるからである。</a:t>
          </a:r>
          <a:r>
            <a:rPr kumimoji="1" lang="ja-JP" altLang="en-US" sz="1300">
              <a:solidFill>
                <a:sysClr val="windowText" lastClr="000000"/>
              </a:solidFill>
              <a:effectLst/>
              <a:latin typeface="+mn-lt"/>
              <a:ea typeface="+mn-ea"/>
              <a:cs typeface="+mn-cs"/>
            </a:rPr>
            <a:t>貸付金については、石橋総合病院の建替えに伴うふるさと融資事業により大幅に増加している。</a:t>
          </a:r>
          <a:r>
            <a:rPr kumimoji="1" lang="ja-JP" altLang="ja-JP" sz="1300">
              <a:solidFill>
                <a:sysClr val="windowText" lastClr="000000"/>
              </a:solidFill>
              <a:effectLst/>
              <a:latin typeface="+mn-lt"/>
              <a:ea typeface="+mn-ea"/>
              <a:cs typeface="+mn-cs"/>
            </a:rPr>
            <a:t>繰出金についても全国、県平均を上回ってるが土地区画整理事業を特別会計を設けて施工しているからである。</a:t>
          </a:r>
          <a:endParaRPr lang="ja-JP" altLang="ja-JP" sz="1300">
            <a:solidFill>
              <a:sysClr val="windowText" lastClr="000000"/>
            </a:solidFill>
            <a:effectLst/>
          </a:endParaRPr>
        </a:p>
        <a:p>
          <a:endParaRPr kumimoji="1" lang="ja-JP" altLang="en-US" sz="1300">
            <a:solidFill>
              <a:sysClr val="windowText" lastClr="000000"/>
            </a:solidFill>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栃木県下野市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60,133
59,535
74.59
26,727,950
25,351,030
1,174,296
14,340,473
24,562,525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109068</xdr:rowOff>
    </xdr:from>
    <xdr:to>
      <xdr:col>6</xdr:col>
      <xdr:colOff>510540</xdr:colOff>
      <xdr:row>37</xdr:row>
      <xdr:rowOff>144729</xdr:rowOff>
    </xdr:to>
    <xdr:cxnSp macro="">
      <xdr:nvCxnSpPr>
        <xdr:cNvPr id="54" name="直線コネクタ 53"/>
        <xdr:cNvCxnSpPr/>
      </xdr:nvCxnSpPr>
      <xdr:spPr>
        <a:xfrm flipV="1">
          <a:off x="4633595" y="5424018"/>
          <a:ext cx="1270" cy="106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148556</xdr:rowOff>
    </xdr:from>
    <xdr:ext cx="469744" cy="259045"/>
    <xdr:sp macro="" textlink="">
      <xdr:nvSpPr>
        <xdr:cNvPr id="55" name="議会費最小値テキスト"/>
        <xdr:cNvSpPr txBox="1"/>
      </xdr:nvSpPr>
      <xdr:spPr>
        <a:xfrm>
          <a:off x="4686300" y="649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a:t>
          </a:r>
          <a:endParaRPr kumimoji="1" lang="ja-JP" altLang="en-US" sz="1000" b="1">
            <a:latin typeface="ＭＳ Ｐゴシック"/>
          </a:endParaRPr>
        </a:p>
      </xdr:txBody>
    </xdr:sp>
    <xdr:clientData/>
  </xdr:oneCellAnchor>
  <xdr:twoCellAnchor>
    <xdr:from>
      <xdr:col>6</xdr:col>
      <xdr:colOff>422275</xdr:colOff>
      <xdr:row>37</xdr:row>
      <xdr:rowOff>144729</xdr:rowOff>
    </xdr:from>
    <xdr:to>
      <xdr:col>6</xdr:col>
      <xdr:colOff>600075</xdr:colOff>
      <xdr:row>37</xdr:row>
      <xdr:rowOff>144729</xdr:rowOff>
    </xdr:to>
    <xdr:cxnSp macro="">
      <xdr:nvCxnSpPr>
        <xdr:cNvPr id="56" name="直線コネクタ 55"/>
        <xdr:cNvCxnSpPr/>
      </xdr:nvCxnSpPr>
      <xdr:spPr>
        <a:xfrm>
          <a:off x="4546600" y="648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55745</xdr:rowOff>
    </xdr:from>
    <xdr:ext cx="469744" cy="259045"/>
    <xdr:sp macro="" textlink="">
      <xdr:nvSpPr>
        <xdr:cNvPr id="57" name="議会費最大値テキスト"/>
        <xdr:cNvSpPr txBox="1"/>
      </xdr:nvSpPr>
      <xdr:spPr>
        <a:xfrm>
          <a:off x="4686300" y="519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4,692</a:t>
          </a:r>
          <a:endParaRPr kumimoji="1" lang="ja-JP" altLang="en-US" sz="1000" b="1">
            <a:latin typeface="ＭＳ Ｐゴシック"/>
          </a:endParaRPr>
        </a:p>
      </xdr:txBody>
    </xdr:sp>
    <xdr:clientData/>
  </xdr:oneCellAnchor>
  <xdr:twoCellAnchor>
    <xdr:from>
      <xdr:col>6</xdr:col>
      <xdr:colOff>422275</xdr:colOff>
      <xdr:row>31</xdr:row>
      <xdr:rowOff>109068</xdr:rowOff>
    </xdr:from>
    <xdr:to>
      <xdr:col>6</xdr:col>
      <xdr:colOff>600075</xdr:colOff>
      <xdr:row>31</xdr:row>
      <xdr:rowOff>109068</xdr:rowOff>
    </xdr:to>
    <xdr:cxnSp macro="">
      <xdr:nvCxnSpPr>
        <xdr:cNvPr id="58" name="直線コネクタ 57"/>
        <xdr:cNvCxnSpPr/>
      </xdr:nvCxnSpPr>
      <xdr:spPr>
        <a:xfrm>
          <a:off x="4546600" y="54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122326</xdr:rowOff>
    </xdr:from>
    <xdr:to>
      <xdr:col>6</xdr:col>
      <xdr:colOff>511175</xdr:colOff>
      <xdr:row>35</xdr:row>
      <xdr:rowOff>72034</xdr:rowOff>
    </xdr:to>
    <xdr:cxnSp macro="">
      <xdr:nvCxnSpPr>
        <xdr:cNvPr id="59" name="直線コネクタ 58"/>
        <xdr:cNvCxnSpPr/>
      </xdr:nvCxnSpPr>
      <xdr:spPr>
        <a:xfrm>
          <a:off x="3797300" y="5951626"/>
          <a:ext cx="8382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8907</xdr:rowOff>
    </xdr:from>
    <xdr:ext cx="469744" cy="259045"/>
    <xdr:sp macro="" textlink="">
      <xdr:nvSpPr>
        <xdr:cNvPr id="60" name="議会費平均値テキスト"/>
        <xdr:cNvSpPr txBox="1"/>
      </xdr:nvSpPr>
      <xdr:spPr>
        <a:xfrm>
          <a:off x="4686300" y="5838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3,350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157480</xdr:rowOff>
    </xdr:from>
    <xdr:to>
      <xdr:col>6</xdr:col>
      <xdr:colOff>561975</xdr:colOff>
      <xdr:row>35</xdr:row>
      <xdr:rowOff>87630</xdr:rowOff>
    </xdr:to>
    <xdr:sp macro="" textlink="">
      <xdr:nvSpPr>
        <xdr:cNvPr id="61" name="フローチャート : 判断 60"/>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122326</xdr:rowOff>
    </xdr:from>
    <xdr:to>
      <xdr:col>5</xdr:col>
      <xdr:colOff>358775</xdr:colOff>
      <xdr:row>35</xdr:row>
      <xdr:rowOff>31801</xdr:rowOff>
    </xdr:to>
    <xdr:cxnSp macro="">
      <xdr:nvCxnSpPr>
        <xdr:cNvPr id="62" name="直線コネクタ 61"/>
        <xdr:cNvCxnSpPr/>
      </xdr:nvCxnSpPr>
      <xdr:spPr>
        <a:xfrm flipV="1">
          <a:off x="2908300" y="5951626"/>
          <a:ext cx="889000" cy="8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93015</xdr:rowOff>
    </xdr:from>
    <xdr:to>
      <xdr:col>5</xdr:col>
      <xdr:colOff>409575</xdr:colOff>
      <xdr:row>34</xdr:row>
      <xdr:rowOff>23165</xdr:rowOff>
    </xdr:to>
    <xdr:sp macro="" textlink="">
      <xdr:nvSpPr>
        <xdr:cNvPr id="63" name="フローチャート : 判断 62"/>
        <xdr:cNvSpPr/>
      </xdr:nvSpPr>
      <xdr:spPr>
        <a:xfrm>
          <a:off x="3746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39692</xdr:rowOff>
    </xdr:from>
    <xdr:ext cx="469744" cy="259045"/>
    <xdr:sp macro="" textlink="">
      <xdr:nvSpPr>
        <xdr:cNvPr id="64" name="テキスト ボックス 63"/>
        <xdr:cNvSpPr txBox="1"/>
      </xdr:nvSpPr>
      <xdr:spPr>
        <a:xfrm>
          <a:off x="3562427"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120955</xdr:rowOff>
    </xdr:from>
    <xdr:to>
      <xdr:col>4</xdr:col>
      <xdr:colOff>155575</xdr:colOff>
      <xdr:row>35</xdr:row>
      <xdr:rowOff>31801</xdr:rowOff>
    </xdr:to>
    <xdr:cxnSp macro="">
      <xdr:nvCxnSpPr>
        <xdr:cNvPr id="65" name="直線コネクタ 64"/>
        <xdr:cNvCxnSpPr/>
      </xdr:nvCxnSpPr>
      <xdr:spPr>
        <a:xfrm>
          <a:off x="2019300" y="5950255"/>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141647</xdr:rowOff>
    </xdr:from>
    <xdr:ext cx="469744" cy="259045"/>
    <xdr:sp macro="" textlink="">
      <xdr:nvSpPr>
        <xdr:cNvPr id="67" name="テキスト ボックス 66"/>
        <xdr:cNvSpPr txBox="1"/>
      </xdr:nvSpPr>
      <xdr:spPr>
        <a:xfrm>
          <a:off x="2673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14884</xdr:rowOff>
    </xdr:from>
    <xdr:to>
      <xdr:col>2</xdr:col>
      <xdr:colOff>638175</xdr:colOff>
      <xdr:row>34</xdr:row>
      <xdr:rowOff>120955</xdr:rowOff>
    </xdr:to>
    <xdr:cxnSp macro="">
      <xdr:nvCxnSpPr>
        <xdr:cNvPr id="68" name="直線コネクタ 67"/>
        <xdr:cNvCxnSpPr/>
      </xdr:nvCxnSpPr>
      <xdr:spPr>
        <a:xfrm>
          <a:off x="1130300" y="5844184"/>
          <a:ext cx="889000" cy="10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157192</xdr:rowOff>
    </xdr:from>
    <xdr:ext cx="469744" cy="259045"/>
    <xdr:sp macro="" textlink="">
      <xdr:nvSpPr>
        <xdr:cNvPr id="70" name="テキスト ボックス 69"/>
        <xdr:cNvSpPr txBox="1"/>
      </xdr:nvSpPr>
      <xdr:spPr>
        <a:xfrm>
          <a:off x="1784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64584</xdr:rowOff>
    </xdr:from>
    <xdr:ext cx="469744" cy="259045"/>
    <xdr:sp macro="" textlink="">
      <xdr:nvSpPr>
        <xdr:cNvPr id="72" name="テキスト ボックス 71"/>
        <xdr:cNvSpPr txBox="1"/>
      </xdr:nvSpPr>
      <xdr:spPr>
        <a:xfrm>
          <a:off x="895427" y="5893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21234</xdr:rowOff>
    </xdr:from>
    <xdr:to>
      <xdr:col>6</xdr:col>
      <xdr:colOff>561975</xdr:colOff>
      <xdr:row>35</xdr:row>
      <xdr:rowOff>122834</xdr:rowOff>
    </xdr:to>
    <xdr:sp macro="" textlink="">
      <xdr:nvSpPr>
        <xdr:cNvPr id="78" name="円/楕円 77"/>
        <xdr:cNvSpPr/>
      </xdr:nvSpPr>
      <xdr:spPr>
        <a:xfrm>
          <a:off x="4584700" y="602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171111</xdr:rowOff>
    </xdr:from>
    <xdr:ext cx="469744" cy="259045"/>
    <xdr:sp macro="" textlink="">
      <xdr:nvSpPr>
        <xdr:cNvPr id="79" name="議会費該当値テキスト"/>
        <xdr:cNvSpPr txBox="1"/>
      </xdr:nvSpPr>
      <xdr:spPr>
        <a:xfrm>
          <a:off x="4686300" y="600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71526</xdr:rowOff>
    </xdr:from>
    <xdr:to>
      <xdr:col>5</xdr:col>
      <xdr:colOff>409575</xdr:colOff>
      <xdr:row>35</xdr:row>
      <xdr:rowOff>1676</xdr:rowOff>
    </xdr:to>
    <xdr:sp macro="" textlink="">
      <xdr:nvSpPr>
        <xdr:cNvPr id="80" name="円/楕円 79"/>
        <xdr:cNvSpPr/>
      </xdr:nvSpPr>
      <xdr:spPr>
        <a:xfrm>
          <a:off x="3746500" y="590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164253</xdr:rowOff>
    </xdr:from>
    <xdr:ext cx="469744" cy="259045"/>
    <xdr:sp macro="" textlink="">
      <xdr:nvSpPr>
        <xdr:cNvPr id="81" name="テキスト ボックス 80"/>
        <xdr:cNvSpPr txBox="1"/>
      </xdr:nvSpPr>
      <xdr:spPr>
        <a:xfrm>
          <a:off x="3562427" y="5993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152451</xdr:rowOff>
    </xdr:from>
    <xdr:to>
      <xdr:col>4</xdr:col>
      <xdr:colOff>206375</xdr:colOff>
      <xdr:row>35</xdr:row>
      <xdr:rowOff>82601</xdr:rowOff>
    </xdr:to>
    <xdr:sp macro="" textlink="">
      <xdr:nvSpPr>
        <xdr:cNvPr id="82" name="円/楕円 81"/>
        <xdr:cNvSpPr/>
      </xdr:nvSpPr>
      <xdr:spPr>
        <a:xfrm>
          <a:off x="2857500" y="598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73728</xdr:rowOff>
    </xdr:from>
    <xdr:ext cx="469744" cy="259045"/>
    <xdr:sp macro="" textlink="">
      <xdr:nvSpPr>
        <xdr:cNvPr id="83" name="テキスト ボックス 82"/>
        <xdr:cNvSpPr txBox="1"/>
      </xdr:nvSpPr>
      <xdr:spPr>
        <a:xfrm>
          <a:off x="2673427" y="6074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70155</xdr:rowOff>
    </xdr:from>
    <xdr:to>
      <xdr:col>3</xdr:col>
      <xdr:colOff>3175</xdr:colOff>
      <xdr:row>35</xdr:row>
      <xdr:rowOff>305</xdr:rowOff>
    </xdr:to>
    <xdr:sp macro="" textlink="">
      <xdr:nvSpPr>
        <xdr:cNvPr id="84" name="円/楕円 83"/>
        <xdr:cNvSpPr/>
      </xdr:nvSpPr>
      <xdr:spPr>
        <a:xfrm>
          <a:off x="1968500" y="589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162882</xdr:rowOff>
    </xdr:from>
    <xdr:ext cx="469744" cy="259045"/>
    <xdr:sp macro="" textlink="">
      <xdr:nvSpPr>
        <xdr:cNvPr id="85" name="テキスト ボックス 84"/>
        <xdr:cNvSpPr txBox="1"/>
      </xdr:nvSpPr>
      <xdr:spPr>
        <a:xfrm>
          <a:off x="1784427" y="599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3,541</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135534</xdr:rowOff>
    </xdr:from>
    <xdr:to>
      <xdr:col>1</xdr:col>
      <xdr:colOff>485775</xdr:colOff>
      <xdr:row>34</xdr:row>
      <xdr:rowOff>65684</xdr:rowOff>
    </xdr:to>
    <xdr:sp macro="" textlink="">
      <xdr:nvSpPr>
        <xdr:cNvPr id="86" name="円/楕円 85"/>
        <xdr:cNvSpPr/>
      </xdr:nvSpPr>
      <xdr:spPr>
        <a:xfrm>
          <a:off x="1079500" y="579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82211</xdr:rowOff>
    </xdr:from>
    <xdr:ext cx="469744" cy="259045"/>
    <xdr:sp macro="" textlink="">
      <xdr:nvSpPr>
        <xdr:cNvPr id="87" name="テキスト ボックス 86"/>
        <xdr:cNvSpPr txBox="1"/>
      </xdr:nvSpPr>
      <xdr:spPr>
        <a:xfrm>
          <a:off x="895427" y="556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61984</xdr:rowOff>
    </xdr:from>
    <xdr:to>
      <xdr:col>6</xdr:col>
      <xdr:colOff>510540</xdr:colOff>
      <xdr:row>58</xdr:row>
      <xdr:rowOff>7356</xdr:rowOff>
    </xdr:to>
    <xdr:cxnSp macro="">
      <xdr:nvCxnSpPr>
        <xdr:cNvPr id="111" name="直線コネクタ 110"/>
        <xdr:cNvCxnSpPr/>
      </xdr:nvCxnSpPr>
      <xdr:spPr>
        <a:xfrm flipV="1">
          <a:off x="4633595" y="8634484"/>
          <a:ext cx="1270" cy="131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11183</xdr:rowOff>
    </xdr:from>
    <xdr:ext cx="534377" cy="259045"/>
    <xdr:sp macro="" textlink="">
      <xdr:nvSpPr>
        <xdr:cNvPr id="112" name="総務費最小値テキスト"/>
        <xdr:cNvSpPr txBox="1"/>
      </xdr:nvSpPr>
      <xdr:spPr>
        <a:xfrm>
          <a:off x="4686300" y="995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27,368</a:t>
          </a:r>
          <a:endParaRPr kumimoji="1" lang="ja-JP" altLang="en-US" sz="1000" b="1">
            <a:latin typeface="ＭＳ Ｐゴシック"/>
          </a:endParaRPr>
        </a:p>
      </xdr:txBody>
    </xdr:sp>
    <xdr:clientData/>
  </xdr:oneCellAnchor>
  <xdr:twoCellAnchor>
    <xdr:from>
      <xdr:col>6</xdr:col>
      <xdr:colOff>422275</xdr:colOff>
      <xdr:row>58</xdr:row>
      <xdr:rowOff>7356</xdr:rowOff>
    </xdr:from>
    <xdr:to>
      <xdr:col>6</xdr:col>
      <xdr:colOff>600075</xdr:colOff>
      <xdr:row>58</xdr:row>
      <xdr:rowOff>7356</xdr:rowOff>
    </xdr:to>
    <xdr:cxnSp macro="">
      <xdr:nvCxnSpPr>
        <xdr:cNvPr id="113" name="直線コネクタ 112"/>
        <xdr:cNvCxnSpPr/>
      </xdr:nvCxnSpPr>
      <xdr:spPr>
        <a:xfrm>
          <a:off x="4546600" y="99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8661</xdr:rowOff>
    </xdr:from>
    <xdr:ext cx="599010" cy="259045"/>
    <xdr:sp macro="" textlink="">
      <xdr:nvSpPr>
        <xdr:cNvPr id="114" name="総務費最大値テキスト"/>
        <xdr:cNvSpPr txBox="1"/>
      </xdr:nvSpPr>
      <xdr:spPr>
        <a:xfrm>
          <a:off x="4686300" y="840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200,199</a:t>
          </a:r>
          <a:endParaRPr kumimoji="1" lang="ja-JP" altLang="en-US" sz="1000" b="1">
            <a:latin typeface="ＭＳ Ｐゴシック"/>
          </a:endParaRPr>
        </a:p>
      </xdr:txBody>
    </xdr:sp>
    <xdr:clientData/>
  </xdr:oneCellAnchor>
  <xdr:twoCellAnchor>
    <xdr:from>
      <xdr:col>6</xdr:col>
      <xdr:colOff>422275</xdr:colOff>
      <xdr:row>50</xdr:row>
      <xdr:rowOff>61984</xdr:rowOff>
    </xdr:from>
    <xdr:to>
      <xdr:col>6</xdr:col>
      <xdr:colOff>600075</xdr:colOff>
      <xdr:row>50</xdr:row>
      <xdr:rowOff>61984</xdr:rowOff>
    </xdr:to>
    <xdr:cxnSp macro="">
      <xdr:nvCxnSpPr>
        <xdr:cNvPr id="115" name="直線コネクタ 114"/>
        <xdr:cNvCxnSpPr/>
      </xdr:nvCxnSpPr>
      <xdr:spPr>
        <a:xfrm>
          <a:off x="4546600" y="8634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26757</xdr:rowOff>
    </xdr:from>
    <xdr:to>
      <xdr:col>6</xdr:col>
      <xdr:colOff>511175</xdr:colOff>
      <xdr:row>57</xdr:row>
      <xdr:rowOff>8682</xdr:rowOff>
    </xdr:to>
    <xdr:cxnSp macro="">
      <xdr:nvCxnSpPr>
        <xdr:cNvPr id="116" name="直線コネクタ 115"/>
        <xdr:cNvCxnSpPr/>
      </xdr:nvCxnSpPr>
      <xdr:spPr>
        <a:xfrm>
          <a:off x="3797300" y="9285057"/>
          <a:ext cx="838200" cy="49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123311</xdr:rowOff>
    </xdr:from>
    <xdr:ext cx="534377" cy="259045"/>
    <xdr:sp macro="" textlink="">
      <xdr:nvSpPr>
        <xdr:cNvPr id="117" name="総務費平均値テキスト"/>
        <xdr:cNvSpPr txBox="1"/>
      </xdr:nvSpPr>
      <xdr:spPr>
        <a:xfrm>
          <a:off x="4686300" y="9724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144884</xdr:rowOff>
    </xdr:from>
    <xdr:to>
      <xdr:col>6</xdr:col>
      <xdr:colOff>561975</xdr:colOff>
      <xdr:row>57</xdr:row>
      <xdr:rowOff>75034</xdr:rowOff>
    </xdr:to>
    <xdr:sp macro="" textlink="">
      <xdr:nvSpPr>
        <xdr:cNvPr id="118" name="フローチャート : 判断 117"/>
        <xdr:cNvSpPr/>
      </xdr:nvSpPr>
      <xdr:spPr>
        <a:xfrm>
          <a:off x="4584700" y="974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26757</xdr:rowOff>
    </xdr:from>
    <xdr:to>
      <xdr:col>5</xdr:col>
      <xdr:colOff>358775</xdr:colOff>
      <xdr:row>56</xdr:row>
      <xdr:rowOff>163437</xdr:rowOff>
    </xdr:to>
    <xdr:cxnSp macro="">
      <xdr:nvCxnSpPr>
        <xdr:cNvPr id="119" name="直線コネクタ 118"/>
        <xdr:cNvCxnSpPr/>
      </xdr:nvCxnSpPr>
      <xdr:spPr>
        <a:xfrm flipV="1">
          <a:off x="2908300" y="9285057"/>
          <a:ext cx="889000" cy="47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124851</xdr:rowOff>
    </xdr:from>
    <xdr:to>
      <xdr:col>5</xdr:col>
      <xdr:colOff>409575</xdr:colOff>
      <xdr:row>56</xdr:row>
      <xdr:rowOff>55001</xdr:rowOff>
    </xdr:to>
    <xdr:sp macro="" textlink="">
      <xdr:nvSpPr>
        <xdr:cNvPr id="120" name="フローチャート : 判断 119"/>
        <xdr:cNvSpPr/>
      </xdr:nvSpPr>
      <xdr:spPr>
        <a:xfrm>
          <a:off x="3746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46128</xdr:rowOff>
    </xdr:from>
    <xdr:ext cx="534377" cy="259045"/>
    <xdr:sp macro="" textlink="">
      <xdr:nvSpPr>
        <xdr:cNvPr id="121" name="テキスト ボックス 120"/>
        <xdr:cNvSpPr txBox="1"/>
      </xdr:nvSpPr>
      <xdr:spPr>
        <a:xfrm>
          <a:off x="3530111" y="964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126190</xdr:rowOff>
    </xdr:from>
    <xdr:to>
      <xdr:col>4</xdr:col>
      <xdr:colOff>155575</xdr:colOff>
      <xdr:row>56</xdr:row>
      <xdr:rowOff>163437</xdr:rowOff>
    </xdr:to>
    <xdr:cxnSp macro="">
      <xdr:nvCxnSpPr>
        <xdr:cNvPr id="122" name="直線コネクタ 121"/>
        <xdr:cNvCxnSpPr/>
      </xdr:nvCxnSpPr>
      <xdr:spPr>
        <a:xfrm>
          <a:off x="2019300" y="9727390"/>
          <a:ext cx="889000" cy="3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126067</xdr:rowOff>
    </xdr:from>
    <xdr:to>
      <xdr:col>2</xdr:col>
      <xdr:colOff>638175</xdr:colOff>
      <xdr:row>56</xdr:row>
      <xdr:rowOff>126190</xdr:rowOff>
    </xdr:to>
    <xdr:cxnSp macro="">
      <xdr:nvCxnSpPr>
        <xdr:cNvPr id="125" name="直線コネクタ 124"/>
        <xdr:cNvCxnSpPr/>
      </xdr:nvCxnSpPr>
      <xdr:spPr>
        <a:xfrm>
          <a:off x="1130300" y="9727267"/>
          <a:ext cx="889000" cy="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104088</xdr:rowOff>
    </xdr:from>
    <xdr:ext cx="534377" cy="259045"/>
    <xdr:sp macro="" textlink="">
      <xdr:nvSpPr>
        <xdr:cNvPr id="129" name="テキスト ボックス 128"/>
        <xdr:cNvSpPr txBox="1"/>
      </xdr:nvSpPr>
      <xdr:spPr>
        <a:xfrm>
          <a:off x="863111" y="936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129332</xdr:rowOff>
    </xdr:from>
    <xdr:to>
      <xdr:col>6</xdr:col>
      <xdr:colOff>561975</xdr:colOff>
      <xdr:row>57</xdr:row>
      <xdr:rowOff>59482</xdr:rowOff>
    </xdr:to>
    <xdr:sp macro="" textlink="">
      <xdr:nvSpPr>
        <xdr:cNvPr id="135" name="円/楕円 134"/>
        <xdr:cNvSpPr/>
      </xdr:nvSpPr>
      <xdr:spPr>
        <a:xfrm>
          <a:off x="4584700" y="973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152209</xdr:rowOff>
    </xdr:from>
    <xdr:ext cx="534377" cy="259045"/>
    <xdr:sp macro="" textlink="">
      <xdr:nvSpPr>
        <xdr:cNvPr id="136" name="総務費該当値テキスト"/>
        <xdr:cNvSpPr txBox="1"/>
      </xdr:nvSpPr>
      <xdr:spPr>
        <a:xfrm>
          <a:off x="4686300" y="958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49,694</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147407</xdr:rowOff>
    </xdr:from>
    <xdr:to>
      <xdr:col>5</xdr:col>
      <xdr:colOff>409575</xdr:colOff>
      <xdr:row>54</xdr:row>
      <xdr:rowOff>77557</xdr:rowOff>
    </xdr:to>
    <xdr:sp macro="" textlink="">
      <xdr:nvSpPr>
        <xdr:cNvPr id="137" name="円/楕円 136"/>
        <xdr:cNvSpPr/>
      </xdr:nvSpPr>
      <xdr:spPr>
        <a:xfrm>
          <a:off x="3746500" y="923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94084</xdr:rowOff>
    </xdr:from>
    <xdr:ext cx="599010" cy="259045"/>
    <xdr:sp macro="" textlink="">
      <xdr:nvSpPr>
        <xdr:cNvPr id="138" name="テキスト ボックス 137"/>
        <xdr:cNvSpPr txBox="1"/>
      </xdr:nvSpPr>
      <xdr:spPr>
        <a:xfrm>
          <a:off x="3497794" y="9009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114,822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112637</xdr:rowOff>
    </xdr:from>
    <xdr:to>
      <xdr:col>4</xdr:col>
      <xdr:colOff>206375</xdr:colOff>
      <xdr:row>57</xdr:row>
      <xdr:rowOff>42787</xdr:rowOff>
    </xdr:to>
    <xdr:sp macro="" textlink="">
      <xdr:nvSpPr>
        <xdr:cNvPr id="139" name="円/楕円 138"/>
        <xdr:cNvSpPr/>
      </xdr:nvSpPr>
      <xdr:spPr>
        <a:xfrm>
          <a:off x="2857500" y="971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33914</xdr:rowOff>
    </xdr:from>
    <xdr:ext cx="534377" cy="259045"/>
    <xdr:sp macro="" textlink="">
      <xdr:nvSpPr>
        <xdr:cNvPr id="140" name="テキスト ボックス 139"/>
        <xdr:cNvSpPr txBox="1"/>
      </xdr:nvSpPr>
      <xdr:spPr>
        <a:xfrm>
          <a:off x="2641111" y="980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51,885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75390</xdr:rowOff>
    </xdr:from>
    <xdr:to>
      <xdr:col>3</xdr:col>
      <xdr:colOff>3175</xdr:colOff>
      <xdr:row>57</xdr:row>
      <xdr:rowOff>5540</xdr:rowOff>
    </xdr:to>
    <xdr:sp macro="" textlink="">
      <xdr:nvSpPr>
        <xdr:cNvPr id="141" name="円/楕円 140"/>
        <xdr:cNvSpPr/>
      </xdr:nvSpPr>
      <xdr:spPr>
        <a:xfrm>
          <a:off x="1968500" y="967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168117</xdr:rowOff>
    </xdr:from>
    <xdr:ext cx="534377" cy="259045"/>
    <xdr:sp macro="" textlink="">
      <xdr:nvSpPr>
        <xdr:cNvPr id="142" name="テキスト ボックス 141"/>
        <xdr:cNvSpPr txBox="1"/>
      </xdr:nvSpPr>
      <xdr:spPr>
        <a:xfrm>
          <a:off x="1752111" y="9769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56,773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75267</xdr:rowOff>
    </xdr:from>
    <xdr:to>
      <xdr:col>1</xdr:col>
      <xdr:colOff>485775</xdr:colOff>
      <xdr:row>57</xdr:row>
      <xdr:rowOff>5417</xdr:rowOff>
    </xdr:to>
    <xdr:sp macro="" textlink="">
      <xdr:nvSpPr>
        <xdr:cNvPr id="143" name="円/楕円 142"/>
        <xdr:cNvSpPr/>
      </xdr:nvSpPr>
      <xdr:spPr>
        <a:xfrm>
          <a:off x="1079500" y="967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167994</xdr:rowOff>
    </xdr:from>
    <xdr:ext cx="534377" cy="259045"/>
    <xdr:sp macro="" textlink="">
      <xdr:nvSpPr>
        <xdr:cNvPr id="144" name="テキスト ボックス 143"/>
        <xdr:cNvSpPr txBox="1"/>
      </xdr:nvSpPr>
      <xdr:spPr>
        <a:xfrm>
          <a:off x="863111" y="9769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56,789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57" name="テキスト ボックス 156"/>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154622</xdr:rowOff>
    </xdr:from>
    <xdr:to>
      <xdr:col>6</xdr:col>
      <xdr:colOff>510540</xdr:colOff>
      <xdr:row>78</xdr:row>
      <xdr:rowOff>128651</xdr:rowOff>
    </xdr:to>
    <xdr:cxnSp macro="">
      <xdr:nvCxnSpPr>
        <xdr:cNvPr id="169" name="直線コネクタ 168"/>
        <xdr:cNvCxnSpPr/>
      </xdr:nvCxnSpPr>
      <xdr:spPr>
        <a:xfrm flipV="1">
          <a:off x="4633595" y="11984672"/>
          <a:ext cx="1270" cy="1517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132478</xdr:rowOff>
    </xdr:from>
    <xdr:ext cx="534377" cy="259045"/>
    <xdr:sp macro="" textlink="">
      <xdr:nvSpPr>
        <xdr:cNvPr id="170" name="民生費最小値テキスト"/>
        <xdr:cNvSpPr txBox="1"/>
      </xdr:nvSpPr>
      <xdr:spPr>
        <a:xfrm>
          <a:off x="4686300" y="135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96,870</a:t>
          </a:r>
          <a:endParaRPr kumimoji="1" lang="ja-JP" altLang="en-US" sz="1000" b="1">
            <a:latin typeface="ＭＳ Ｐゴシック"/>
          </a:endParaRPr>
        </a:p>
      </xdr:txBody>
    </xdr:sp>
    <xdr:clientData/>
  </xdr:oneCellAnchor>
  <xdr:twoCellAnchor>
    <xdr:from>
      <xdr:col>6</xdr:col>
      <xdr:colOff>422275</xdr:colOff>
      <xdr:row>78</xdr:row>
      <xdr:rowOff>128651</xdr:rowOff>
    </xdr:from>
    <xdr:to>
      <xdr:col>6</xdr:col>
      <xdr:colOff>600075</xdr:colOff>
      <xdr:row>78</xdr:row>
      <xdr:rowOff>128651</xdr:rowOff>
    </xdr:to>
    <xdr:cxnSp macro="">
      <xdr:nvCxnSpPr>
        <xdr:cNvPr id="171" name="直線コネクタ 170"/>
        <xdr:cNvCxnSpPr/>
      </xdr:nvCxnSpPr>
      <xdr:spPr>
        <a:xfrm>
          <a:off x="4546600" y="1350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101299</xdr:rowOff>
    </xdr:from>
    <xdr:ext cx="599010" cy="259045"/>
    <xdr:sp macro="" textlink="">
      <xdr:nvSpPr>
        <xdr:cNvPr id="172" name="民生費最大値テキスト"/>
        <xdr:cNvSpPr txBox="1"/>
      </xdr:nvSpPr>
      <xdr:spPr>
        <a:xfrm>
          <a:off x="4686300" y="1175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216,325</a:t>
          </a:r>
          <a:endParaRPr kumimoji="1" lang="ja-JP" altLang="en-US" sz="1000" b="1">
            <a:latin typeface="ＭＳ Ｐゴシック"/>
          </a:endParaRPr>
        </a:p>
      </xdr:txBody>
    </xdr:sp>
    <xdr:clientData/>
  </xdr:oneCellAnchor>
  <xdr:twoCellAnchor>
    <xdr:from>
      <xdr:col>6</xdr:col>
      <xdr:colOff>422275</xdr:colOff>
      <xdr:row>69</xdr:row>
      <xdr:rowOff>154622</xdr:rowOff>
    </xdr:from>
    <xdr:to>
      <xdr:col>6</xdr:col>
      <xdr:colOff>600075</xdr:colOff>
      <xdr:row>69</xdr:row>
      <xdr:rowOff>154622</xdr:rowOff>
    </xdr:to>
    <xdr:cxnSp macro="">
      <xdr:nvCxnSpPr>
        <xdr:cNvPr id="173" name="直線コネクタ 172"/>
        <xdr:cNvCxnSpPr/>
      </xdr:nvCxnSpPr>
      <xdr:spPr>
        <a:xfrm>
          <a:off x="4546600" y="1198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101600</xdr:rowOff>
    </xdr:from>
    <xdr:to>
      <xdr:col>6</xdr:col>
      <xdr:colOff>511175</xdr:colOff>
      <xdr:row>77</xdr:row>
      <xdr:rowOff>78626</xdr:rowOff>
    </xdr:to>
    <xdr:cxnSp macro="">
      <xdr:nvCxnSpPr>
        <xdr:cNvPr id="174" name="直線コネクタ 173"/>
        <xdr:cNvCxnSpPr/>
      </xdr:nvCxnSpPr>
      <xdr:spPr>
        <a:xfrm flipV="1">
          <a:off x="3797300" y="13131800"/>
          <a:ext cx="838200" cy="14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20159</xdr:rowOff>
    </xdr:from>
    <xdr:ext cx="599010" cy="259045"/>
    <xdr:sp macro="" textlink="">
      <xdr:nvSpPr>
        <xdr:cNvPr id="175" name="民生費平均値テキスト"/>
        <xdr:cNvSpPr txBox="1"/>
      </xdr:nvSpPr>
      <xdr:spPr>
        <a:xfrm>
          <a:off x="4686300" y="12707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143,714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168732</xdr:rowOff>
    </xdr:from>
    <xdr:to>
      <xdr:col>6</xdr:col>
      <xdr:colOff>561975</xdr:colOff>
      <xdr:row>75</xdr:row>
      <xdr:rowOff>98882</xdr:rowOff>
    </xdr:to>
    <xdr:sp macro="" textlink="">
      <xdr:nvSpPr>
        <xdr:cNvPr id="176" name="フローチャート : 判断 175"/>
        <xdr:cNvSpPr/>
      </xdr:nvSpPr>
      <xdr:spPr>
        <a:xfrm>
          <a:off x="45847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78626</xdr:rowOff>
    </xdr:from>
    <xdr:to>
      <xdr:col>5</xdr:col>
      <xdr:colOff>358775</xdr:colOff>
      <xdr:row>77</xdr:row>
      <xdr:rowOff>164249</xdr:rowOff>
    </xdr:to>
    <xdr:cxnSp macro="">
      <xdr:nvCxnSpPr>
        <xdr:cNvPr id="177" name="直線コネクタ 176"/>
        <xdr:cNvCxnSpPr/>
      </xdr:nvCxnSpPr>
      <xdr:spPr>
        <a:xfrm flipV="1">
          <a:off x="2908300" y="13280276"/>
          <a:ext cx="889000" cy="8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73</xdr:row>
      <xdr:rowOff>31102</xdr:rowOff>
    </xdr:from>
    <xdr:to>
      <xdr:col>5</xdr:col>
      <xdr:colOff>409575</xdr:colOff>
      <xdr:row>73</xdr:row>
      <xdr:rowOff>132702</xdr:rowOff>
    </xdr:to>
    <xdr:sp macro="" textlink="">
      <xdr:nvSpPr>
        <xdr:cNvPr id="178" name="フローチャート : 判断 177"/>
        <xdr:cNvSpPr/>
      </xdr:nvSpPr>
      <xdr:spPr>
        <a:xfrm>
          <a:off x="3746500" y="1254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71</xdr:row>
      <xdr:rowOff>149229</xdr:rowOff>
    </xdr:from>
    <xdr:ext cx="599010" cy="259045"/>
    <xdr:sp macro="" textlink="">
      <xdr:nvSpPr>
        <xdr:cNvPr id="179" name="テキスト ボックス 178"/>
        <xdr:cNvSpPr txBox="1"/>
      </xdr:nvSpPr>
      <xdr:spPr>
        <a:xfrm>
          <a:off x="3497794" y="12322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164249</xdr:rowOff>
    </xdr:from>
    <xdr:to>
      <xdr:col>4</xdr:col>
      <xdr:colOff>155575</xdr:colOff>
      <xdr:row>78</xdr:row>
      <xdr:rowOff>63412</xdr:rowOff>
    </xdr:to>
    <xdr:cxnSp macro="">
      <xdr:nvCxnSpPr>
        <xdr:cNvPr id="180" name="直線コネクタ 179"/>
        <xdr:cNvCxnSpPr/>
      </xdr:nvCxnSpPr>
      <xdr:spPr>
        <a:xfrm flipV="1">
          <a:off x="2019300" y="13365899"/>
          <a:ext cx="889000" cy="7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162281</xdr:rowOff>
    </xdr:from>
    <xdr:to>
      <xdr:col>4</xdr:col>
      <xdr:colOff>206375</xdr:colOff>
      <xdr:row>75</xdr:row>
      <xdr:rowOff>92431</xdr:rowOff>
    </xdr:to>
    <xdr:sp macro="" textlink="">
      <xdr:nvSpPr>
        <xdr:cNvPr id="181" name="フローチャート : 判断 180"/>
        <xdr:cNvSpPr/>
      </xdr:nvSpPr>
      <xdr:spPr>
        <a:xfrm>
          <a:off x="2857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108958</xdr:rowOff>
    </xdr:from>
    <xdr:ext cx="599010" cy="259045"/>
    <xdr:sp macro="" textlink="">
      <xdr:nvSpPr>
        <xdr:cNvPr id="182" name="テキスト ボックス 181"/>
        <xdr:cNvSpPr txBox="1"/>
      </xdr:nvSpPr>
      <xdr:spPr>
        <a:xfrm>
          <a:off x="2608794"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63412</xdr:rowOff>
    </xdr:from>
    <xdr:to>
      <xdr:col>2</xdr:col>
      <xdr:colOff>638175</xdr:colOff>
      <xdr:row>78</xdr:row>
      <xdr:rowOff>138252</xdr:rowOff>
    </xdr:to>
    <xdr:cxnSp macro="">
      <xdr:nvCxnSpPr>
        <xdr:cNvPr id="183" name="直線コネクタ 182"/>
        <xdr:cNvCxnSpPr/>
      </xdr:nvCxnSpPr>
      <xdr:spPr>
        <a:xfrm flipV="1">
          <a:off x="1130300" y="13436512"/>
          <a:ext cx="889000" cy="7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74613</xdr:rowOff>
    </xdr:from>
    <xdr:to>
      <xdr:col>3</xdr:col>
      <xdr:colOff>3175</xdr:colOff>
      <xdr:row>76</xdr:row>
      <xdr:rowOff>4763</xdr:rowOff>
    </xdr:to>
    <xdr:sp macro="" textlink="">
      <xdr:nvSpPr>
        <xdr:cNvPr id="184" name="フローチャート : 判断 183"/>
        <xdr:cNvSpPr/>
      </xdr:nvSpPr>
      <xdr:spPr>
        <a:xfrm>
          <a:off x="1968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21290</xdr:rowOff>
    </xdr:from>
    <xdr:ext cx="599010" cy="259045"/>
    <xdr:sp macro="" textlink="">
      <xdr:nvSpPr>
        <xdr:cNvPr id="185" name="テキスト ボックス 184"/>
        <xdr:cNvSpPr txBox="1"/>
      </xdr:nvSpPr>
      <xdr:spPr>
        <a:xfrm>
          <a:off x="1719794"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145186</xdr:rowOff>
    </xdr:from>
    <xdr:to>
      <xdr:col>1</xdr:col>
      <xdr:colOff>485775</xdr:colOff>
      <xdr:row>76</xdr:row>
      <xdr:rowOff>75336</xdr:rowOff>
    </xdr:to>
    <xdr:sp macro="" textlink="">
      <xdr:nvSpPr>
        <xdr:cNvPr id="186" name="フローチャート : 判断 185"/>
        <xdr:cNvSpPr/>
      </xdr:nvSpPr>
      <xdr:spPr>
        <a:xfrm>
          <a:off x="1079500" y="1300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91863</xdr:rowOff>
    </xdr:from>
    <xdr:ext cx="599010" cy="259045"/>
    <xdr:sp macro="" textlink="">
      <xdr:nvSpPr>
        <xdr:cNvPr id="187" name="テキスト ボックス 186"/>
        <xdr:cNvSpPr txBox="1"/>
      </xdr:nvSpPr>
      <xdr:spPr>
        <a:xfrm>
          <a:off x="830794" y="127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50800</xdr:rowOff>
    </xdr:from>
    <xdr:to>
      <xdr:col>6</xdr:col>
      <xdr:colOff>561975</xdr:colOff>
      <xdr:row>76</xdr:row>
      <xdr:rowOff>152400</xdr:rowOff>
    </xdr:to>
    <xdr:sp macro="" textlink="">
      <xdr:nvSpPr>
        <xdr:cNvPr id="193" name="円/楕円 192"/>
        <xdr:cNvSpPr/>
      </xdr:nvSpPr>
      <xdr:spPr>
        <a:xfrm>
          <a:off x="4584700" y="1308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29227</xdr:rowOff>
    </xdr:from>
    <xdr:ext cx="599010" cy="259045"/>
    <xdr:sp macro="" textlink="">
      <xdr:nvSpPr>
        <xdr:cNvPr id="194" name="民生費該当値テキスト"/>
        <xdr:cNvSpPr txBox="1"/>
      </xdr:nvSpPr>
      <xdr:spPr>
        <a:xfrm>
          <a:off x="4686300" y="1305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126,000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27826</xdr:rowOff>
    </xdr:from>
    <xdr:to>
      <xdr:col>5</xdr:col>
      <xdr:colOff>409575</xdr:colOff>
      <xdr:row>77</xdr:row>
      <xdr:rowOff>129426</xdr:rowOff>
    </xdr:to>
    <xdr:sp macro="" textlink="">
      <xdr:nvSpPr>
        <xdr:cNvPr id="195" name="円/楕円 194"/>
        <xdr:cNvSpPr/>
      </xdr:nvSpPr>
      <xdr:spPr>
        <a:xfrm>
          <a:off x="3746500" y="1322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120553</xdr:rowOff>
    </xdr:from>
    <xdr:ext cx="599010" cy="259045"/>
    <xdr:sp macro="" textlink="">
      <xdr:nvSpPr>
        <xdr:cNvPr id="196" name="テキスト ボックス 195"/>
        <xdr:cNvSpPr txBox="1"/>
      </xdr:nvSpPr>
      <xdr:spPr>
        <a:xfrm>
          <a:off x="3497794" y="13322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114,309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113449</xdr:rowOff>
    </xdr:from>
    <xdr:to>
      <xdr:col>4</xdr:col>
      <xdr:colOff>206375</xdr:colOff>
      <xdr:row>78</xdr:row>
      <xdr:rowOff>43599</xdr:rowOff>
    </xdr:to>
    <xdr:sp macro="" textlink="">
      <xdr:nvSpPr>
        <xdr:cNvPr id="197" name="円/楕円 196"/>
        <xdr:cNvSpPr/>
      </xdr:nvSpPr>
      <xdr:spPr>
        <a:xfrm>
          <a:off x="2857500" y="1331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34726</xdr:rowOff>
    </xdr:from>
    <xdr:ext cx="599010" cy="259045"/>
    <xdr:sp macro="" textlink="">
      <xdr:nvSpPr>
        <xdr:cNvPr id="198" name="テキスト ボックス 197"/>
        <xdr:cNvSpPr txBox="1"/>
      </xdr:nvSpPr>
      <xdr:spPr>
        <a:xfrm>
          <a:off x="2608794" y="1340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107,567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12612</xdr:rowOff>
    </xdr:from>
    <xdr:to>
      <xdr:col>3</xdr:col>
      <xdr:colOff>3175</xdr:colOff>
      <xdr:row>78</xdr:row>
      <xdr:rowOff>114212</xdr:rowOff>
    </xdr:to>
    <xdr:sp macro="" textlink="">
      <xdr:nvSpPr>
        <xdr:cNvPr id="199" name="円/楕円 198"/>
        <xdr:cNvSpPr/>
      </xdr:nvSpPr>
      <xdr:spPr>
        <a:xfrm>
          <a:off x="1968500" y="133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105339</xdr:rowOff>
    </xdr:from>
    <xdr:ext cx="599010" cy="259045"/>
    <xdr:sp macro="" textlink="">
      <xdr:nvSpPr>
        <xdr:cNvPr id="200" name="テキスト ボックス 199"/>
        <xdr:cNvSpPr txBox="1"/>
      </xdr:nvSpPr>
      <xdr:spPr>
        <a:xfrm>
          <a:off x="1719794" y="1347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102,007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87452</xdr:rowOff>
    </xdr:from>
    <xdr:to>
      <xdr:col>1</xdr:col>
      <xdr:colOff>485775</xdr:colOff>
      <xdr:row>79</xdr:row>
      <xdr:rowOff>17602</xdr:rowOff>
    </xdr:to>
    <xdr:sp macro="" textlink="">
      <xdr:nvSpPr>
        <xdr:cNvPr id="201" name="円/楕円 200"/>
        <xdr:cNvSpPr/>
      </xdr:nvSpPr>
      <xdr:spPr>
        <a:xfrm>
          <a:off x="1079500" y="1346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8729</xdr:rowOff>
    </xdr:from>
    <xdr:ext cx="534377" cy="259045"/>
    <xdr:sp macro="" textlink="">
      <xdr:nvSpPr>
        <xdr:cNvPr id="202" name="テキスト ボックス 201"/>
        <xdr:cNvSpPr txBox="1"/>
      </xdr:nvSpPr>
      <xdr:spPr>
        <a:xfrm>
          <a:off x="863111" y="1355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96,114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29,558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95828</xdr:rowOff>
    </xdr:from>
    <xdr:to>
      <xdr:col>6</xdr:col>
      <xdr:colOff>510540</xdr:colOff>
      <xdr:row>99</xdr:row>
      <xdr:rowOff>89751</xdr:rowOff>
    </xdr:to>
    <xdr:cxnSp macro="">
      <xdr:nvCxnSpPr>
        <xdr:cNvPr id="227" name="直線コネクタ 226"/>
        <xdr:cNvCxnSpPr/>
      </xdr:nvCxnSpPr>
      <xdr:spPr>
        <a:xfrm flipV="1">
          <a:off x="4633595" y="15697778"/>
          <a:ext cx="1270" cy="136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93578</xdr:rowOff>
    </xdr:from>
    <xdr:ext cx="534377" cy="259045"/>
    <xdr:sp macro="" textlink="">
      <xdr:nvSpPr>
        <xdr:cNvPr id="228" name="衛生費最小値テキスト"/>
        <xdr:cNvSpPr txBox="1"/>
      </xdr:nvSpPr>
      <xdr:spPr>
        <a:xfrm>
          <a:off x="4686300" y="17067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17,622</a:t>
          </a:r>
          <a:endParaRPr kumimoji="1" lang="ja-JP" altLang="en-US" sz="1000" b="1">
            <a:latin typeface="ＭＳ Ｐゴシック"/>
          </a:endParaRPr>
        </a:p>
      </xdr:txBody>
    </xdr:sp>
    <xdr:clientData/>
  </xdr:oneCellAnchor>
  <xdr:twoCellAnchor>
    <xdr:from>
      <xdr:col>6</xdr:col>
      <xdr:colOff>422275</xdr:colOff>
      <xdr:row>99</xdr:row>
      <xdr:rowOff>89751</xdr:rowOff>
    </xdr:from>
    <xdr:to>
      <xdr:col>6</xdr:col>
      <xdr:colOff>600075</xdr:colOff>
      <xdr:row>99</xdr:row>
      <xdr:rowOff>89751</xdr:rowOff>
    </xdr:to>
    <xdr:cxnSp macro="">
      <xdr:nvCxnSpPr>
        <xdr:cNvPr id="229" name="直線コネクタ 228"/>
        <xdr:cNvCxnSpPr/>
      </xdr:nvCxnSpPr>
      <xdr:spPr>
        <a:xfrm>
          <a:off x="4546600" y="1706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42505</xdr:rowOff>
    </xdr:from>
    <xdr:ext cx="534377" cy="259045"/>
    <xdr:sp macro="" textlink="">
      <xdr:nvSpPr>
        <xdr:cNvPr id="230" name="衛生費最大値テキスト"/>
        <xdr:cNvSpPr txBox="1"/>
      </xdr:nvSpPr>
      <xdr:spPr>
        <a:xfrm>
          <a:off x="4686300" y="1547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89,303</a:t>
          </a:r>
          <a:endParaRPr kumimoji="1" lang="ja-JP" altLang="en-US" sz="1000" b="1">
            <a:latin typeface="ＭＳ Ｐゴシック"/>
          </a:endParaRPr>
        </a:p>
      </xdr:txBody>
    </xdr:sp>
    <xdr:clientData/>
  </xdr:oneCellAnchor>
  <xdr:twoCellAnchor>
    <xdr:from>
      <xdr:col>6</xdr:col>
      <xdr:colOff>422275</xdr:colOff>
      <xdr:row>91</xdr:row>
      <xdr:rowOff>95828</xdr:rowOff>
    </xdr:from>
    <xdr:to>
      <xdr:col>6</xdr:col>
      <xdr:colOff>600075</xdr:colOff>
      <xdr:row>91</xdr:row>
      <xdr:rowOff>95828</xdr:rowOff>
    </xdr:to>
    <xdr:cxnSp macro="">
      <xdr:nvCxnSpPr>
        <xdr:cNvPr id="231" name="直線コネクタ 230"/>
        <xdr:cNvCxnSpPr/>
      </xdr:nvCxnSpPr>
      <xdr:spPr>
        <a:xfrm>
          <a:off x="4546600" y="1569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32238</xdr:rowOff>
    </xdr:from>
    <xdr:to>
      <xdr:col>6</xdr:col>
      <xdr:colOff>511175</xdr:colOff>
      <xdr:row>98</xdr:row>
      <xdr:rowOff>143911</xdr:rowOff>
    </xdr:to>
    <xdr:cxnSp macro="">
      <xdr:nvCxnSpPr>
        <xdr:cNvPr id="232" name="直線コネクタ 231"/>
        <xdr:cNvCxnSpPr/>
      </xdr:nvCxnSpPr>
      <xdr:spPr>
        <a:xfrm flipV="1">
          <a:off x="3797300" y="16834338"/>
          <a:ext cx="838200" cy="11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102747</xdr:rowOff>
    </xdr:from>
    <xdr:ext cx="534377" cy="259045"/>
    <xdr:sp macro="" textlink="">
      <xdr:nvSpPr>
        <xdr:cNvPr id="233" name="衛生費平均値テキスト"/>
        <xdr:cNvSpPr txBox="1"/>
      </xdr:nvSpPr>
      <xdr:spPr>
        <a:xfrm>
          <a:off x="4686300" y="16561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33,474</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79870</xdr:rowOff>
    </xdr:from>
    <xdr:to>
      <xdr:col>6</xdr:col>
      <xdr:colOff>561975</xdr:colOff>
      <xdr:row>98</xdr:row>
      <xdr:rowOff>10020</xdr:rowOff>
    </xdr:to>
    <xdr:sp macro="" textlink="">
      <xdr:nvSpPr>
        <xdr:cNvPr id="234" name="フローチャート : 判断 233"/>
        <xdr:cNvSpPr/>
      </xdr:nvSpPr>
      <xdr:spPr>
        <a:xfrm>
          <a:off x="45847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143911</xdr:rowOff>
    </xdr:from>
    <xdr:to>
      <xdr:col>5</xdr:col>
      <xdr:colOff>358775</xdr:colOff>
      <xdr:row>98</xdr:row>
      <xdr:rowOff>171075</xdr:rowOff>
    </xdr:to>
    <xdr:cxnSp macro="">
      <xdr:nvCxnSpPr>
        <xdr:cNvPr id="235" name="直線コネクタ 234"/>
        <xdr:cNvCxnSpPr/>
      </xdr:nvCxnSpPr>
      <xdr:spPr>
        <a:xfrm flipV="1">
          <a:off x="2908300" y="16946011"/>
          <a:ext cx="889000" cy="2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85700</xdr:rowOff>
    </xdr:from>
    <xdr:to>
      <xdr:col>5</xdr:col>
      <xdr:colOff>409575</xdr:colOff>
      <xdr:row>97</xdr:row>
      <xdr:rowOff>15850</xdr:rowOff>
    </xdr:to>
    <xdr:sp macro="" textlink="">
      <xdr:nvSpPr>
        <xdr:cNvPr id="236" name="フローチャート : 判断 235"/>
        <xdr:cNvSpPr/>
      </xdr:nvSpPr>
      <xdr:spPr>
        <a:xfrm>
          <a:off x="3746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32377</xdr:rowOff>
    </xdr:from>
    <xdr:ext cx="534377" cy="259045"/>
    <xdr:sp macro="" textlink="">
      <xdr:nvSpPr>
        <xdr:cNvPr id="237" name="テキスト ボックス 236"/>
        <xdr:cNvSpPr txBox="1"/>
      </xdr:nvSpPr>
      <xdr:spPr>
        <a:xfrm>
          <a:off x="3530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80054</xdr:rowOff>
    </xdr:from>
    <xdr:to>
      <xdr:col>4</xdr:col>
      <xdr:colOff>155575</xdr:colOff>
      <xdr:row>98</xdr:row>
      <xdr:rowOff>171075</xdr:rowOff>
    </xdr:to>
    <xdr:cxnSp macro="">
      <xdr:nvCxnSpPr>
        <xdr:cNvPr id="238" name="直線コネクタ 237"/>
        <xdr:cNvCxnSpPr/>
      </xdr:nvCxnSpPr>
      <xdr:spPr>
        <a:xfrm>
          <a:off x="2019300" y="16882154"/>
          <a:ext cx="889000" cy="9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135532</xdr:rowOff>
    </xdr:from>
    <xdr:ext cx="534377" cy="259045"/>
    <xdr:sp macro="" textlink="">
      <xdr:nvSpPr>
        <xdr:cNvPr id="240" name="テキスト ボックス 239"/>
        <xdr:cNvSpPr txBox="1"/>
      </xdr:nvSpPr>
      <xdr:spPr>
        <a:xfrm>
          <a:off x="2641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80054</xdr:rowOff>
    </xdr:from>
    <xdr:to>
      <xdr:col>2</xdr:col>
      <xdr:colOff>638175</xdr:colOff>
      <xdr:row>98</xdr:row>
      <xdr:rowOff>171362</xdr:rowOff>
    </xdr:to>
    <xdr:cxnSp macro="">
      <xdr:nvCxnSpPr>
        <xdr:cNvPr id="241" name="直線コネクタ 240"/>
        <xdr:cNvCxnSpPr/>
      </xdr:nvCxnSpPr>
      <xdr:spPr>
        <a:xfrm flipV="1">
          <a:off x="1130300" y="16882154"/>
          <a:ext cx="889000" cy="9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117321</xdr:rowOff>
    </xdr:from>
    <xdr:ext cx="534377" cy="259045"/>
    <xdr:sp macro="" textlink="">
      <xdr:nvSpPr>
        <xdr:cNvPr id="243" name="テキスト ボックス 242"/>
        <xdr:cNvSpPr txBox="1"/>
      </xdr:nvSpPr>
      <xdr:spPr>
        <a:xfrm>
          <a:off x="1752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5" name="テキスト ボックス 244"/>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152888</xdr:rowOff>
    </xdr:from>
    <xdr:to>
      <xdr:col>6</xdr:col>
      <xdr:colOff>561975</xdr:colOff>
      <xdr:row>98</xdr:row>
      <xdr:rowOff>83038</xdr:rowOff>
    </xdr:to>
    <xdr:sp macro="" textlink="">
      <xdr:nvSpPr>
        <xdr:cNvPr id="251" name="円/楕円 250"/>
        <xdr:cNvSpPr/>
      </xdr:nvSpPr>
      <xdr:spPr>
        <a:xfrm>
          <a:off x="4584700" y="1678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131315</xdr:rowOff>
    </xdr:from>
    <xdr:ext cx="534377" cy="259045"/>
    <xdr:sp macro="" textlink="">
      <xdr:nvSpPr>
        <xdr:cNvPr id="252" name="衛生費該当値テキスト"/>
        <xdr:cNvSpPr txBox="1"/>
      </xdr:nvSpPr>
      <xdr:spPr>
        <a:xfrm>
          <a:off x="4686300" y="1676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29,641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93111</xdr:rowOff>
    </xdr:from>
    <xdr:to>
      <xdr:col>5</xdr:col>
      <xdr:colOff>409575</xdr:colOff>
      <xdr:row>99</xdr:row>
      <xdr:rowOff>23261</xdr:rowOff>
    </xdr:to>
    <xdr:sp macro="" textlink="">
      <xdr:nvSpPr>
        <xdr:cNvPr id="253" name="円/楕円 252"/>
        <xdr:cNvSpPr/>
      </xdr:nvSpPr>
      <xdr:spPr>
        <a:xfrm>
          <a:off x="3746500" y="1689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14388</xdr:rowOff>
    </xdr:from>
    <xdr:ext cx="534377" cy="259045"/>
    <xdr:sp macro="" textlink="">
      <xdr:nvSpPr>
        <xdr:cNvPr id="254" name="テキスト ボックス 253"/>
        <xdr:cNvSpPr txBox="1"/>
      </xdr:nvSpPr>
      <xdr:spPr>
        <a:xfrm>
          <a:off x="3530111" y="1698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23,779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120275</xdr:rowOff>
    </xdr:from>
    <xdr:to>
      <xdr:col>4</xdr:col>
      <xdr:colOff>206375</xdr:colOff>
      <xdr:row>99</xdr:row>
      <xdr:rowOff>50425</xdr:rowOff>
    </xdr:to>
    <xdr:sp macro="" textlink="">
      <xdr:nvSpPr>
        <xdr:cNvPr id="255" name="円/楕円 254"/>
        <xdr:cNvSpPr/>
      </xdr:nvSpPr>
      <xdr:spPr>
        <a:xfrm>
          <a:off x="2857500" y="169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41552</xdr:rowOff>
    </xdr:from>
    <xdr:ext cx="534377" cy="259045"/>
    <xdr:sp macro="" textlink="">
      <xdr:nvSpPr>
        <xdr:cNvPr id="256" name="テキスト ボックス 255"/>
        <xdr:cNvSpPr txBox="1"/>
      </xdr:nvSpPr>
      <xdr:spPr>
        <a:xfrm>
          <a:off x="2641111" y="1701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22,353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29254</xdr:rowOff>
    </xdr:from>
    <xdr:to>
      <xdr:col>3</xdr:col>
      <xdr:colOff>3175</xdr:colOff>
      <xdr:row>98</xdr:row>
      <xdr:rowOff>130854</xdr:rowOff>
    </xdr:to>
    <xdr:sp macro="" textlink="">
      <xdr:nvSpPr>
        <xdr:cNvPr id="257" name="円/楕円 256"/>
        <xdr:cNvSpPr/>
      </xdr:nvSpPr>
      <xdr:spPr>
        <a:xfrm>
          <a:off x="1968500" y="1683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121981</xdr:rowOff>
    </xdr:from>
    <xdr:ext cx="534377" cy="259045"/>
    <xdr:sp macro="" textlink="">
      <xdr:nvSpPr>
        <xdr:cNvPr id="258" name="テキスト ボックス 257"/>
        <xdr:cNvSpPr txBox="1"/>
      </xdr:nvSpPr>
      <xdr:spPr>
        <a:xfrm>
          <a:off x="1752111" y="1692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27,131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120562</xdr:rowOff>
    </xdr:from>
    <xdr:to>
      <xdr:col>1</xdr:col>
      <xdr:colOff>485775</xdr:colOff>
      <xdr:row>99</xdr:row>
      <xdr:rowOff>50712</xdr:rowOff>
    </xdr:to>
    <xdr:sp macro="" textlink="">
      <xdr:nvSpPr>
        <xdr:cNvPr id="259" name="円/楕円 258"/>
        <xdr:cNvSpPr/>
      </xdr:nvSpPr>
      <xdr:spPr>
        <a:xfrm>
          <a:off x="1079500" y="1692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41839</xdr:rowOff>
    </xdr:from>
    <xdr:ext cx="534377" cy="259045"/>
    <xdr:sp macro="" textlink="">
      <xdr:nvSpPr>
        <xdr:cNvPr id="260" name="テキスト ボックス 259"/>
        <xdr:cNvSpPr txBox="1"/>
      </xdr:nvSpPr>
      <xdr:spPr>
        <a:xfrm>
          <a:off x="863111" y="1701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22,338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90932</xdr:rowOff>
    </xdr:from>
    <xdr:to>
      <xdr:col>15</xdr:col>
      <xdr:colOff>180340</xdr:colOff>
      <xdr:row>39</xdr:row>
      <xdr:rowOff>44450</xdr:rowOff>
    </xdr:to>
    <xdr:cxnSp macro="">
      <xdr:nvCxnSpPr>
        <xdr:cNvPr id="284" name="直線コネクタ 283"/>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37609</xdr:rowOff>
    </xdr:from>
    <xdr:ext cx="469744" cy="259045"/>
    <xdr:sp macro="" textlink="">
      <xdr:nvSpPr>
        <xdr:cNvPr id="287" name="労働費最大値テキスト"/>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15</xdr:col>
      <xdr:colOff>92075</xdr:colOff>
      <xdr:row>31</xdr:row>
      <xdr:rowOff>90932</xdr:rowOff>
    </xdr:from>
    <xdr:to>
      <xdr:col>15</xdr:col>
      <xdr:colOff>269875</xdr:colOff>
      <xdr:row>31</xdr:row>
      <xdr:rowOff>90932</xdr:rowOff>
    </xdr:to>
    <xdr:cxnSp macro="">
      <xdr:nvCxnSpPr>
        <xdr:cNvPr id="288" name="直線コネクタ 287"/>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33782</xdr:rowOff>
    </xdr:from>
    <xdr:to>
      <xdr:col>15</xdr:col>
      <xdr:colOff>180975</xdr:colOff>
      <xdr:row>39</xdr:row>
      <xdr:rowOff>43307</xdr:rowOff>
    </xdr:to>
    <xdr:cxnSp macro="">
      <xdr:nvCxnSpPr>
        <xdr:cNvPr id="289" name="直線コネクタ 288"/>
        <xdr:cNvCxnSpPr/>
      </xdr:nvCxnSpPr>
      <xdr:spPr>
        <a:xfrm>
          <a:off x="9639300" y="6720332"/>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95394</xdr:rowOff>
    </xdr:from>
    <xdr:ext cx="378565" cy="259045"/>
    <xdr:sp macro="" textlink="">
      <xdr:nvSpPr>
        <xdr:cNvPr id="290" name="労働費平均値テキスト"/>
        <xdr:cNvSpPr txBox="1"/>
      </xdr:nvSpPr>
      <xdr:spPr>
        <a:xfrm>
          <a:off x="10528300" y="62675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72517</xdr:rowOff>
    </xdr:from>
    <xdr:to>
      <xdr:col>15</xdr:col>
      <xdr:colOff>231775</xdr:colOff>
      <xdr:row>38</xdr:row>
      <xdr:rowOff>2667</xdr:rowOff>
    </xdr:to>
    <xdr:sp macro="" textlink="">
      <xdr:nvSpPr>
        <xdr:cNvPr id="291" name="フローチャート : 判断 290"/>
        <xdr:cNvSpPr/>
      </xdr:nvSpPr>
      <xdr:spPr>
        <a:xfrm>
          <a:off x="104267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33782</xdr:rowOff>
    </xdr:from>
    <xdr:to>
      <xdr:col>14</xdr:col>
      <xdr:colOff>28575</xdr:colOff>
      <xdr:row>39</xdr:row>
      <xdr:rowOff>37592</xdr:rowOff>
    </xdr:to>
    <xdr:cxnSp macro="">
      <xdr:nvCxnSpPr>
        <xdr:cNvPr id="292" name="直線コネクタ 291"/>
        <xdr:cNvCxnSpPr/>
      </xdr:nvCxnSpPr>
      <xdr:spPr>
        <a:xfrm flipV="1">
          <a:off x="8750300" y="6720332"/>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40132</xdr:rowOff>
    </xdr:from>
    <xdr:to>
      <xdr:col>14</xdr:col>
      <xdr:colOff>79375</xdr:colOff>
      <xdr:row>36</xdr:row>
      <xdr:rowOff>141732</xdr:rowOff>
    </xdr:to>
    <xdr:sp macro="" textlink="">
      <xdr:nvSpPr>
        <xdr:cNvPr id="293" name="フローチャート : 判断 292"/>
        <xdr:cNvSpPr/>
      </xdr:nvSpPr>
      <xdr:spPr>
        <a:xfrm>
          <a:off x="9588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158259</xdr:rowOff>
    </xdr:from>
    <xdr:ext cx="469744" cy="259045"/>
    <xdr:sp macro="" textlink="">
      <xdr:nvSpPr>
        <xdr:cNvPr id="294" name="テキスト ボックス 293"/>
        <xdr:cNvSpPr txBox="1"/>
      </xdr:nvSpPr>
      <xdr:spPr>
        <a:xfrm>
          <a:off x="9404427"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80645</xdr:rowOff>
    </xdr:from>
    <xdr:to>
      <xdr:col>12</xdr:col>
      <xdr:colOff>511175</xdr:colOff>
      <xdr:row>39</xdr:row>
      <xdr:rowOff>37592</xdr:rowOff>
    </xdr:to>
    <xdr:cxnSp macro="">
      <xdr:nvCxnSpPr>
        <xdr:cNvPr id="295" name="直線コネクタ 294"/>
        <xdr:cNvCxnSpPr/>
      </xdr:nvCxnSpPr>
      <xdr:spPr>
        <a:xfrm>
          <a:off x="7861300" y="6595745"/>
          <a:ext cx="889000" cy="12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36322</xdr:rowOff>
    </xdr:from>
    <xdr:to>
      <xdr:col>12</xdr:col>
      <xdr:colOff>561975</xdr:colOff>
      <xdr:row>36</xdr:row>
      <xdr:rowOff>137922</xdr:rowOff>
    </xdr:to>
    <xdr:sp macro="" textlink="">
      <xdr:nvSpPr>
        <xdr:cNvPr id="296" name="フローチャート : 判断 295"/>
        <xdr:cNvSpPr/>
      </xdr:nvSpPr>
      <xdr:spPr>
        <a:xfrm>
          <a:off x="8699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154449</xdr:rowOff>
    </xdr:from>
    <xdr:ext cx="469744" cy="259045"/>
    <xdr:sp macro="" textlink="">
      <xdr:nvSpPr>
        <xdr:cNvPr id="297" name="テキスト ボックス 296"/>
        <xdr:cNvSpPr txBox="1"/>
      </xdr:nvSpPr>
      <xdr:spPr>
        <a:xfrm>
          <a:off x="8515427"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80645</xdr:rowOff>
    </xdr:from>
    <xdr:to>
      <xdr:col>11</xdr:col>
      <xdr:colOff>307975</xdr:colOff>
      <xdr:row>38</xdr:row>
      <xdr:rowOff>95885</xdr:rowOff>
    </xdr:to>
    <xdr:cxnSp macro="">
      <xdr:nvCxnSpPr>
        <xdr:cNvPr id="298" name="直線コネクタ 297"/>
        <xdr:cNvCxnSpPr/>
      </xdr:nvCxnSpPr>
      <xdr:spPr>
        <a:xfrm flipV="1">
          <a:off x="6972300" y="659574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87757</xdr:rowOff>
    </xdr:from>
    <xdr:to>
      <xdr:col>11</xdr:col>
      <xdr:colOff>358775</xdr:colOff>
      <xdr:row>36</xdr:row>
      <xdr:rowOff>17907</xdr:rowOff>
    </xdr:to>
    <xdr:sp macro="" textlink="">
      <xdr:nvSpPr>
        <xdr:cNvPr id="299" name="フローチャート : 判断 298"/>
        <xdr:cNvSpPr/>
      </xdr:nvSpPr>
      <xdr:spPr>
        <a:xfrm>
          <a:off x="7810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34434</xdr:rowOff>
    </xdr:from>
    <xdr:ext cx="469744" cy="259045"/>
    <xdr:sp macro="" textlink="">
      <xdr:nvSpPr>
        <xdr:cNvPr id="300" name="テキスト ボックス 299"/>
        <xdr:cNvSpPr txBox="1"/>
      </xdr:nvSpPr>
      <xdr:spPr>
        <a:xfrm>
          <a:off x="7626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131191</xdr:rowOff>
    </xdr:from>
    <xdr:to>
      <xdr:col>10</xdr:col>
      <xdr:colOff>155575</xdr:colOff>
      <xdr:row>35</xdr:row>
      <xdr:rowOff>61341</xdr:rowOff>
    </xdr:to>
    <xdr:sp macro="" textlink="">
      <xdr:nvSpPr>
        <xdr:cNvPr id="301" name="フローチャート : 判断 300"/>
        <xdr:cNvSpPr/>
      </xdr:nvSpPr>
      <xdr:spPr>
        <a:xfrm>
          <a:off x="6921500" y="596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77868</xdr:rowOff>
    </xdr:from>
    <xdr:ext cx="469744" cy="259045"/>
    <xdr:sp macro="" textlink="">
      <xdr:nvSpPr>
        <xdr:cNvPr id="302" name="テキスト ボックス 301"/>
        <xdr:cNvSpPr txBox="1"/>
      </xdr:nvSpPr>
      <xdr:spPr>
        <a:xfrm>
          <a:off x="6737427" y="573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163957</xdr:rowOff>
    </xdr:from>
    <xdr:to>
      <xdr:col>15</xdr:col>
      <xdr:colOff>231775</xdr:colOff>
      <xdr:row>39</xdr:row>
      <xdr:rowOff>94107</xdr:rowOff>
    </xdr:to>
    <xdr:sp macro="" textlink="">
      <xdr:nvSpPr>
        <xdr:cNvPr id="308" name="円/楕円 307"/>
        <xdr:cNvSpPr/>
      </xdr:nvSpPr>
      <xdr:spPr>
        <a:xfrm>
          <a:off x="104267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78884</xdr:rowOff>
    </xdr:from>
    <xdr:ext cx="249299" cy="259045"/>
    <xdr:sp macro="" textlink="">
      <xdr:nvSpPr>
        <xdr:cNvPr id="309" name="労働費該当値テキスト"/>
        <xdr:cNvSpPr txBox="1"/>
      </xdr:nvSpPr>
      <xdr:spPr>
        <a:xfrm>
          <a:off x="10528300" y="65939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154432</xdr:rowOff>
    </xdr:from>
    <xdr:to>
      <xdr:col>14</xdr:col>
      <xdr:colOff>79375</xdr:colOff>
      <xdr:row>39</xdr:row>
      <xdr:rowOff>84582</xdr:rowOff>
    </xdr:to>
    <xdr:sp macro="" textlink="">
      <xdr:nvSpPr>
        <xdr:cNvPr id="310" name="円/楕円 309"/>
        <xdr:cNvSpPr/>
      </xdr:nvSpPr>
      <xdr:spPr>
        <a:xfrm>
          <a:off x="9588500" y="666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75709</xdr:rowOff>
    </xdr:from>
    <xdr:ext cx="313932" cy="259045"/>
    <xdr:sp macro="" textlink="">
      <xdr:nvSpPr>
        <xdr:cNvPr id="311" name="テキスト ボックス 310"/>
        <xdr:cNvSpPr txBox="1"/>
      </xdr:nvSpPr>
      <xdr:spPr>
        <a:xfrm>
          <a:off x="9482333" y="67622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158242</xdr:rowOff>
    </xdr:from>
    <xdr:to>
      <xdr:col>12</xdr:col>
      <xdr:colOff>561975</xdr:colOff>
      <xdr:row>39</xdr:row>
      <xdr:rowOff>88392</xdr:rowOff>
    </xdr:to>
    <xdr:sp macro="" textlink="">
      <xdr:nvSpPr>
        <xdr:cNvPr id="312" name="円/楕円 311"/>
        <xdr:cNvSpPr/>
      </xdr:nvSpPr>
      <xdr:spPr>
        <a:xfrm>
          <a:off x="86995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79519</xdr:rowOff>
    </xdr:from>
    <xdr:ext cx="313932" cy="259045"/>
    <xdr:sp macro="" textlink="">
      <xdr:nvSpPr>
        <xdr:cNvPr id="313" name="テキスト ボックス 312"/>
        <xdr:cNvSpPr txBox="1"/>
      </xdr:nvSpPr>
      <xdr:spPr>
        <a:xfrm>
          <a:off x="8593333" y="6766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29845</xdr:rowOff>
    </xdr:from>
    <xdr:to>
      <xdr:col>11</xdr:col>
      <xdr:colOff>358775</xdr:colOff>
      <xdr:row>38</xdr:row>
      <xdr:rowOff>131445</xdr:rowOff>
    </xdr:to>
    <xdr:sp macro="" textlink="">
      <xdr:nvSpPr>
        <xdr:cNvPr id="314" name="円/楕円 313"/>
        <xdr:cNvSpPr/>
      </xdr:nvSpPr>
      <xdr:spPr>
        <a:xfrm>
          <a:off x="7810500" y="654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122572</xdr:rowOff>
    </xdr:from>
    <xdr:ext cx="378565" cy="259045"/>
    <xdr:sp macro="" textlink="">
      <xdr:nvSpPr>
        <xdr:cNvPr id="315" name="テキスト ボックス 314"/>
        <xdr:cNvSpPr txBox="1"/>
      </xdr:nvSpPr>
      <xdr:spPr>
        <a:xfrm>
          <a:off x="7672017" y="6637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45085</xdr:rowOff>
    </xdr:from>
    <xdr:to>
      <xdr:col>10</xdr:col>
      <xdr:colOff>155575</xdr:colOff>
      <xdr:row>38</xdr:row>
      <xdr:rowOff>146685</xdr:rowOff>
    </xdr:to>
    <xdr:sp macro="" textlink="">
      <xdr:nvSpPr>
        <xdr:cNvPr id="316" name="円/楕円 315"/>
        <xdr:cNvSpPr/>
      </xdr:nvSpPr>
      <xdr:spPr>
        <a:xfrm>
          <a:off x="6921500" y="656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137812</xdr:rowOff>
    </xdr:from>
    <xdr:ext cx="378565" cy="259045"/>
    <xdr:sp macro="" textlink="">
      <xdr:nvSpPr>
        <xdr:cNvPr id="317" name="テキスト ボックス 316"/>
        <xdr:cNvSpPr txBox="1"/>
      </xdr:nvSpPr>
      <xdr:spPr>
        <a:xfrm>
          <a:off x="6783017" y="6652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145415</xdr:rowOff>
    </xdr:from>
    <xdr:to>
      <xdr:col>15</xdr:col>
      <xdr:colOff>180340</xdr:colOff>
      <xdr:row>58</xdr:row>
      <xdr:rowOff>132087</xdr:rowOff>
    </xdr:to>
    <xdr:cxnSp macro="">
      <xdr:nvCxnSpPr>
        <xdr:cNvPr id="339" name="直線コネクタ 338"/>
        <xdr:cNvCxnSpPr/>
      </xdr:nvCxnSpPr>
      <xdr:spPr>
        <a:xfrm flipV="1">
          <a:off x="10475595" y="8717915"/>
          <a:ext cx="1270" cy="1358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135914</xdr:rowOff>
    </xdr:from>
    <xdr:ext cx="378565" cy="259045"/>
    <xdr:sp macro="" textlink="">
      <xdr:nvSpPr>
        <xdr:cNvPr id="340" name="農林水産業費最小値テキスト"/>
        <xdr:cNvSpPr txBox="1"/>
      </xdr:nvSpPr>
      <xdr:spPr>
        <a:xfrm>
          <a:off x="10528300" y="100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15</xdr:col>
      <xdr:colOff>92075</xdr:colOff>
      <xdr:row>58</xdr:row>
      <xdr:rowOff>132087</xdr:rowOff>
    </xdr:from>
    <xdr:to>
      <xdr:col>15</xdr:col>
      <xdr:colOff>269875</xdr:colOff>
      <xdr:row>58</xdr:row>
      <xdr:rowOff>132087</xdr:rowOff>
    </xdr:to>
    <xdr:cxnSp macro="">
      <xdr:nvCxnSpPr>
        <xdr:cNvPr id="341" name="直線コネクタ 340"/>
        <xdr:cNvCxnSpPr/>
      </xdr:nvCxnSpPr>
      <xdr:spPr>
        <a:xfrm>
          <a:off x="10388600" y="10076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92092</xdr:rowOff>
    </xdr:from>
    <xdr:ext cx="534377" cy="259045"/>
    <xdr:sp macro="" textlink="">
      <xdr:nvSpPr>
        <xdr:cNvPr id="342" name="農林水産業費最大値テキスト"/>
        <xdr:cNvSpPr txBox="1"/>
      </xdr:nvSpPr>
      <xdr:spPr>
        <a:xfrm>
          <a:off x="10528300" y="849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59,750</a:t>
          </a:r>
          <a:endParaRPr kumimoji="1" lang="ja-JP" altLang="en-US" sz="1000" b="1">
            <a:latin typeface="ＭＳ Ｐゴシック"/>
          </a:endParaRPr>
        </a:p>
      </xdr:txBody>
    </xdr:sp>
    <xdr:clientData/>
  </xdr:oneCellAnchor>
  <xdr:twoCellAnchor>
    <xdr:from>
      <xdr:col>15</xdr:col>
      <xdr:colOff>92075</xdr:colOff>
      <xdr:row>50</xdr:row>
      <xdr:rowOff>145415</xdr:rowOff>
    </xdr:from>
    <xdr:to>
      <xdr:col>15</xdr:col>
      <xdr:colOff>269875</xdr:colOff>
      <xdr:row>50</xdr:row>
      <xdr:rowOff>145415</xdr:rowOff>
    </xdr:to>
    <xdr:cxnSp macro="">
      <xdr:nvCxnSpPr>
        <xdr:cNvPr id="343" name="直線コネクタ 342"/>
        <xdr:cNvCxnSpPr/>
      </xdr:nvCxnSpPr>
      <xdr:spPr>
        <a:xfrm>
          <a:off x="10388600" y="87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162766</xdr:rowOff>
    </xdr:from>
    <xdr:to>
      <xdr:col>15</xdr:col>
      <xdr:colOff>180975</xdr:colOff>
      <xdr:row>56</xdr:row>
      <xdr:rowOff>50112</xdr:rowOff>
    </xdr:to>
    <xdr:cxnSp macro="">
      <xdr:nvCxnSpPr>
        <xdr:cNvPr id="344" name="直線コネクタ 343"/>
        <xdr:cNvCxnSpPr/>
      </xdr:nvCxnSpPr>
      <xdr:spPr>
        <a:xfrm flipV="1">
          <a:off x="9639300" y="9592516"/>
          <a:ext cx="838200" cy="5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106692</xdr:rowOff>
    </xdr:from>
    <xdr:ext cx="469744" cy="259045"/>
    <xdr:sp macro="" textlink="">
      <xdr:nvSpPr>
        <xdr:cNvPr id="345" name="農林水産業費平均値テキスト"/>
        <xdr:cNvSpPr txBox="1"/>
      </xdr:nvSpPr>
      <xdr:spPr>
        <a:xfrm>
          <a:off x="10528300" y="9879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128265</xdr:rowOff>
    </xdr:from>
    <xdr:to>
      <xdr:col>15</xdr:col>
      <xdr:colOff>231775</xdr:colOff>
      <xdr:row>58</xdr:row>
      <xdr:rowOff>58415</xdr:rowOff>
    </xdr:to>
    <xdr:sp macro="" textlink="">
      <xdr:nvSpPr>
        <xdr:cNvPr id="346" name="フローチャート : 判断 345"/>
        <xdr:cNvSpPr/>
      </xdr:nvSpPr>
      <xdr:spPr>
        <a:xfrm>
          <a:off x="104267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50112</xdr:rowOff>
    </xdr:from>
    <xdr:to>
      <xdr:col>14</xdr:col>
      <xdr:colOff>28575</xdr:colOff>
      <xdr:row>56</xdr:row>
      <xdr:rowOff>78184</xdr:rowOff>
    </xdr:to>
    <xdr:cxnSp macro="">
      <xdr:nvCxnSpPr>
        <xdr:cNvPr id="347" name="直線コネクタ 346"/>
        <xdr:cNvCxnSpPr/>
      </xdr:nvCxnSpPr>
      <xdr:spPr>
        <a:xfrm flipV="1">
          <a:off x="8750300" y="9651312"/>
          <a:ext cx="889000" cy="2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125590</xdr:rowOff>
    </xdr:from>
    <xdr:to>
      <xdr:col>14</xdr:col>
      <xdr:colOff>79375</xdr:colOff>
      <xdr:row>55</xdr:row>
      <xdr:rowOff>55740</xdr:rowOff>
    </xdr:to>
    <xdr:sp macro="" textlink="">
      <xdr:nvSpPr>
        <xdr:cNvPr id="348" name="フローチャート : 判断 347"/>
        <xdr:cNvSpPr/>
      </xdr:nvSpPr>
      <xdr:spPr>
        <a:xfrm>
          <a:off x="9588500" y="938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72267</xdr:rowOff>
    </xdr:from>
    <xdr:ext cx="534377" cy="259045"/>
    <xdr:sp macro="" textlink="">
      <xdr:nvSpPr>
        <xdr:cNvPr id="349" name="テキスト ボックス 348"/>
        <xdr:cNvSpPr txBox="1"/>
      </xdr:nvSpPr>
      <xdr:spPr>
        <a:xfrm>
          <a:off x="9372111" y="915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29287</xdr:rowOff>
    </xdr:from>
    <xdr:to>
      <xdr:col>12</xdr:col>
      <xdr:colOff>511175</xdr:colOff>
      <xdr:row>56</xdr:row>
      <xdr:rowOff>78184</xdr:rowOff>
    </xdr:to>
    <xdr:cxnSp macro="">
      <xdr:nvCxnSpPr>
        <xdr:cNvPr id="350" name="直線コネクタ 349"/>
        <xdr:cNvCxnSpPr/>
      </xdr:nvCxnSpPr>
      <xdr:spPr>
        <a:xfrm>
          <a:off x="7861300" y="9630487"/>
          <a:ext cx="889000" cy="4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104628</xdr:rowOff>
    </xdr:from>
    <xdr:to>
      <xdr:col>12</xdr:col>
      <xdr:colOff>561975</xdr:colOff>
      <xdr:row>57</xdr:row>
      <xdr:rowOff>34778</xdr:rowOff>
    </xdr:to>
    <xdr:sp macro="" textlink="">
      <xdr:nvSpPr>
        <xdr:cNvPr id="351" name="フローチャート : 判断 350"/>
        <xdr:cNvSpPr/>
      </xdr:nvSpPr>
      <xdr:spPr>
        <a:xfrm>
          <a:off x="8699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25905</xdr:rowOff>
    </xdr:from>
    <xdr:ext cx="534377" cy="259045"/>
    <xdr:sp macro="" textlink="">
      <xdr:nvSpPr>
        <xdr:cNvPr id="352" name="テキスト ボックス 351"/>
        <xdr:cNvSpPr txBox="1"/>
      </xdr:nvSpPr>
      <xdr:spPr>
        <a:xfrm>
          <a:off x="8483111" y="979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29287</xdr:rowOff>
    </xdr:from>
    <xdr:to>
      <xdr:col>11</xdr:col>
      <xdr:colOff>307975</xdr:colOff>
      <xdr:row>56</xdr:row>
      <xdr:rowOff>75418</xdr:rowOff>
    </xdr:to>
    <xdr:cxnSp macro="">
      <xdr:nvCxnSpPr>
        <xdr:cNvPr id="353" name="直線コネクタ 352"/>
        <xdr:cNvCxnSpPr/>
      </xdr:nvCxnSpPr>
      <xdr:spPr>
        <a:xfrm flipV="1">
          <a:off x="6972300" y="9630487"/>
          <a:ext cx="889000" cy="4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114115</xdr:rowOff>
    </xdr:from>
    <xdr:to>
      <xdr:col>11</xdr:col>
      <xdr:colOff>358775</xdr:colOff>
      <xdr:row>57</xdr:row>
      <xdr:rowOff>44265</xdr:rowOff>
    </xdr:to>
    <xdr:sp macro="" textlink="">
      <xdr:nvSpPr>
        <xdr:cNvPr id="354" name="フローチャート : 判断 353"/>
        <xdr:cNvSpPr/>
      </xdr:nvSpPr>
      <xdr:spPr>
        <a:xfrm>
          <a:off x="7810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35392</xdr:rowOff>
    </xdr:from>
    <xdr:ext cx="534377" cy="259045"/>
    <xdr:sp macro="" textlink="">
      <xdr:nvSpPr>
        <xdr:cNvPr id="355" name="テキスト ボックス 354"/>
        <xdr:cNvSpPr txBox="1"/>
      </xdr:nvSpPr>
      <xdr:spPr>
        <a:xfrm>
          <a:off x="7594111" y="980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146187</xdr:rowOff>
    </xdr:from>
    <xdr:to>
      <xdr:col>10</xdr:col>
      <xdr:colOff>155575</xdr:colOff>
      <xdr:row>57</xdr:row>
      <xdr:rowOff>76337</xdr:rowOff>
    </xdr:to>
    <xdr:sp macro="" textlink="">
      <xdr:nvSpPr>
        <xdr:cNvPr id="356" name="フローチャート : 判断 355"/>
        <xdr:cNvSpPr/>
      </xdr:nvSpPr>
      <xdr:spPr>
        <a:xfrm>
          <a:off x="6921500" y="974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67464</xdr:rowOff>
    </xdr:from>
    <xdr:ext cx="534377" cy="259045"/>
    <xdr:sp macro="" textlink="">
      <xdr:nvSpPr>
        <xdr:cNvPr id="357" name="テキスト ボックス 356"/>
        <xdr:cNvSpPr txBox="1"/>
      </xdr:nvSpPr>
      <xdr:spPr>
        <a:xfrm>
          <a:off x="6705111" y="984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111966</xdr:rowOff>
    </xdr:from>
    <xdr:to>
      <xdr:col>15</xdr:col>
      <xdr:colOff>231775</xdr:colOff>
      <xdr:row>56</xdr:row>
      <xdr:rowOff>42116</xdr:rowOff>
    </xdr:to>
    <xdr:sp macro="" textlink="">
      <xdr:nvSpPr>
        <xdr:cNvPr id="363" name="円/楕円 362"/>
        <xdr:cNvSpPr/>
      </xdr:nvSpPr>
      <xdr:spPr>
        <a:xfrm>
          <a:off x="10426700" y="954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134843</xdr:rowOff>
    </xdr:from>
    <xdr:ext cx="534377" cy="259045"/>
    <xdr:sp macro="" textlink="">
      <xdr:nvSpPr>
        <xdr:cNvPr id="364" name="農林水産業費該当値テキスト"/>
        <xdr:cNvSpPr txBox="1"/>
      </xdr:nvSpPr>
      <xdr:spPr>
        <a:xfrm>
          <a:off x="10528300" y="939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21,491</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170762</xdr:rowOff>
    </xdr:from>
    <xdr:to>
      <xdr:col>14</xdr:col>
      <xdr:colOff>79375</xdr:colOff>
      <xdr:row>56</xdr:row>
      <xdr:rowOff>100912</xdr:rowOff>
    </xdr:to>
    <xdr:sp macro="" textlink="">
      <xdr:nvSpPr>
        <xdr:cNvPr id="365" name="円/楕円 364"/>
        <xdr:cNvSpPr/>
      </xdr:nvSpPr>
      <xdr:spPr>
        <a:xfrm>
          <a:off x="9588500" y="960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92039</xdr:rowOff>
    </xdr:from>
    <xdr:ext cx="534377" cy="259045"/>
    <xdr:sp macro="" textlink="">
      <xdr:nvSpPr>
        <xdr:cNvPr id="366" name="テキスト ボックス 365"/>
        <xdr:cNvSpPr txBox="1"/>
      </xdr:nvSpPr>
      <xdr:spPr>
        <a:xfrm>
          <a:off x="9372111" y="969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18,919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27384</xdr:rowOff>
    </xdr:from>
    <xdr:to>
      <xdr:col>12</xdr:col>
      <xdr:colOff>561975</xdr:colOff>
      <xdr:row>56</xdr:row>
      <xdr:rowOff>128984</xdr:rowOff>
    </xdr:to>
    <xdr:sp macro="" textlink="">
      <xdr:nvSpPr>
        <xdr:cNvPr id="367" name="円/楕円 366"/>
        <xdr:cNvSpPr/>
      </xdr:nvSpPr>
      <xdr:spPr>
        <a:xfrm>
          <a:off x="8699500" y="962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145511</xdr:rowOff>
    </xdr:from>
    <xdr:ext cx="534377" cy="259045"/>
    <xdr:sp macro="" textlink="">
      <xdr:nvSpPr>
        <xdr:cNvPr id="368" name="テキスト ボックス 367"/>
        <xdr:cNvSpPr txBox="1"/>
      </xdr:nvSpPr>
      <xdr:spPr>
        <a:xfrm>
          <a:off x="8483111" y="940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17,691</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149937</xdr:rowOff>
    </xdr:from>
    <xdr:to>
      <xdr:col>11</xdr:col>
      <xdr:colOff>358775</xdr:colOff>
      <xdr:row>56</xdr:row>
      <xdr:rowOff>80087</xdr:rowOff>
    </xdr:to>
    <xdr:sp macro="" textlink="">
      <xdr:nvSpPr>
        <xdr:cNvPr id="369" name="円/楕円 368"/>
        <xdr:cNvSpPr/>
      </xdr:nvSpPr>
      <xdr:spPr>
        <a:xfrm>
          <a:off x="7810500" y="957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96614</xdr:rowOff>
    </xdr:from>
    <xdr:ext cx="534377" cy="259045"/>
    <xdr:sp macro="" textlink="">
      <xdr:nvSpPr>
        <xdr:cNvPr id="370" name="テキスト ボックス 369"/>
        <xdr:cNvSpPr txBox="1"/>
      </xdr:nvSpPr>
      <xdr:spPr>
        <a:xfrm>
          <a:off x="7594111" y="935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19,830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24618</xdr:rowOff>
    </xdr:from>
    <xdr:to>
      <xdr:col>10</xdr:col>
      <xdr:colOff>155575</xdr:colOff>
      <xdr:row>56</xdr:row>
      <xdr:rowOff>126218</xdr:rowOff>
    </xdr:to>
    <xdr:sp macro="" textlink="">
      <xdr:nvSpPr>
        <xdr:cNvPr id="371" name="円/楕円 370"/>
        <xdr:cNvSpPr/>
      </xdr:nvSpPr>
      <xdr:spPr>
        <a:xfrm>
          <a:off x="6921500" y="962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142745</xdr:rowOff>
    </xdr:from>
    <xdr:ext cx="534377" cy="259045"/>
    <xdr:sp macro="" textlink="">
      <xdr:nvSpPr>
        <xdr:cNvPr id="372" name="テキスト ボックス 371"/>
        <xdr:cNvSpPr txBox="1"/>
      </xdr:nvSpPr>
      <xdr:spPr>
        <a:xfrm>
          <a:off x="6705111" y="940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17,812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2" name="テキスト ボックス 39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53822</xdr:rowOff>
    </xdr:from>
    <xdr:to>
      <xdr:col>15</xdr:col>
      <xdr:colOff>180340</xdr:colOff>
      <xdr:row>79</xdr:row>
      <xdr:rowOff>19075</xdr:rowOff>
    </xdr:to>
    <xdr:cxnSp macro="">
      <xdr:nvCxnSpPr>
        <xdr:cNvPr id="396" name="直線コネクタ 395"/>
        <xdr:cNvCxnSpPr/>
      </xdr:nvCxnSpPr>
      <xdr:spPr>
        <a:xfrm flipV="1">
          <a:off x="10475595" y="12226772"/>
          <a:ext cx="1270" cy="133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22902</xdr:rowOff>
    </xdr:from>
    <xdr:ext cx="378565" cy="259045"/>
    <xdr:sp macro="" textlink="">
      <xdr:nvSpPr>
        <xdr:cNvPr id="397" name="商工費最小値テキスト"/>
        <xdr:cNvSpPr txBox="1"/>
      </xdr:nvSpPr>
      <xdr:spPr>
        <a:xfrm>
          <a:off x="10528300" y="13567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a:t>
          </a:r>
          <a:endParaRPr kumimoji="1" lang="ja-JP" altLang="en-US" sz="1000" b="1">
            <a:latin typeface="ＭＳ Ｐゴシック"/>
          </a:endParaRPr>
        </a:p>
      </xdr:txBody>
    </xdr:sp>
    <xdr:clientData/>
  </xdr:oneCellAnchor>
  <xdr:twoCellAnchor>
    <xdr:from>
      <xdr:col>15</xdr:col>
      <xdr:colOff>92075</xdr:colOff>
      <xdr:row>79</xdr:row>
      <xdr:rowOff>19075</xdr:rowOff>
    </xdr:from>
    <xdr:to>
      <xdr:col>15</xdr:col>
      <xdr:colOff>269875</xdr:colOff>
      <xdr:row>79</xdr:row>
      <xdr:rowOff>19075</xdr:rowOff>
    </xdr:to>
    <xdr:cxnSp macro="">
      <xdr:nvCxnSpPr>
        <xdr:cNvPr id="398" name="直線コネクタ 397"/>
        <xdr:cNvCxnSpPr/>
      </xdr:nvCxnSpPr>
      <xdr:spPr>
        <a:xfrm>
          <a:off x="10388600" y="13563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499</xdr:rowOff>
    </xdr:from>
    <xdr:ext cx="534377" cy="259045"/>
    <xdr:sp macro="" textlink="">
      <xdr:nvSpPr>
        <xdr:cNvPr id="399" name="商工費最大値テキスト"/>
        <xdr:cNvSpPr txBox="1"/>
      </xdr:nvSpPr>
      <xdr:spPr>
        <a:xfrm>
          <a:off x="10528300" y="1200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35,754</a:t>
          </a:r>
          <a:endParaRPr kumimoji="1" lang="ja-JP" altLang="en-US" sz="1000" b="1">
            <a:latin typeface="ＭＳ Ｐゴシック"/>
          </a:endParaRPr>
        </a:p>
      </xdr:txBody>
    </xdr:sp>
    <xdr:clientData/>
  </xdr:oneCellAnchor>
  <xdr:twoCellAnchor>
    <xdr:from>
      <xdr:col>15</xdr:col>
      <xdr:colOff>92075</xdr:colOff>
      <xdr:row>71</xdr:row>
      <xdr:rowOff>53822</xdr:rowOff>
    </xdr:from>
    <xdr:to>
      <xdr:col>15</xdr:col>
      <xdr:colOff>269875</xdr:colOff>
      <xdr:row>71</xdr:row>
      <xdr:rowOff>53822</xdr:rowOff>
    </xdr:to>
    <xdr:cxnSp macro="">
      <xdr:nvCxnSpPr>
        <xdr:cNvPr id="400" name="直線コネクタ 399"/>
        <xdr:cNvCxnSpPr/>
      </xdr:nvCxnSpPr>
      <xdr:spPr>
        <a:xfrm>
          <a:off x="10388600" y="1222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52146</xdr:rowOff>
    </xdr:from>
    <xdr:to>
      <xdr:col>15</xdr:col>
      <xdr:colOff>180975</xdr:colOff>
      <xdr:row>76</xdr:row>
      <xdr:rowOff>89522</xdr:rowOff>
    </xdr:to>
    <xdr:cxnSp macro="">
      <xdr:nvCxnSpPr>
        <xdr:cNvPr id="401" name="直線コネクタ 400"/>
        <xdr:cNvCxnSpPr/>
      </xdr:nvCxnSpPr>
      <xdr:spPr>
        <a:xfrm>
          <a:off x="9639300" y="13082346"/>
          <a:ext cx="8382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77424</xdr:rowOff>
    </xdr:from>
    <xdr:ext cx="469744" cy="259045"/>
    <xdr:sp macro="" textlink="">
      <xdr:nvSpPr>
        <xdr:cNvPr id="402" name="商工費平均値テキスト"/>
        <xdr:cNvSpPr txBox="1"/>
      </xdr:nvSpPr>
      <xdr:spPr>
        <a:xfrm>
          <a:off x="10528300" y="13279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98997</xdr:rowOff>
    </xdr:from>
    <xdr:to>
      <xdr:col>15</xdr:col>
      <xdr:colOff>231775</xdr:colOff>
      <xdr:row>78</xdr:row>
      <xdr:rowOff>29147</xdr:rowOff>
    </xdr:to>
    <xdr:sp macro="" textlink="">
      <xdr:nvSpPr>
        <xdr:cNvPr id="403" name="フローチャート : 判断 402"/>
        <xdr:cNvSpPr/>
      </xdr:nvSpPr>
      <xdr:spPr>
        <a:xfrm>
          <a:off x="104267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52146</xdr:rowOff>
    </xdr:from>
    <xdr:to>
      <xdr:col>14</xdr:col>
      <xdr:colOff>28575</xdr:colOff>
      <xdr:row>76</xdr:row>
      <xdr:rowOff>120422</xdr:rowOff>
    </xdr:to>
    <xdr:cxnSp macro="">
      <xdr:nvCxnSpPr>
        <xdr:cNvPr id="404" name="直線コネクタ 403"/>
        <xdr:cNvCxnSpPr/>
      </xdr:nvCxnSpPr>
      <xdr:spPr>
        <a:xfrm flipV="1">
          <a:off x="8750300" y="13082346"/>
          <a:ext cx="889000" cy="6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154927</xdr:rowOff>
    </xdr:from>
    <xdr:to>
      <xdr:col>14</xdr:col>
      <xdr:colOff>79375</xdr:colOff>
      <xdr:row>76</xdr:row>
      <xdr:rowOff>85077</xdr:rowOff>
    </xdr:to>
    <xdr:sp macro="" textlink="">
      <xdr:nvSpPr>
        <xdr:cNvPr id="405" name="フローチャート : 判断 404"/>
        <xdr:cNvSpPr/>
      </xdr:nvSpPr>
      <xdr:spPr>
        <a:xfrm>
          <a:off x="9588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101604</xdr:rowOff>
    </xdr:from>
    <xdr:ext cx="534377" cy="259045"/>
    <xdr:sp macro="" textlink="">
      <xdr:nvSpPr>
        <xdr:cNvPr id="406" name="テキスト ボックス 405"/>
        <xdr:cNvSpPr txBox="1"/>
      </xdr:nvSpPr>
      <xdr:spPr>
        <a:xfrm>
          <a:off x="9372111" y="127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120422</xdr:rowOff>
    </xdr:from>
    <xdr:to>
      <xdr:col>12</xdr:col>
      <xdr:colOff>511175</xdr:colOff>
      <xdr:row>76</xdr:row>
      <xdr:rowOff>140957</xdr:rowOff>
    </xdr:to>
    <xdr:cxnSp macro="">
      <xdr:nvCxnSpPr>
        <xdr:cNvPr id="407" name="直線コネクタ 406"/>
        <xdr:cNvCxnSpPr/>
      </xdr:nvCxnSpPr>
      <xdr:spPr>
        <a:xfrm flipV="1">
          <a:off x="7861300" y="13150622"/>
          <a:ext cx="889000" cy="2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163843</xdr:rowOff>
    </xdr:from>
    <xdr:to>
      <xdr:col>12</xdr:col>
      <xdr:colOff>561975</xdr:colOff>
      <xdr:row>77</xdr:row>
      <xdr:rowOff>93993</xdr:rowOff>
    </xdr:to>
    <xdr:sp macro="" textlink="">
      <xdr:nvSpPr>
        <xdr:cNvPr id="408" name="フローチャート : 判断 407"/>
        <xdr:cNvSpPr/>
      </xdr:nvSpPr>
      <xdr:spPr>
        <a:xfrm>
          <a:off x="8699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85120</xdr:rowOff>
    </xdr:from>
    <xdr:ext cx="469744" cy="259045"/>
    <xdr:sp macro="" textlink="">
      <xdr:nvSpPr>
        <xdr:cNvPr id="409" name="テキスト ボックス 408"/>
        <xdr:cNvSpPr txBox="1"/>
      </xdr:nvSpPr>
      <xdr:spPr>
        <a:xfrm>
          <a:off x="8515427" y="1328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140957</xdr:rowOff>
    </xdr:from>
    <xdr:to>
      <xdr:col>11</xdr:col>
      <xdr:colOff>307975</xdr:colOff>
      <xdr:row>76</xdr:row>
      <xdr:rowOff>152958</xdr:rowOff>
    </xdr:to>
    <xdr:cxnSp macro="">
      <xdr:nvCxnSpPr>
        <xdr:cNvPr id="410" name="直線コネクタ 409"/>
        <xdr:cNvCxnSpPr/>
      </xdr:nvCxnSpPr>
      <xdr:spPr>
        <a:xfrm flipV="1">
          <a:off x="6972300" y="13171157"/>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8013</xdr:rowOff>
    </xdr:from>
    <xdr:to>
      <xdr:col>11</xdr:col>
      <xdr:colOff>358775</xdr:colOff>
      <xdr:row>77</xdr:row>
      <xdr:rowOff>109613</xdr:rowOff>
    </xdr:to>
    <xdr:sp macro="" textlink="">
      <xdr:nvSpPr>
        <xdr:cNvPr id="411" name="フローチャート : 判断 410"/>
        <xdr:cNvSpPr/>
      </xdr:nvSpPr>
      <xdr:spPr>
        <a:xfrm>
          <a:off x="7810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100740</xdr:rowOff>
    </xdr:from>
    <xdr:ext cx="469744" cy="259045"/>
    <xdr:sp macro="" textlink="">
      <xdr:nvSpPr>
        <xdr:cNvPr id="412" name="テキスト ボックス 411"/>
        <xdr:cNvSpPr txBox="1"/>
      </xdr:nvSpPr>
      <xdr:spPr>
        <a:xfrm>
          <a:off x="7626427" y="1330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23749</xdr:rowOff>
    </xdr:from>
    <xdr:to>
      <xdr:col>10</xdr:col>
      <xdr:colOff>155575</xdr:colOff>
      <xdr:row>77</xdr:row>
      <xdr:rowOff>125349</xdr:rowOff>
    </xdr:to>
    <xdr:sp macro="" textlink="">
      <xdr:nvSpPr>
        <xdr:cNvPr id="413" name="フローチャート : 判断 412"/>
        <xdr:cNvSpPr/>
      </xdr:nvSpPr>
      <xdr:spPr>
        <a:xfrm>
          <a:off x="6921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116476</xdr:rowOff>
    </xdr:from>
    <xdr:ext cx="469744" cy="259045"/>
    <xdr:sp macro="" textlink="">
      <xdr:nvSpPr>
        <xdr:cNvPr id="414" name="テキスト ボックス 413"/>
        <xdr:cNvSpPr txBox="1"/>
      </xdr:nvSpPr>
      <xdr:spPr>
        <a:xfrm>
          <a:off x="6737427" y="1331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38722</xdr:rowOff>
    </xdr:from>
    <xdr:to>
      <xdr:col>15</xdr:col>
      <xdr:colOff>231775</xdr:colOff>
      <xdr:row>76</xdr:row>
      <xdr:rowOff>140322</xdr:rowOff>
    </xdr:to>
    <xdr:sp macro="" textlink="">
      <xdr:nvSpPr>
        <xdr:cNvPr id="420" name="円/楕円 419"/>
        <xdr:cNvSpPr/>
      </xdr:nvSpPr>
      <xdr:spPr>
        <a:xfrm>
          <a:off x="10426700" y="1306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61599</xdr:rowOff>
    </xdr:from>
    <xdr:ext cx="534377" cy="259045"/>
    <xdr:sp macro="" textlink="">
      <xdr:nvSpPr>
        <xdr:cNvPr id="421" name="商工費該当値テキスト"/>
        <xdr:cNvSpPr txBox="1"/>
      </xdr:nvSpPr>
      <xdr:spPr>
        <a:xfrm>
          <a:off x="10528300" y="1292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12,317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1346</xdr:rowOff>
    </xdr:from>
    <xdr:to>
      <xdr:col>14</xdr:col>
      <xdr:colOff>79375</xdr:colOff>
      <xdr:row>76</xdr:row>
      <xdr:rowOff>102946</xdr:rowOff>
    </xdr:to>
    <xdr:sp macro="" textlink="">
      <xdr:nvSpPr>
        <xdr:cNvPr id="422" name="円/楕円 421"/>
        <xdr:cNvSpPr/>
      </xdr:nvSpPr>
      <xdr:spPr>
        <a:xfrm>
          <a:off x="9588500" y="1303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94073</xdr:rowOff>
    </xdr:from>
    <xdr:ext cx="534377" cy="259045"/>
    <xdr:sp macro="" textlink="">
      <xdr:nvSpPr>
        <xdr:cNvPr id="423" name="テキスト ボックス 422"/>
        <xdr:cNvSpPr txBox="1"/>
      </xdr:nvSpPr>
      <xdr:spPr>
        <a:xfrm>
          <a:off x="9372111" y="1312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13,298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69622</xdr:rowOff>
    </xdr:from>
    <xdr:to>
      <xdr:col>12</xdr:col>
      <xdr:colOff>561975</xdr:colOff>
      <xdr:row>76</xdr:row>
      <xdr:rowOff>171222</xdr:rowOff>
    </xdr:to>
    <xdr:sp macro="" textlink="">
      <xdr:nvSpPr>
        <xdr:cNvPr id="424" name="円/楕円 423"/>
        <xdr:cNvSpPr/>
      </xdr:nvSpPr>
      <xdr:spPr>
        <a:xfrm>
          <a:off x="8699500" y="1309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16298</xdr:rowOff>
    </xdr:from>
    <xdr:ext cx="534377" cy="259045"/>
    <xdr:sp macro="" textlink="">
      <xdr:nvSpPr>
        <xdr:cNvPr id="425" name="テキスト ボックス 424"/>
        <xdr:cNvSpPr txBox="1"/>
      </xdr:nvSpPr>
      <xdr:spPr>
        <a:xfrm>
          <a:off x="8483111" y="128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11,506</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90157</xdr:rowOff>
    </xdr:from>
    <xdr:to>
      <xdr:col>11</xdr:col>
      <xdr:colOff>358775</xdr:colOff>
      <xdr:row>77</xdr:row>
      <xdr:rowOff>20307</xdr:rowOff>
    </xdr:to>
    <xdr:sp macro="" textlink="">
      <xdr:nvSpPr>
        <xdr:cNvPr id="426" name="円/楕円 425"/>
        <xdr:cNvSpPr/>
      </xdr:nvSpPr>
      <xdr:spPr>
        <a:xfrm>
          <a:off x="7810500" y="1312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36834</xdr:rowOff>
    </xdr:from>
    <xdr:ext cx="534377" cy="259045"/>
    <xdr:sp macro="" textlink="">
      <xdr:nvSpPr>
        <xdr:cNvPr id="427" name="テキスト ボックス 426"/>
        <xdr:cNvSpPr txBox="1"/>
      </xdr:nvSpPr>
      <xdr:spPr>
        <a:xfrm>
          <a:off x="7594111" y="1289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10,967</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102158</xdr:rowOff>
    </xdr:from>
    <xdr:to>
      <xdr:col>10</xdr:col>
      <xdr:colOff>155575</xdr:colOff>
      <xdr:row>77</xdr:row>
      <xdr:rowOff>32308</xdr:rowOff>
    </xdr:to>
    <xdr:sp macro="" textlink="">
      <xdr:nvSpPr>
        <xdr:cNvPr id="428" name="円/楕円 427"/>
        <xdr:cNvSpPr/>
      </xdr:nvSpPr>
      <xdr:spPr>
        <a:xfrm>
          <a:off x="6921500" y="1313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48836</xdr:rowOff>
    </xdr:from>
    <xdr:ext cx="534377" cy="259045"/>
    <xdr:sp macro="" textlink="">
      <xdr:nvSpPr>
        <xdr:cNvPr id="429" name="テキスト ボックス 428"/>
        <xdr:cNvSpPr txBox="1"/>
      </xdr:nvSpPr>
      <xdr:spPr>
        <a:xfrm>
          <a:off x="6705111" y="1290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140720</xdr:rowOff>
    </xdr:from>
    <xdr:to>
      <xdr:col>15</xdr:col>
      <xdr:colOff>180340</xdr:colOff>
      <xdr:row>98</xdr:row>
      <xdr:rowOff>83387</xdr:rowOff>
    </xdr:to>
    <xdr:cxnSp macro="">
      <xdr:nvCxnSpPr>
        <xdr:cNvPr id="451" name="直線コネクタ 450"/>
        <xdr:cNvCxnSpPr/>
      </xdr:nvCxnSpPr>
      <xdr:spPr>
        <a:xfrm flipV="1">
          <a:off x="10475595" y="15571220"/>
          <a:ext cx="1270" cy="131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87214</xdr:rowOff>
    </xdr:from>
    <xdr:ext cx="534377" cy="259045"/>
    <xdr:sp macro="" textlink="">
      <xdr:nvSpPr>
        <xdr:cNvPr id="452" name="土木費最小値テキスト"/>
        <xdr:cNvSpPr txBox="1"/>
      </xdr:nvSpPr>
      <xdr:spPr>
        <a:xfrm>
          <a:off x="10528300" y="1688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12,317</a:t>
          </a:r>
          <a:endParaRPr kumimoji="1" lang="ja-JP" altLang="en-US" sz="1000" b="1">
            <a:latin typeface="ＭＳ Ｐゴシック"/>
          </a:endParaRPr>
        </a:p>
      </xdr:txBody>
    </xdr:sp>
    <xdr:clientData/>
  </xdr:oneCellAnchor>
  <xdr:twoCellAnchor>
    <xdr:from>
      <xdr:col>15</xdr:col>
      <xdr:colOff>92075</xdr:colOff>
      <xdr:row>98</xdr:row>
      <xdr:rowOff>83387</xdr:rowOff>
    </xdr:from>
    <xdr:to>
      <xdr:col>15</xdr:col>
      <xdr:colOff>269875</xdr:colOff>
      <xdr:row>98</xdr:row>
      <xdr:rowOff>83387</xdr:rowOff>
    </xdr:to>
    <xdr:cxnSp macro="">
      <xdr:nvCxnSpPr>
        <xdr:cNvPr id="453" name="直線コネクタ 452"/>
        <xdr:cNvCxnSpPr/>
      </xdr:nvCxnSpPr>
      <xdr:spPr>
        <a:xfrm>
          <a:off x="10388600" y="1688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87397</xdr:rowOff>
    </xdr:from>
    <xdr:ext cx="599010" cy="259045"/>
    <xdr:sp macro="" textlink="">
      <xdr:nvSpPr>
        <xdr:cNvPr id="454" name="土木費最大値テキスト"/>
        <xdr:cNvSpPr txBox="1"/>
      </xdr:nvSpPr>
      <xdr:spPr>
        <a:xfrm>
          <a:off x="10528300" y="15346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299,777</a:t>
          </a:r>
          <a:endParaRPr kumimoji="1" lang="ja-JP" altLang="en-US" sz="1000" b="1">
            <a:latin typeface="ＭＳ Ｐゴシック"/>
          </a:endParaRPr>
        </a:p>
      </xdr:txBody>
    </xdr:sp>
    <xdr:clientData/>
  </xdr:oneCellAnchor>
  <xdr:twoCellAnchor>
    <xdr:from>
      <xdr:col>15</xdr:col>
      <xdr:colOff>92075</xdr:colOff>
      <xdr:row>90</xdr:row>
      <xdr:rowOff>140720</xdr:rowOff>
    </xdr:from>
    <xdr:to>
      <xdr:col>15</xdr:col>
      <xdr:colOff>269875</xdr:colOff>
      <xdr:row>90</xdr:row>
      <xdr:rowOff>140720</xdr:rowOff>
    </xdr:to>
    <xdr:cxnSp macro="">
      <xdr:nvCxnSpPr>
        <xdr:cNvPr id="455" name="直線コネクタ 454"/>
        <xdr:cNvCxnSpPr/>
      </xdr:nvCxnSpPr>
      <xdr:spPr>
        <a:xfrm>
          <a:off x="10388600" y="15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80094</xdr:rowOff>
    </xdr:from>
    <xdr:to>
      <xdr:col>15</xdr:col>
      <xdr:colOff>180975</xdr:colOff>
      <xdr:row>97</xdr:row>
      <xdr:rowOff>118157</xdr:rowOff>
    </xdr:to>
    <xdr:cxnSp macro="">
      <xdr:nvCxnSpPr>
        <xdr:cNvPr id="456" name="直線コネクタ 455"/>
        <xdr:cNvCxnSpPr/>
      </xdr:nvCxnSpPr>
      <xdr:spPr>
        <a:xfrm flipV="1">
          <a:off x="9639300" y="16710744"/>
          <a:ext cx="838200" cy="3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63802</xdr:rowOff>
    </xdr:from>
    <xdr:ext cx="534377" cy="259045"/>
    <xdr:sp macro="" textlink="">
      <xdr:nvSpPr>
        <xdr:cNvPr id="457" name="土木費平均値テキスト"/>
        <xdr:cNvSpPr txBox="1"/>
      </xdr:nvSpPr>
      <xdr:spPr>
        <a:xfrm>
          <a:off x="10528300" y="16694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38,271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85375</xdr:rowOff>
    </xdr:from>
    <xdr:to>
      <xdr:col>15</xdr:col>
      <xdr:colOff>231775</xdr:colOff>
      <xdr:row>98</xdr:row>
      <xdr:rowOff>15525</xdr:rowOff>
    </xdr:to>
    <xdr:sp macro="" textlink="">
      <xdr:nvSpPr>
        <xdr:cNvPr id="458" name="フローチャート : 判断 457"/>
        <xdr:cNvSpPr/>
      </xdr:nvSpPr>
      <xdr:spPr>
        <a:xfrm>
          <a:off x="104267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118157</xdr:rowOff>
    </xdr:from>
    <xdr:to>
      <xdr:col>14</xdr:col>
      <xdr:colOff>28575</xdr:colOff>
      <xdr:row>97</xdr:row>
      <xdr:rowOff>118842</xdr:rowOff>
    </xdr:to>
    <xdr:cxnSp macro="">
      <xdr:nvCxnSpPr>
        <xdr:cNvPr id="459" name="直線コネクタ 458"/>
        <xdr:cNvCxnSpPr/>
      </xdr:nvCxnSpPr>
      <xdr:spPr>
        <a:xfrm flipV="1">
          <a:off x="8750300" y="16748807"/>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149658</xdr:rowOff>
    </xdr:from>
    <xdr:to>
      <xdr:col>14</xdr:col>
      <xdr:colOff>79375</xdr:colOff>
      <xdr:row>97</xdr:row>
      <xdr:rowOff>79808</xdr:rowOff>
    </xdr:to>
    <xdr:sp macro="" textlink="">
      <xdr:nvSpPr>
        <xdr:cNvPr id="460" name="フローチャート : 判断 459"/>
        <xdr:cNvSpPr/>
      </xdr:nvSpPr>
      <xdr:spPr>
        <a:xfrm>
          <a:off x="9588500" y="166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96335</xdr:rowOff>
    </xdr:from>
    <xdr:ext cx="534377" cy="259045"/>
    <xdr:sp macro="" textlink="">
      <xdr:nvSpPr>
        <xdr:cNvPr id="461" name="テキスト ボックス 460"/>
        <xdr:cNvSpPr txBox="1"/>
      </xdr:nvSpPr>
      <xdr:spPr>
        <a:xfrm>
          <a:off x="9372111" y="1638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96073</xdr:rowOff>
    </xdr:from>
    <xdr:to>
      <xdr:col>12</xdr:col>
      <xdr:colOff>511175</xdr:colOff>
      <xdr:row>97</xdr:row>
      <xdr:rowOff>118842</xdr:rowOff>
    </xdr:to>
    <xdr:cxnSp macro="">
      <xdr:nvCxnSpPr>
        <xdr:cNvPr id="462" name="直線コネクタ 461"/>
        <xdr:cNvCxnSpPr/>
      </xdr:nvCxnSpPr>
      <xdr:spPr>
        <a:xfrm>
          <a:off x="7861300" y="16726723"/>
          <a:ext cx="889000" cy="2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45540</xdr:rowOff>
    </xdr:from>
    <xdr:to>
      <xdr:col>12</xdr:col>
      <xdr:colOff>561975</xdr:colOff>
      <xdr:row>97</xdr:row>
      <xdr:rowOff>147140</xdr:rowOff>
    </xdr:to>
    <xdr:sp macro="" textlink="">
      <xdr:nvSpPr>
        <xdr:cNvPr id="463" name="フローチャート : 判断 462"/>
        <xdr:cNvSpPr/>
      </xdr:nvSpPr>
      <xdr:spPr>
        <a:xfrm>
          <a:off x="8699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163667</xdr:rowOff>
    </xdr:from>
    <xdr:ext cx="534377" cy="259045"/>
    <xdr:sp macro="" textlink="">
      <xdr:nvSpPr>
        <xdr:cNvPr id="464" name="テキスト ボックス 463"/>
        <xdr:cNvSpPr txBox="1"/>
      </xdr:nvSpPr>
      <xdr:spPr>
        <a:xfrm>
          <a:off x="8483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96073</xdr:rowOff>
    </xdr:from>
    <xdr:to>
      <xdr:col>11</xdr:col>
      <xdr:colOff>307975</xdr:colOff>
      <xdr:row>97</xdr:row>
      <xdr:rowOff>129770</xdr:rowOff>
    </xdr:to>
    <xdr:cxnSp macro="">
      <xdr:nvCxnSpPr>
        <xdr:cNvPr id="465" name="直線コネクタ 464"/>
        <xdr:cNvCxnSpPr/>
      </xdr:nvCxnSpPr>
      <xdr:spPr>
        <a:xfrm flipV="1">
          <a:off x="6972300" y="16726723"/>
          <a:ext cx="889000" cy="3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38457</xdr:rowOff>
    </xdr:from>
    <xdr:to>
      <xdr:col>11</xdr:col>
      <xdr:colOff>358775</xdr:colOff>
      <xdr:row>97</xdr:row>
      <xdr:rowOff>140057</xdr:rowOff>
    </xdr:to>
    <xdr:sp macro="" textlink="">
      <xdr:nvSpPr>
        <xdr:cNvPr id="466" name="フローチャート : 判断 465"/>
        <xdr:cNvSpPr/>
      </xdr:nvSpPr>
      <xdr:spPr>
        <a:xfrm>
          <a:off x="7810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156584</xdr:rowOff>
    </xdr:from>
    <xdr:ext cx="534377" cy="259045"/>
    <xdr:sp macro="" textlink="">
      <xdr:nvSpPr>
        <xdr:cNvPr id="467" name="テキスト ボックス 466"/>
        <xdr:cNvSpPr txBox="1"/>
      </xdr:nvSpPr>
      <xdr:spPr>
        <a:xfrm>
          <a:off x="7594111" y="1644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69355</xdr:rowOff>
    </xdr:from>
    <xdr:to>
      <xdr:col>10</xdr:col>
      <xdr:colOff>155575</xdr:colOff>
      <xdr:row>97</xdr:row>
      <xdr:rowOff>170955</xdr:rowOff>
    </xdr:to>
    <xdr:sp macro="" textlink="">
      <xdr:nvSpPr>
        <xdr:cNvPr id="468" name="フローチャート : 判断 467"/>
        <xdr:cNvSpPr/>
      </xdr:nvSpPr>
      <xdr:spPr>
        <a:xfrm>
          <a:off x="6921500" y="167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16032</xdr:rowOff>
    </xdr:from>
    <xdr:ext cx="534377" cy="259045"/>
    <xdr:sp macro="" textlink="">
      <xdr:nvSpPr>
        <xdr:cNvPr id="469" name="テキスト ボックス 468"/>
        <xdr:cNvSpPr txBox="1"/>
      </xdr:nvSpPr>
      <xdr:spPr>
        <a:xfrm>
          <a:off x="6705111" y="164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29294</xdr:rowOff>
    </xdr:from>
    <xdr:to>
      <xdr:col>15</xdr:col>
      <xdr:colOff>231775</xdr:colOff>
      <xdr:row>97</xdr:row>
      <xdr:rowOff>130894</xdr:rowOff>
    </xdr:to>
    <xdr:sp macro="" textlink="">
      <xdr:nvSpPr>
        <xdr:cNvPr id="475" name="円/楕円 474"/>
        <xdr:cNvSpPr/>
      </xdr:nvSpPr>
      <xdr:spPr>
        <a:xfrm>
          <a:off x="10426700" y="1665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52171</xdr:rowOff>
    </xdr:from>
    <xdr:ext cx="534377" cy="259045"/>
    <xdr:sp macro="" textlink="">
      <xdr:nvSpPr>
        <xdr:cNvPr id="476" name="土木費該当値テキスト"/>
        <xdr:cNvSpPr txBox="1"/>
      </xdr:nvSpPr>
      <xdr:spPr>
        <a:xfrm>
          <a:off x="10528300" y="1651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50,537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67357</xdr:rowOff>
    </xdr:from>
    <xdr:to>
      <xdr:col>14</xdr:col>
      <xdr:colOff>79375</xdr:colOff>
      <xdr:row>97</xdr:row>
      <xdr:rowOff>168957</xdr:rowOff>
    </xdr:to>
    <xdr:sp macro="" textlink="">
      <xdr:nvSpPr>
        <xdr:cNvPr id="477" name="円/楕円 476"/>
        <xdr:cNvSpPr/>
      </xdr:nvSpPr>
      <xdr:spPr>
        <a:xfrm>
          <a:off x="9588500" y="1669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160084</xdr:rowOff>
    </xdr:from>
    <xdr:ext cx="534377" cy="259045"/>
    <xdr:sp macro="" textlink="">
      <xdr:nvSpPr>
        <xdr:cNvPr id="478" name="テキスト ボックス 477"/>
        <xdr:cNvSpPr txBox="1"/>
      </xdr:nvSpPr>
      <xdr:spPr>
        <a:xfrm>
          <a:off x="9372111" y="1679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42,212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68042</xdr:rowOff>
    </xdr:from>
    <xdr:to>
      <xdr:col>12</xdr:col>
      <xdr:colOff>561975</xdr:colOff>
      <xdr:row>97</xdr:row>
      <xdr:rowOff>169642</xdr:rowOff>
    </xdr:to>
    <xdr:sp macro="" textlink="">
      <xdr:nvSpPr>
        <xdr:cNvPr id="479" name="円/楕円 478"/>
        <xdr:cNvSpPr/>
      </xdr:nvSpPr>
      <xdr:spPr>
        <a:xfrm>
          <a:off x="8699500" y="166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160769</xdr:rowOff>
    </xdr:from>
    <xdr:ext cx="534377" cy="259045"/>
    <xdr:sp macro="" textlink="">
      <xdr:nvSpPr>
        <xdr:cNvPr id="480" name="テキスト ボックス 479"/>
        <xdr:cNvSpPr txBox="1"/>
      </xdr:nvSpPr>
      <xdr:spPr>
        <a:xfrm>
          <a:off x="8483111" y="1679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42,062</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45273</xdr:rowOff>
    </xdr:from>
    <xdr:to>
      <xdr:col>11</xdr:col>
      <xdr:colOff>358775</xdr:colOff>
      <xdr:row>97</xdr:row>
      <xdr:rowOff>146873</xdr:rowOff>
    </xdr:to>
    <xdr:sp macro="" textlink="">
      <xdr:nvSpPr>
        <xdr:cNvPr id="481" name="円/楕円 480"/>
        <xdr:cNvSpPr/>
      </xdr:nvSpPr>
      <xdr:spPr>
        <a:xfrm>
          <a:off x="7810500" y="1667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138000</xdr:rowOff>
    </xdr:from>
    <xdr:ext cx="534377" cy="259045"/>
    <xdr:sp macro="" textlink="">
      <xdr:nvSpPr>
        <xdr:cNvPr id="482" name="テキスト ボックス 481"/>
        <xdr:cNvSpPr txBox="1"/>
      </xdr:nvSpPr>
      <xdr:spPr>
        <a:xfrm>
          <a:off x="7594111" y="1676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47,042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78970</xdr:rowOff>
    </xdr:from>
    <xdr:to>
      <xdr:col>10</xdr:col>
      <xdr:colOff>155575</xdr:colOff>
      <xdr:row>98</xdr:row>
      <xdr:rowOff>9120</xdr:rowOff>
    </xdr:to>
    <xdr:sp macro="" textlink="">
      <xdr:nvSpPr>
        <xdr:cNvPr id="483" name="円/楕円 482"/>
        <xdr:cNvSpPr/>
      </xdr:nvSpPr>
      <xdr:spPr>
        <a:xfrm>
          <a:off x="6921500" y="1670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247</xdr:rowOff>
    </xdr:from>
    <xdr:ext cx="534377" cy="259045"/>
    <xdr:sp macro="" textlink="">
      <xdr:nvSpPr>
        <xdr:cNvPr id="484" name="テキスト ボックス 483"/>
        <xdr:cNvSpPr txBox="1"/>
      </xdr:nvSpPr>
      <xdr:spPr>
        <a:xfrm>
          <a:off x="6705111" y="1680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39,672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41768</xdr:rowOff>
    </xdr:from>
    <xdr:to>
      <xdr:col>23</xdr:col>
      <xdr:colOff>516889</xdr:colOff>
      <xdr:row>39</xdr:row>
      <xdr:rowOff>31710</xdr:rowOff>
    </xdr:to>
    <xdr:cxnSp macro="">
      <xdr:nvCxnSpPr>
        <xdr:cNvPr id="507" name="直線コネクタ 506"/>
        <xdr:cNvCxnSpPr/>
      </xdr:nvCxnSpPr>
      <xdr:spPr>
        <a:xfrm flipV="1">
          <a:off x="16317595" y="5185268"/>
          <a:ext cx="1269" cy="153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35537</xdr:rowOff>
    </xdr:from>
    <xdr:ext cx="469744" cy="259045"/>
    <xdr:sp macro="" textlink="">
      <xdr:nvSpPr>
        <xdr:cNvPr id="508" name="消防費最小値テキスト"/>
        <xdr:cNvSpPr txBox="1"/>
      </xdr:nvSpPr>
      <xdr:spPr>
        <a:xfrm>
          <a:off x="16370300" y="672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8,612</a:t>
          </a:r>
          <a:endParaRPr kumimoji="1" lang="ja-JP" altLang="en-US" sz="1000" b="1">
            <a:latin typeface="ＭＳ Ｐゴシック"/>
          </a:endParaRPr>
        </a:p>
      </xdr:txBody>
    </xdr:sp>
    <xdr:clientData/>
  </xdr:oneCellAnchor>
  <xdr:twoCellAnchor>
    <xdr:from>
      <xdr:col>23</xdr:col>
      <xdr:colOff>428625</xdr:colOff>
      <xdr:row>39</xdr:row>
      <xdr:rowOff>31710</xdr:rowOff>
    </xdr:from>
    <xdr:to>
      <xdr:col>23</xdr:col>
      <xdr:colOff>606425</xdr:colOff>
      <xdr:row>39</xdr:row>
      <xdr:rowOff>31710</xdr:rowOff>
    </xdr:to>
    <xdr:cxnSp macro="">
      <xdr:nvCxnSpPr>
        <xdr:cNvPr id="509" name="直線コネクタ 508"/>
        <xdr:cNvCxnSpPr/>
      </xdr:nvCxnSpPr>
      <xdr:spPr>
        <a:xfrm>
          <a:off x="16230600" y="671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159895</xdr:rowOff>
    </xdr:from>
    <xdr:ext cx="534377" cy="259045"/>
    <xdr:sp macro="" textlink="">
      <xdr:nvSpPr>
        <xdr:cNvPr id="510" name="消防費最大値テキスト"/>
        <xdr:cNvSpPr txBox="1"/>
      </xdr:nvSpPr>
      <xdr:spPr>
        <a:xfrm>
          <a:off x="16370300" y="496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42,142</a:t>
          </a:r>
          <a:endParaRPr kumimoji="1" lang="ja-JP" altLang="en-US" sz="1000" b="1">
            <a:latin typeface="ＭＳ Ｐゴシック"/>
          </a:endParaRPr>
        </a:p>
      </xdr:txBody>
    </xdr:sp>
    <xdr:clientData/>
  </xdr:oneCellAnchor>
  <xdr:twoCellAnchor>
    <xdr:from>
      <xdr:col>23</xdr:col>
      <xdr:colOff>428625</xdr:colOff>
      <xdr:row>30</xdr:row>
      <xdr:rowOff>41768</xdr:rowOff>
    </xdr:from>
    <xdr:to>
      <xdr:col>23</xdr:col>
      <xdr:colOff>606425</xdr:colOff>
      <xdr:row>30</xdr:row>
      <xdr:rowOff>41768</xdr:rowOff>
    </xdr:to>
    <xdr:cxnSp macro="">
      <xdr:nvCxnSpPr>
        <xdr:cNvPr id="511" name="直線コネクタ 510"/>
        <xdr:cNvCxnSpPr/>
      </xdr:nvCxnSpPr>
      <xdr:spPr>
        <a:xfrm>
          <a:off x="16230600" y="518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5649</xdr:rowOff>
    </xdr:from>
    <xdr:to>
      <xdr:col>23</xdr:col>
      <xdr:colOff>517525</xdr:colOff>
      <xdr:row>37</xdr:row>
      <xdr:rowOff>57404</xdr:rowOff>
    </xdr:to>
    <xdr:cxnSp macro="">
      <xdr:nvCxnSpPr>
        <xdr:cNvPr id="512" name="直線コネクタ 511"/>
        <xdr:cNvCxnSpPr/>
      </xdr:nvCxnSpPr>
      <xdr:spPr>
        <a:xfrm flipV="1">
          <a:off x="15481300" y="6349299"/>
          <a:ext cx="838200" cy="5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33952</xdr:rowOff>
    </xdr:from>
    <xdr:ext cx="534377" cy="259045"/>
    <xdr:sp macro="" textlink="">
      <xdr:nvSpPr>
        <xdr:cNvPr id="513" name="消防費平均値テキスト"/>
        <xdr:cNvSpPr txBox="1"/>
      </xdr:nvSpPr>
      <xdr:spPr>
        <a:xfrm>
          <a:off x="16370300" y="6377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55525</xdr:rowOff>
    </xdr:from>
    <xdr:to>
      <xdr:col>23</xdr:col>
      <xdr:colOff>568325</xdr:colOff>
      <xdr:row>37</xdr:row>
      <xdr:rowOff>157125</xdr:rowOff>
    </xdr:to>
    <xdr:sp macro="" textlink="">
      <xdr:nvSpPr>
        <xdr:cNvPr id="514" name="フローチャート : 判断 513"/>
        <xdr:cNvSpPr/>
      </xdr:nvSpPr>
      <xdr:spPr>
        <a:xfrm>
          <a:off x="162687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57404</xdr:rowOff>
    </xdr:from>
    <xdr:to>
      <xdr:col>22</xdr:col>
      <xdr:colOff>365125</xdr:colOff>
      <xdr:row>37</xdr:row>
      <xdr:rowOff>58319</xdr:rowOff>
    </xdr:to>
    <xdr:cxnSp macro="">
      <xdr:nvCxnSpPr>
        <xdr:cNvPr id="515" name="直線コネクタ 514"/>
        <xdr:cNvCxnSpPr/>
      </xdr:nvCxnSpPr>
      <xdr:spPr>
        <a:xfrm flipV="1">
          <a:off x="14592300" y="640105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147787</xdr:rowOff>
    </xdr:from>
    <xdr:to>
      <xdr:col>22</xdr:col>
      <xdr:colOff>415925</xdr:colOff>
      <xdr:row>36</xdr:row>
      <xdr:rowOff>77937</xdr:rowOff>
    </xdr:to>
    <xdr:sp macro="" textlink="">
      <xdr:nvSpPr>
        <xdr:cNvPr id="516" name="フローチャート : 判断 515"/>
        <xdr:cNvSpPr/>
      </xdr:nvSpPr>
      <xdr:spPr>
        <a:xfrm>
          <a:off x="15430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94464</xdr:rowOff>
    </xdr:from>
    <xdr:ext cx="534377" cy="259045"/>
    <xdr:sp macro="" textlink="">
      <xdr:nvSpPr>
        <xdr:cNvPr id="517" name="テキスト ボックス 516"/>
        <xdr:cNvSpPr txBox="1"/>
      </xdr:nvSpPr>
      <xdr:spPr>
        <a:xfrm>
          <a:off x="15214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23251</xdr:rowOff>
    </xdr:from>
    <xdr:to>
      <xdr:col>21</xdr:col>
      <xdr:colOff>161925</xdr:colOff>
      <xdr:row>37</xdr:row>
      <xdr:rowOff>58319</xdr:rowOff>
    </xdr:to>
    <xdr:cxnSp macro="">
      <xdr:nvCxnSpPr>
        <xdr:cNvPr id="518" name="直線コネクタ 517"/>
        <xdr:cNvCxnSpPr/>
      </xdr:nvCxnSpPr>
      <xdr:spPr>
        <a:xfrm>
          <a:off x="13703300" y="6366901"/>
          <a:ext cx="889000" cy="3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19" name="フローチャート : 判断 518"/>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0" name="テキスト ボックス 519"/>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23251</xdr:rowOff>
    </xdr:from>
    <xdr:to>
      <xdr:col>19</xdr:col>
      <xdr:colOff>644525</xdr:colOff>
      <xdr:row>37</xdr:row>
      <xdr:rowOff>56581</xdr:rowOff>
    </xdr:to>
    <xdr:cxnSp macro="">
      <xdr:nvCxnSpPr>
        <xdr:cNvPr id="521" name="直線コネクタ 520"/>
        <xdr:cNvCxnSpPr/>
      </xdr:nvCxnSpPr>
      <xdr:spPr>
        <a:xfrm flipV="1">
          <a:off x="12814300" y="6366901"/>
          <a:ext cx="889000" cy="3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2" name="フローチャート : 判断 521"/>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3" name="テキスト ボックス 522"/>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4" name="フローチャート : 判断 523"/>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25" name="テキスト ボックス 524"/>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126299</xdr:rowOff>
    </xdr:from>
    <xdr:to>
      <xdr:col>23</xdr:col>
      <xdr:colOff>568325</xdr:colOff>
      <xdr:row>37</xdr:row>
      <xdr:rowOff>56449</xdr:rowOff>
    </xdr:to>
    <xdr:sp macro="" textlink="">
      <xdr:nvSpPr>
        <xdr:cNvPr id="531" name="円/楕円 530"/>
        <xdr:cNvSpPr/>
      </xdr:nvSpPr>
      <xdr:spPr>
        <a:xfrm>
          <a:off x="16268700" y="629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149176</xdr:rowOff>
    </xdr:from>
    <xdr:ext cx="534377" cy="259045"/>
    <xdr:sp macro="" textlink="">
      <xdr:nvSpPr>
        <xdr:cNvPr id="532" name="消防費該当値テキスト"/>
        <xdr:cNvSpPr txBox="1"/>
      </xdr:nvSpPr>
      <xdr:spPr>
        <a:xfrm>
          <a:off x="16370300" y="614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16,682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6604</xdr:rowOff>
    </xdr:from>
    <xdr:to>
      <xdr:col>22</xdr:col>
      <xdr:colOff>415925</xdr:colOff>
      <xdr:row>37</xdr:row>
      <xdr:rowOff>108204</xdr:rowOff>
    </xdr:to>
    <xdr:sp macro="" textlink="">
      <xdr:nvSpPr>
        <xdr:cNvPr id="533" name="円/楕円 532"/>
        <xdr:cNvSpPr/>
      </xdr:nvSpPr>
      <xdr:spPr>
        <a:xfrm>
          <a:off x="15430500" y="635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99331</xdr:rowOff>
    </xdr:from>
    <xdr:ext cx="534377" cy="259045"/>
    <xdr:sp macro="" textlink="">
      <xdr:nvSpPr>
        <xdr:cNvPr id="534" name="テキスト ボックス 533"/>
        <xdr:cNvSpPr txBox="1"/>
      </xdr:nvSpPr>
      <xdr:spPr>
        <a:xfrm>
          <a:off x="15214111" y="644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15,550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7519</xdr:rowOff>
    </xdr:from>
    <xdr:to>
      <xdr:col>21</xdr:col>
      <xdr:colOff>212725</xdr:colOff>
      <xdr:row>37</xdr:row>
      <xdr:rowOff>109119</xdr:rowOff>
    </xdr:to>
    <xdr:sp macro="" textlink="">
      <xdr:nvSpPr>
        <xdr:cNvPr id="535" name="円/楕円 534"/>
        <xdr:cNvSpPr/>
      </xdr:nvSpPr>
      <xdr:spPr>
        <a:xfrm>
          <a:off x="14541500" y="635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100246</xdr:rowOff>
    </xdr:from>
    <xdr:ext cx="534377" cy="259045"/>
    <xdr:sp macro="" textlink="">
      <xdr:nvSpPr>
        <xdr:cNvPr id="536" name="テキスト ボックス 535"/>
        <xdr:cNvSpPr txBox="1"/>
      </xdr:nvSpPr>
      <xdr:spPr>
        <a:xfrm>
          <a:off x="14325111" y="644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15,530</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143901</xdr:rowOff>
    </xdr:from>
    <xdr:to>
      <xdr:col>20</xdr:col>
      <xdr:colOff>9525</xdr:colOff>
      <xdr:row>37</xdr:row>
      <xdr:rowOff>74051</xdr:rowOff>
    </xdr:to>
    <xdr:sp macro="" textlink="">
      <xdr:nvSpPr>
        <xdr:cNvPr id="537" name="円/楕円 536"/>
        <xdr:cNvSpPr/>
      </xdr:nvSpPr>
      <xdr:spPr>
        <a:xfrm>
          <a:off x="13652500" y="631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65178</xdr:rowOff>
    </xdr:from>
    <xdr:ext cx="534377" cy="259045"/>
    <xdr:sp macro="" textlink="">
      <xdr:nvSpPr>
        <xdr:cNvPr id="538" name="テキスト ボックス 537"/>
        <xdr:cNvSpPr txBox="1"/>
      </xdr:nvSpPr>
      <xdr:spPr>
        <a:xfrm>
          <a:off x="13436111" y="640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16,297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5781</xdr:rowOff>
    </xdr:from>
    <xdr:to>
      <xdr:col>18</xdr:col>
      <xdr:colOff>492125</xdr:colOff>
      <xdr:row>37</xdr:row>
      <xdr:rowOff>107381</xdr:rowOff>
    </xdr:to>
    <xdr:sp macro="" textlink="">
      <xdr:nvSpPr>
        <xdr:cNvPr id="539" name="円/楕円 538"/>
        <xdr:cNvSpPr/>
      </xdr:nvSpPr>
      <xdr:spPr>
        <a:xfrm>
          <a:off x="12763500" y="634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98508</xdr:rowOff>
    </xdr:from>
    <xdr:ext cx="534377" cy="259045"/>
    <xdr:sp macro="" textlink="">
      <xdr:nvSpPr>
        <xdr:cNvPr id="540" name="テキスト ボックス 539"/>
        <xdr:cNvSpPr txBox="1"/>
      </xdr:nvSpPr>
      <xdr:spPr>
        <a:xfrm>
          <a:off x="12547111" y="644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15,568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97670</xdr:rowOff>
    </xdr:from>
    <xdr:to>
      <xdr:col>23</xdr:col>
      <xdr:colOff>516889</xdr:colOff>
      <xdr:row>59</xdr:row>
      <xdr:rowOff>70581</xdr:rowOff>
    </xdr:to>
    <xdr:cxnSp macro="">
      <xdr:nvCxnSpPr>
        <xdr:cNvPr id="567" name="直線コネクタ 566"/>
        <xdr:cNvCxnSpPr/>
      </xdr:nvCxnSpPr>
      <xdr:spPr>
        <a:xfrm flipV="1">
          <a:off x="16317595" y="8670170"/>
          <a:ext cx="1269" cy="1515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74408</xdr:rowOff>
    </xdr:from>
    <xdr:ext cx="534377" cy="259045"/>
    <xdr:sp macro="" textlink="">
      <xdr:nvSpPr>
        <xdr:cNvPr id="568" name="教育費最小値テキスト"/>
        <xdr:cNvSpPr txBox="1"/>
      </xdr:nvSpPr>
      <xdr:spPr>
        <a:xfrm>
          <a:off x="16370300" y="1018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21,733</a:t>
          </a:r>
          <a:endParaRPr kumimoji="1" lang="ja-JP" altLang="en-US" sz="1000" b="1">
            <a:latin typeface="ＭＳ Ｐゴシック"/>
          </a:endParaRPr>
        </a:p>
      </xdr:txBody>
    </xdr:sp>
    <xdr:clientData/>
  </xdr:oneCellAnchor>
  <xdr:twoCellAnchor>
    <xdr:from>
      <xdr:col>23</xdr:col>
      <xdr:colOff>428625</xdr:colOff>
      <xdr:row>59</xdr:row>
      <xdr:rowOff>70581</xdr:rowOff>
    </xdr:from>
    <xdr:to>
      <xdr:col>23</xdr:col>
      <xdr:colOff>606425</xdr:colOff>
      <xdr:row>59</xdr:row>
      <xdr:rowOff>70581</xdr:rowOff>
    </xdr:to>
    <xdr:cxnSp macro="">
      <xdr:nvCxnSpPr>
        <xdr:cNvPr id="569" name="直線コネクタ 568"/>
        <xdr:cNvCxnSpPr/>
      </xdr:nvCxnSpPr>
      <xdr:spPr>
        <a:xfrm>
          <a:off x="16230600" y="10186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44347</xdr:rowOff>
    </xdr:from>
    <xdr:ext cx="599010" cy="259045"/>
    <xdr:sp macro="" textlink="">
      <xdr:nvSpPr>
        <xdr:cNvPr id="570" name="教育費最大値テキスト"/>
        <xdr:cNvSpPr txBox="1"/>
      </xdr:nvSpPr>
      <xdr:spPr>
        <a:xfrm>
          <a:off x="16370300" y="844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23</xdr:col>
      <xdr:colOff>428625</xdr:colOff>
      <xdr:row>50</xdr:row>
      <xdr:rowOff>97670</xdr:rowOff>
    </xdr:from>
    <xdr:to>
      <xdr:col>23</xdr:col>
      <xdr:colOff>606425</xdr:colOff>
      <xdr:row>50</xdr:row>
      <xdr:rowOff>97670</xdr:rowOff>
    </xdr:to>
    <xdr:cxnSp macro="">
      <xdr:nvCxnSpPr>
        <xdr:cNvPr id="571" name="直線コネクタ 570"/>
        <xdr:cNvCxnSpPr/>
      </xdr:nvCxnSpPr>
      <xdr:spPr>
        <a:xfrm>
          <a:off x="16230600" y="86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34789</xdr:rowOff>
    </xdr:from>
    <xdr:to>
      <xdr:col>23</xdr:col>
      <xdr:colOff>517525</xdr:colOff>
      <xdr:row>55</xdr:row>
      <xdr:rowOff>148485</xdr:rowOff>
    </xdr:to>
    <xdr:cxnSp macro="">
      <xdr:nvCxnSpPr>
        <xdr:cNvPr id="572" name="直線コネクタ 571"/>
        <xdr:cNvCxnSpPr/>
      </xdr:nvCxnSpPr>
      <xdr:spPr>
        <a:xfrm>
          <a:off x="15481300" y="9464539"/>
          <a:ext cx="838200" cy="11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28008</xdr:rowOff>
    </xdr:from>
    <xdr:ext cx="534377" cy="259045"/>
    <xdr:sp macro="" textlink="">
      <xdr:nvSpPr>
        <xdr:cNvPr id="573" name="教育費平均値テキスト"/>
        <xdr:cNvSpPr txBox="1"/>
      </xdr:nvSpPr>
      <xdr:spPr>
        <a:xfrm>
          <a:off x="16370300" y="9800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40,908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49581</xdr:rowOff>
    </xdr:from>
    <xdr:to>
      <xdr:col>23</xdr:col>
      <xdr:colOff>568325</xdr:colOff>
      <xdr:row>57</xdr:row>
      <xdr:rowOff>151181</xdr:rowOff>
    </xdr:to>
    <xdr:sp macro="" textlink="">
      <xdr:nvSpPr>
        <xdr:cNvPr id="574" name="フローチャート : 判断 573"/>
        <xdr:cNvSpPr/>
      </xdr:nvSpPr>
      <xdr:spPr>
        <a:xfrm>
          <a:off x="16268700" y="982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34789</xdr:rowOff>
    </xdr:from>
    <xdr:to>
      <xdr:col>22</xdr:col>
      <xdr:colOff>365125</xdr:colOff>
      <xdr:row>56</xdr:row>
      <xdr:rowOff>128743</xdr:rowOff>
    </xdr:to>
    <xdr:cxnSp macro="">
      <xdr:nvCxnSpPr>
        <xdr:cNvPr id="575" name="直線コネクタ 574"/>
        <xdr:cNvCxnSpPr/>
      </xdr:nvCxnSpPr>
      <xdr:spPr>
        <a:xfrm flipV="1">
          <a:off x="14592300" y="9464539"/>
          <a:ext cx="889000" cy="26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56700</xdr:rowOff>
    </xdr:from>
    <xdr:to>
      <xdr:col>22</xdr:col>
      <xdr:colOff>415925</xdr:colOff>
      <xdr:row>56</xdr:row>
      <xdr:rowOff>158300</xdr:rowOff>
    </xdr:to>
    <xdr:sp macro="" textlink="">
      <xdr:nvSpPr>
        <xdr:cNvPr id="576" name="フローチャート : 判断 575"/>
        <xdr:cNvSpPr/>
      </xdr:nvSpPr>
      <xdr:spPr>
        <a:xfrm>
          <a:off x="15430500" y="96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149427</xdr:rowOff>
    </xdr:from>
    <xdr:ext cx="534377" cy="259045"/>
    <xdr:sp macro="" textlink="">
      <xdr:nvSpPr>
        <xdr:cNvPr id="577" name="テキスト ボックス 576"/>
        <xdr:cNvSpPr txBox="1"/>
      </xdr:nvSpPr>
      <xdr:spPr>
        <a:xfrm>
          <a:off x="15214111" y="975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45664</xdr:rowOff>
    </xdr:from>
    <xdr:to>
      <xdr:col>21</xdr:col>
      <xdr:colOff>161925</xdr:colOff>
      <xdr:row>56</xdr:row>
      <xdr:rowOff>128743</xdr:rowOff>
    </xdr:to>
    <xdr:cxnSp macro="">
      <xdr:nvCxnSpPr>
        <xdr:cNvPr id="578" name="直線コネクタ 577"/>
        <xdr:cNvCxnSpPr/>
      </xdr:nvCxnSpPr>
      <xdr:spPr>
        <a:xfrm>
          <a:off x="13703300" y="9646864"/>
          <a:ext cx="889000" cy="83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130163</xdr:rowOff>
    </xdr:from>
    <xdr:to>
      <xdr:col>21</xdr:col>
      <xdr:colOff>212725</xdr:colOff>
      <xdr:row>57</xdr:row>
      <xdr:rowOff>60313</xdr:rowOff>
    </xdr:to>
    <xdr:sp macro="" textlink="">
      <xdr:nvSpPr>
        <xdr:cNvPr id="579" name="フローチャート : 判断 578"/>
        <xdr:cNvSpPr/>
      </xdr:nvSpPr>
      <xdr:spPr>
        <a:xfrm>
          <a:off x="14541500" y="9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51440</xdr:rowOff>
    </xdr:from>
    <xdr:ext cx="534377" cy="259045"/>
    <xdr:sp macro="" textlink="">
      <xdr:nvSpPr>
        <xdr:cNvPr id="580" name="テキスト ボックス 579"/>
        <xdr:cNvSpPr txBox="1"/>
      </xdr:nvSpPr>
      <xdr:spPr>
        <a:xfrm>
          <a:off x="14325111" y="982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45664</xdr:rowOff>
    </xdr:from>
    <xdr:to>
      <xdr:col>19</xdr:col>
      <xdr:colOff>644525</xdr:colOff>
      <xdr:row>56</xdr:row>
      <xdr:rowOff>119616</xdr:rowOff>
    </xdr:to>
    <xdr:cxnSp macro="">
      <xdr:nvCxnSpPr>
        <xdr:cNvPr id="581" name="直線コネクタ 580"/>
        <xdr:cNvCxnSpPr/>
      </xdr:nvCxnSpPr>
      <xdr:spPr>
        <a:xfrm flipV="1">
          <a:off x="12814300" y="9646864"/>
          <a:ext cx="889000" cy="7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137298</xdr:rowOff>
    </xdr:from>
    <xdr:to>
      <xdr:col>20</xdr:col>
      <xdr:colOff>9525</xdr:colOff>
      <xdr:row>57</xdr:row>
      <xdr:rowOff>67448</xdr:rowOff>
    </xdr:to>
    <xdr:sp macro="" textlink="">
      <xdr:nvSpPr>
        <xdr:cNvPr id="582" name="フローチャート : 判断 581"/>
        <xdr:cNvSpPr/>
      </xdr:nvSpPr>
      <xdr:spPr>
        <a:xfrm>
          <a:off x="13652500" y="973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58575</xdr:rowOff>
    </xdr:from>
    <xdr:ext cx="534377" cy="259045"/>
    <xdr:sp macro="" textlink="">
      <xdr:nvSpPr>
        <xdr:cNvPr id="583" name="テキスト ボックス 582"/>
        <xdr:cNvSpPr txBox="1"/>
      </xdr:nvSpPr>
      <xdr:spPr>
        <a:xfrm>
          <a:off x="13436111" y="983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158313</xdr:rowOff>
    </xdr:from>
    <xdr:to>
      <xdr:col>18</xdr:col>
      <xdr:colOff>492125</xdr:colOff>
      <xdr:row>57</xdr:row>
      <xdr:rowOff>88463</xdr:rowOff>
    </xdr:to>
    <xdr:sp macro="" textlink="">
      <xdr:nvSpPr>
        <xdr:cNvPr id="584" name="フローチャート : 判断 583"/>
        <xdr:cNvSpPr/>
      </xdr:nvSpPr>
      <xdr:spPr>
        <a:xfrm>
          <a:off x="12763500" y="975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79590</xdr:rowOff>
    </xdr:from>
    <xdr:ext cx="534377" cy="259045"/>
    <xdr:sp macro="" textlink="">
      <xdr:nvSpPr>
        <xdr:cNvPr id="585" name="テキスト ボックス 584"/>
        <xdr:cNvSpPr txBox="1"/>
      </xdr:nvSpPr>
      <xdr:spPr>
        <a:xfrm>
          <a:off x="12547111" y="985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97685</xdr:rowOff>
    </xdr:from>
    <xdr:to>
      <xdr:col>23</xdr:col>
      <xdr:colOff>568325</xdr:colOff>
      <xdr:row>56</xdr:row>
      <xdr:rowOff>27835</xdr:rowOff>
    </xdr:to>
    <xdr:sp macro="" textlink="">
      <xdr:nvSpPr>
        <xdr:cNvPr id="591" name="円/楕円 590"/>
        <xdr:cNvSpPr/>
      </xdr:nvSpPr>
      <xdr:spPr>
        <a:xfrm>
          <a:off x="16268700" y="952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120562</xdr:rowOff>
    </xdr:from>
    <xdr:ext cx="534377" cy="259045"/>
    <xdr:sp macro="" textlink="">
      <xdr:nvSpPr>
        <xdr:cNvPr id="592" name="教育費該当値テキスト"/>
        <xdr:cNvSpPr txBox="1"/>
      </xdr:nvSpPr>
      <xdr:spPr>
        <a:xfrm>
          <a:off x="16370300" y="937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58,962</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155439</xdr:rowOff>
    </xdr:from>
    <xdr:to>
      <xdr:col>22</xdr:col>
      <xdr:colOff>415925</xdr:colOff>
      <xdr:row>55</xdr:row>
      <xdr:rowOff>85589</xdr:rowOff>
    </xdr:to>
    <xdr:sp macro="" textlink="">
      <xdr:nvSpPr>
        <xdr:cNvPr id="593" name="円/楕円 592"/>
        <xdr:cNvSpPr/>
      </xdr:nvSpPr>
      <xdr:spPr>
        <a:xfrm>
          <a:off x="15430500" y="941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102116</xdr:rowOff>
    </xdr:from>
    <xdr:ext cx="534377" cy="259045"/>
    <xdr:sp macro="" textlink="">
      <xdr:nvSpPr>
        <xdr:cNvPr id="594" name="テキスト ボックス 593"/>
        <xdr:cNvSpPr txBox="1"/>
      </xdr:nvSpPr>
      <xdr:spPr>
        <a:xfrm>
          <a:off x="15214111" y="918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65,925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77943</xdr:rowOff>
    </xdr:from>
    <xdr:to>
      <xdr:col>21</xdr:col>
      <xdr:colOff>212725</xdr:colOff>
      <xdr:row>57</xdr:row>
      <xdr:rowOff>8093</xdr:rowOff>
    </xdr:to>
    <xdr:sp macro="" textlink="">
      <xdr:nvSpPr>
        <xdr:cNvPr id="595" name="円/楕円 594"/>
        <xdr:cNvSpPr/>
      </xdr:nvSpPr>
      <xdr:spPr>
        <a:xfrm>
          <a:off x="14541500" y="967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24620</xdr:rowOff>
    </xdr:from>
    <xdr:ext cx="534377" cy="259045"/>
    <xdr:sp macro="" textlink="">
      <xdr:nvSpPr>
        <xdr:cNvPr id="596" name="テキスト ボックス 595"/>
        <xdr:cNvSpPr txBox="1"/>
      </xdr:nvSpPr>
      <xdr:spPr>
        <a:xfrm>
          <a:off x="14325111" y="945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49,671</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166314</xdr:rowOff>
    </xdr:from>
    <xdr:to>
      <xdr:col>20</xdr:col>
      <xdr:colOff>9525</xdr:colOff>
      <xdr:row>56</xdr:row>
      <xdr:rowOff>96464</xdr:rowOff>
    </xdr:to>
    <xdr:sp macro="" textlink="">
      <xdr:nvSpPr>
        <xdr:cNvPr id="597" name="円/楕円 596"/>
        <xdr:cNvSpPr/>
      </xdr:nvSpPr>
      <xdr:spPr>
        <a:xfrm>
          <a:off x="13652500" y="959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112991</xdr:rowOff>
    </xdr:from>
    <xdr:ext cx="534377" cy="259045"/>
    <xdr:sp macro="" textlink="">
      <xdr:nvSpPr>
        <xdr:cNvPr id="598" name="テキスト ボックス 597"/>
        <xdr:cNvSpPr txBox="1"/>
      </xdr:nvSpPr>
      <xdr:spPr>
        <a:xfrm>
          <a:off x="13436111" y="937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54,759</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68816</xdr:rowOff>
    </xdr:from>
    <xdr:to>
      <xdr:col>18</xdr:col>
      <xdr:colOff>492125</xdr:colOff>
      <xdr:row>56</xdr:row>
      <xdr:rowOff>170416</xdr:rowOff>
    </xdr:to>
    <xdr:sp macro="" textlink="">
      <xdr:nvSpPr>
        <xdr:cNvPr id="599" name="円/楕円 598"/>
        <xdr:cNvSpPr/>
      </xdr:nvSpPr>
      <xdr:spPr>
        <a:xfrm>
          <a:off x="12763500" y="967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15493</xdr:rowOff>
    </xdr:from>
    <xdr:ext cx="534377" cy="259045"/>
    <xdr:sp macro="" textlink="">
      <xdr:nvSpPr>
        <xdr:cNvPr id="600" name="テキスト ボックス 599"/>
        <xdr:cNvSpPr txBox="1"/>
      </xdr:nvSpPr>
      <xdr:spPr>
        <a:xfrm>
          <a:off x="12547111" y="944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50,230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55621</xdr:rowOff>
    </xdr:from>
    <xdr:to>
      <xdr:col>23</xdr:col>
      <xdr:colOff>516889</xdr:colOff>
      <xdr:row>78</xdr:row>
      <xdr:rowOff>139700</xdr:rowOff>
    </xdr:to>
    <xdr:cxnSp macro="">
      <xdr:nvCxnSpPr>
        <xdr:cNvPr id="622" name="直線コネクタ 621"/>
        <xdr:cNvCxnSpPr/>
      </xdr:nvCxnSpPr>
      <xdr:spPr>
        <a:xfrm flipV="1">
          <a:off x="16317595" y="12228571"/>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3446</xdr:rowOff>
    </xdr:from>
    <xdr:ext cx="249299" cy="259045"/>
    <xdr:sp macro="" textlink="">
      <xdr:nvSpPr>
        <xdr:cNvPr id="623" name="災害復旧費最小値テキスト"/>
        <xdr:cNvSpPr txBox="1"/>
      </xdr:nvSpPr>
      <xdr:spPr>
        <a:xfrm>
          <a:off x="16370300" y="13547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2298</xdr:rowOff>
    </xdr:from>
    <xdr:ext cx="534377" cy="259045"/>
    <xdr:sp macro="" textlink="">
      <xdr:nvSpPr>
        <xdr:cNvPr id="625" name="災害復旧費最大値テキスト"/>
        <xdr:cNvSpPr txBox="1"/>
      </xdr:nvSpPr>
      <xdr:spPr>
        <a:xfrm>
          <a:off x="16370300" y="1200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28,089</a:t>
          </a:r>
          <a:endParaRPr kumimoji="1" lang="ja-JP" altLang="en-US" sz="1000" b="1">
            <a:latin typeface="ＭＳ Ｐゴシック"/>
          </a:endParaRPr>
        </a:p>
      </xdr:txBody>
    </xdr:sp>
    <xdr:clientData/>
  </xdr:oneCellAnchor>
  <xdr:twoCellAnchor>
    <xdr:from>
      <xdr:col>23</xdr:col>
      <xdr:colOff>428625</xdr:colOff>
      <xdr:row>71</xdr:row>
      <xdr:rowOff>55621</xdr:rowOff>
    </xdr:from>
    <xdr:to>
      <xdr:col>23</xdr:col>
      <xdr:colOff>606425</xdr:colOff>
      <xdr:row>71</xdr:row>
      <xdr:rowOff>55621</xdr:rowOff>
    </xdr:to>
    <xdr:cxnSp macro="">
      <xdr:nvCxnSpPr>
        <xdr:cNvPr id="626" name="直線コネクタ 625"/>
        <xdr:cNvCxnSpPr/>
      </xdr:nvCxnSpPr>
      <xdr:spPr>
        <a:xfrm>
          <a:off x="16230600" y="1222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74413</xdr:rowOff>
    </xdr:from>
    <xdr:to>
      <xdr:col>23</xdr:col>
      <xdr:colOff>517525</xdr:colOff>
      <xdr:row>78</xdr:row>
      <xdr:rowOff>139700</xdr:rowOff>
    </xdr:to>
    <xdr:cxnSp macro="">
      <xdr:nvCxnSpPr>
        <xdr:cNvPr id="627" name="直線コネクタ 626"/>
        <xdr:cNvCxnSpPr/>
      </xdr:nvCxnSpPr>
      <xdr:spPr>
        <a:xfrm>
          <a:off x="15481300" y="13447513"/>
          <a:ext cx="838200" cy="6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92346</xdr:rowOff>
    </xdr:from>
    <xdr:ext cx="378565" cy="259045"/>
    <xdr:sp macro="" textlink="">
      <xdr:nvSpPr>
        <xdr:cNvPr id="628" name="災害復旧費平均値テキスト"/>
        <xdr:cNvSpPr txBox="1"/>
      </xdr:nvSpPr>
      <xdr:spPr>
        <a:xfrm>
          <a:off x="16370300" y="13293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69469</xdr:rowOff>
    </xdr:from>
    <xdr:to>
      <xdr:col>23</xdr:col>
      <xdr:colOff>568325</xdr:colOff>
      <xdr:row>78</xdr:row>
      <xdr:rowOff>171069</xdr:rowOff>
    </xdr:to>
    <xdr:sp macro="" textlink="">
      <xdr:nvSpPr>
        <xdr:cNvPr id="629" name="フローチャート : 判断 628"/>
        <xdr:cNvSpPr/>
      </xdr:nvSpPr>
      <xdr:spPr>
        <a:xfrm>
          <a:off x="162687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74413</xdr:rowOff>
    </xdr:from>
    <xdr:to>
      <xdr:col>22</xdr:col>
      <xdr:colOff>365125</xdr:colOff>
      <xdr:row>78</xdr:row>
      <xdr:rowOff>139700</xdr:rowOff>
    </xdr:to>
    <xdr:cxnSp macro="">
      <xdr:nvCxnSpPr>
        <xdr:cNvPr id="630" name="直線コネクタ 629"/>
        <xdr:cNvCxnSpPr/>
      </xdr:nvCxnSpPr>
      <xdr:spPr>
        <a:xfrm flipV="1">
          <a:off x="14592300" y="13447513"/>
          <a:ext cx="889000" cy="6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150347</xdr:rowOff>
    </xdr:from>
    <xdr:to>
      <xdr:col>22</xdr:col>
      <xdr:colOff>415925</xdr:colOff>
      <xdr:row>77</xdr:row>
      <xdr:rowOff>80497</xdr:rowOff>
    </xdr:to>
    <xdr:sp macro="" textlink="">
      <xdr:nvSpPr>
        <xdr:cNvPr id="631" name="フローチャート : 判断 630"/>
        <xdr:cNvSpPr/>
      </xdr:nvSpPr>
      <xdr:spPr>
        <a:xfrm>
          <a:off x="15430500" y="13180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97024</xdr:rowOff>
    </xdr:from>
    <xdr:ext cx="469744" cy="259045"/>
    <xdr:sp macro="" textlink="">
      <xdr:nvSpPr>
        <xdr:cNvPr id="632" name="テキスト ボックス 631"/>
        <xdr:cNvSpPr txBox="1"/>
      </xdr:nvSpPr>
      <xdr:spPr>
        <a:xfrm>
          <a:off x="15246427" y="12955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3" name="直線コネクタ 632"/>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82271</xdr:rowOff>
    </xdr:from>
    <xdr:to>
      <xdr:col>21</xdr:col>
      <xdr:colOff>212725</xdr:colOff>
      <xdr:row>78</xdr:row>
      <xdr:rowOff>12421</xdr:rowOff>
    </xdr:to>
    <xdr:sp macro="" textlink="">
      <xdr:nvSpPr>
        <xdr:cNvPr id="634" name="フローチャート : 判断 633"/>
        <xdr:cNvSpPr/>
      </xdr:nvSpPr>
      <xdr:spPr>
        <a:xfrm>
          <a:off x="14541500" y="132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28948</xdr:rowOff>
    </xdr:from>
    <xdr:ext cx="469744" cy="259045"/>
    <xdr:sp macro="" textlink="">
      <xdr:nvSpPr>
        <xdr:cNvPr id="635" name="テキスト ボックス 634"/>
        <xdr:cNvSpPr txBox="1"/>
      </xdr:nvSpPr>
      <xdr:spPr>
        <a:xfrm>
          <a:off x="14357427" y="1305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40853</xdr:rowOff>
    </xdr:from>
    <xdr:to>
      <xdr:col>19</xdr:col>
      <xdr:colOff>644525</xdr:colOff>
      <xdr:row>78</xdr:row>
      <xdr:rowOff>139700</xdr:rowOff>
    </xdr:to>
    <xdr:cxnSp macro="">
      <xdr:nvCxnSpPr>
        <xdr:cNvPr id="636" name="直線コネクタ 635"/>
        <xdr:cNvCxnSpPr/>
      </xdr:nvCxnSpPr>
      <xdr:spPr>
        <a:xfrm>
          <a:off x="12814300" y="13413953"/>
          <a:ext cx="889000" cy="9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69149</xdr:rowOff>
    </xdr:from>
    <xdr:to>
      <xdr:col>20</xdr:col>
      <xdr:colOff>9525</xdr:colOff>
      <xdr:row>77</xdr:row>
      <xdr:rowOff>170749</xdr:rowOff>
    </xdr:to>
    <xdr:sp macro="" textlink="">
      <xdr:nvSpPr>
        <xdr:cNvPr id="637" name="フローチャート : 判断 636"/>
        <xdr:cNvSpPr/>
      </xdr:nvSpPr>
      <xdr:spPr>
        <a:xfrm>
          <a:off x="13652500" y="1327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15826</xdr:rowOff>
    </xdr:from>
    <xdr:ext cx="469744" cy="259045"/>
    <xdr:sp macro="" textlink="">
      <xdr:nvSpPr>
        <xdr:cNvPr id="638" name="テキスト ボックス 637"/>
        <xdr:cNvSpPr txBox="1"/>
      </xdr:nvSpPr>
      <xdr:spPr>
        <a:xfrm>
          <a:off x="13468427" y="13046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40253</xdr:rowOff>
    </xdr:from>
    <xdr:to>
      <xdr:col>18</xdr:col>
      <xdr:colOff>492125</xdr:colOff>
      <xdr:row>77</xdr:row>
      <xdr:rowOff>141853</xdr:rowOff>
    </xdr:to>
    <xdr:sp macro="" textlink="">
      <xdr:nvSpPr>
        <xdr:cNvPr id="639" name="フローチャート : 判断 638"/>
        <xdr:cNvSpPr/>
      </xdr:nvSpPr>
      <xdr:spPr>
        <a:xfrm>
          <a:off x="12763500" y="1324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158380</xdr:rowOff>
    </xdr:from>
    <xdr:ext cx="469744" cy="259045"/>
    <xdr:sp macro="" textlink="">
      <xdr:nvSpPr>
        <xdr:cNvPr id="640" name="テキスト ボックス 639"/>
        <xdr:cNvSpPr txBox="1"/>
      </xdr:nvSpPr>
      <xdr:spPr>
        <a:xfrm>
          <a:off x="12579427" y="130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46" name="円/楕円 645"/>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47896</xdr:rowOff>
    </xdr:from>
    <xdr:ext cx="249299" cy="259045"/>
    <xdr:sp macro="" textlink="">
      <xdr:nvSpPr>
        <xdr:cNvPr id="647" name="災害復旧費該当値テキスト"/>
        <xdr:cNvSpPr txBox="1"/>
      </xdr:nvSpPr>
      <xdr:spPr>
        <a:xfrm>
          <a:off x="16370300" y="134209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23613</xdr:rowOff>
    </xdr:from>
    <xdr:to>
      <xdr:col>22</xdr:col>
      <xdr:colOff>415925</xdr:colOff>
      <xdr:row>78</xdr:row>
      <xdr:rowOff>125213</xdr:rowOff>
    </xdr:to>
    <xdr:sp macro="" textlink="">
      <xdr:nvSpPr>
        <xdr:cNvPr id="648" name="円/楕円 647"/>
        <xdr:cNvSpPr/>
      </xdr:nvSpPr>
      <xdr:spPr>
        <a:xfrm>
          <a:off x="15430500" y="1339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116340</xdr:rowOff>
    </xdr:from>
    <xdr:ext cx="469744" cy="259045"/>
    <xdr:sp macro="" textlink="">
      <xdr:nvSpPr>
        <xdr:cNvPr id="649" name="テキスト ボックス 648"/>
        <xdr:cNvSpPr txBox="1"/>
      </xdr:nvSpPr>
      <xdr:spPr>
        <a:xfrm>
          <a:off x="15246427" y="13489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0" name="円/楕円 649"/>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1" name="テキスト ボックス 650"/>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2" name="円/楕円 651"/>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3" name="テキスト ボックス 652"/>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161503</xdr:rowOff>
    </xdr:from>
    <xdr:to>
      <xdr:col>18</xdr:col>
      <xdr:colOff>492125</xdr:colOff>
      <xdr:row>78</xdr:row>
      <xdr:rowOff>91653</xdr:rowOff>
    </xdr:to>
    <xdr:sp macro="" textlink="">
      <xdr:nvSpPr>
        <xdr:cNvPr id="654" name="円/楕円 653"/>
        <xdr:cNvSpPr/>
      </xdr:nvSpPr>
      <xdr:spPr>
        <a:xfrm>
          <a:off x="12763500" y="1336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82780</xdr:rowOff>
    </xdr:from>
    <xdr:ext cx="469744" cy="259045"/>
    <xdr:sp macro="" textlink="">
      <xdr:nvSpPr>
        <xdr:cNvPr id="655" name="テキスト ボックス 654"/>
        <xdr:cNvSpPr txBox="1"/>
      </xdr:nvSpPr>
      <xdr:spPr>
        <a:xfrm>
          <a:off x="12579427" y="1345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139700</xdr:rowOff>
    </xdr:from>
    <xdr:to>
      <xdr:col>24</xdr:col>
      <xdr:colOff>644525</xdr:colOff>
      <xdr:row>99</xdr:row>
      <xdr:rowOff>139700</xdr:rowOff>
    </xdr:to>
    <xdr:cxnSp macro="">
      <xdr:nvCxnSpPr>
        <xdr:cNvPr id="666" name="直線コネクタ 66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168927</xdr:rowOff>
    </xdr:from>
    <xdr:ext cx="248786" cy="259045"/>
    <xdr:sp macro="" textlink="">
      <xdr:nvSpPr>
        <xdr:cNvPr id="667" name="テキスト ボックス 666"/>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54627</xdr:rowOff>
    </xdr:from>
    <xdr:ext cx="531299" cy="259045"/>
    <xdr:sp macro="" textlink="">
      <xdr:nvSpPr>
        <xdr:cNvPr id="669" name="テキスト ボックス 66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96</xdr:row>
      <xdr:rowOff>82550</xdr:rowOff>
    </xdr:from>
    <xdr:to>
      <xdr:col>24</xdr:col>
      <xdr:colOff>644525</xdr:colOff>
      <xdr:row>96</xdr:row>
      <xdr:rowOff>82550</xdr:rowOff>
    </xdr:to>
    <xdr:cxnSp macro="">
      <xdr:nvCxnSpPr>
        <xdr:cNvPr id="670" name="直線コネクタ 66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111777</xdr:rowOff>
    </xdr:from>
    <xdr:ext cx="531299" cy="259045"/>
    <xdr:sp macro="" textlink="">
      <xdr:nvSpPr>
        <xdr:cNvPr id="671" name="テキスト ボックス 67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25400</xdr:rowOff>
    </xdr:from>
    <xdr:to>
      <xdr:col>24</xdr:col>
      <xdr:colOff>644525</xdr:colOff>
      <xdr:row>93</xdr:row>
      <xdr:rowOff>25400</xdr:rowOff>
    </xdr:to>
    <xdr:cxnSp macro="">
      <xdr:nvCxnSpPr>
        <xdr:cNvPr id="674" name="直線コネクタ 67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54627</xdr:rowOff>
    </xdr:from>
    <xdr:ext cx="531299" cy="259045"/>
    <xdr:sp macro="" textlink="">
      <xdr:nvSpPr>
        <xdr:cNvPr id="675" name="テキスト ボックス 674"/>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89</xdr:row>
      <xdr:rowOff>139700</xdr:rowOff>
    </xdr:from>
    <xdr:to>
      <xdr:col>24</xdr:col>
      <xdr:colOff>644525</xdr:colOff>
      <xdr:row>89</xdr:row>
      <xdr:rowOff>139700</xdr:rowOff>
    </xdr:to>
    <xdr:cxnSp macro="">
      <xdr:nvCxnSpPr>
        <xdr:cNvPr id="678" name="直線コネクタ 67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88</xdr:row>
      <xdr:rowOff>168927</xdr:rowOff>
    </xdr:from>
    <xdr:ext cx="595419" cy="259045"/>
    <xdr:sp macro="" textlink="">
      <xdr:nvSpPr>
        <xdr:cNvPr id="679" name="テキスト ボックス 678"/>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153788</xdr:rowOff>
    </xdr:from>
    <xdr:to>
      <xdr:col>23</xdr:col>
      <xdr:colOff>516889</xdr:colOff>
      <xdr:row>99</xdr:row>
      <xdr:rowOff>11027</xdr:rowOff>
    </xdr:to>
    <xdr:cxnSp macro="">
      <xdr:nvCxnSpPr>
        <xdr:cNvPr id="683" name="直線コネクタ 682"/>
        <xdr:cNvCxnSpPr/>
      </xdr:nvCxnSpPr>
      <xdr:spPr>
        <a:xfrm flipV="1">
          <a:off x="16317595" y="15584288"/>
          <a:ext cx="1269" cy="1400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14854</xdr:rowOff>
    </xdr:from>
    <xdr:ext cx="469744" cy="259045"/>
    <xdr:sp macro="" textlink="">
      <xdr:nvSpPr>
        <xdr:cNvPr id="684" name="公債費最小値テキスト"/>
        <xdr:cNvSpPr txBox="1"/>
      </xdr:nvSpPr>
      <xdr:spPr>
        <a:xfrm>
          <a:off x="16370300" y="1698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9,006</a:t>
          </a:r>
          <a:endParaRPr kumimoji="1" lang="ja-JP" altLang="en-US" sz="1000" b="1">
            <a:latin typeface="ＭＳ Ｐゴシック"/>
          </a:endParaRPr>
        </a:p>
      </xdr:txBody>
    </xdr:sp>
    <xdr:clientData/>
  </xdr:oneCellAnchor>
  <xdr:twoCellAnchor>
    <xdr:from>
      <xdr:col>23</xdr:col>
      <xdr:colOff>428625</xdr:colOff>
      <xdr:row>99</xdr:row>
      <xdr:rowOff>11027</xdr:rowOff>
    </xdr:from>
    <xdr:to>
      <xdr:col>23</xdr:col>
      <xdr:colOff>606425</xdr:colOff>
      <xdr:row>99</xdr:row>
      <xdr:rowOff>11027</xdr:rowOff>
    </xdr:to>
    <xdr:cxnSp macro="">
      <xdr:nvCxnSpPr>
        <xdr:cNvPr id="685" name="直線コネクタ 684"/>
        <xdr:cNvCxnSpPr/>
      </xdr:nvCxnSpPr>
      <xdr:spPr>
        <a:xfrm>
          <a:off x="16230600" y="169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100465</xdr:rowOff>
    </xdr:from>
    <xdr:ext cx="599010" cy="259045"/>
    <xdr:sp macro="" textlink="">
      <xdr:nvSpPr>
        <xdr:cNvPr id="686" name="公債費最大値テキスト"/>
        <xdr:cNvSpPr txBox="1"/>
      </xdr:nvSpPr>
      <xdr:spPr>
        <a:xfrm>
          <a:off x="16370300" y="1535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107,014</a:t>
          </a:r>
          <a:endParaRPr kumimoji="1" lang="ja-JP" altLang="en-US" sz="1000" b="1">
            <a:latin typeface="ＭＳ Ｐゴシック"/>
          </a:endParaRPr>
        </a:p>
      </xdr:txBody>
    </xdr:sp>
    <xdr:clientData/>
  </xdr:oneCellAnchor>
  <xdr:twoCellAnchor>
    <xdr:from>
      <xdr:col>23</xdr:col>
      <xdr:colOff>428625</xdr:colOff>
      <xdr:row>90</xdr:row>
      <xdr:rowOff>153788</xdr:rowOff>
    </xdr:from>
    <xdr:to>
      <xdr:col>23</xdr:col>
      <xdr:colOff>606425</xdr:colOff>
      <xdr:row>90</xdr:row>
      <xdr:rowOff>153788</xdr:rowOff>
    </xdr:to>
    <xdr:cxnSp macro="">
      <xdr:nvCxnSpPr>
        <xdr:cNvPr id="687" name="直線コネクタ 686"/>
        <xdr:cNvCxnSpPr/>
      </xdr:nvCxnSpPr>
      <xdr:spPr>
        <a:xfrm>
          <a:off x="16230600" y="15584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68506</xdr:rowOff>
    </xdr:from>
    <xdr:to>
      <xdr:col>23</xdr:col>
      <xdr:colOff>517525</xdr:colOff>
      <xdr:row>95</xdr:row>
      <xdr:rowOff>170461</xdr:rowOff>
    </xdr:to>
    <xdr:cxnSp macro="">
      <xdr:nvCxnSpPr>
        <xdr:cNvPr id="688" name="直線コネクタ 687"/>
        <xdr:cNvCxnSpPr/>
      </xdr:nvCxnSpPr>
      <xdr:spPr>
        <a:xfrm flipV="1">
          <a:off x="15481300" y="16356256"/>
          <a:ext cx="838200" cy="10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52354</xdr:rowOff>
    </xdr:from>
    <xdr:ext cx="534377" cy="259045"/>
    <xdr:sp macro="" textlink="">
      <xdr:nvSpPr>
        <xdr:cNvPr id="689" name="公債費平均値テキスト"/>
        <xdr:cNvSpPr txBox="1"/>
      </xdr:nvSpPr>
      <xdr:spPr>
        <a:xfrm>
          <a:off x="16370300" y="1651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37,048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73927</xdr:rowOff>
    </xdr:from>
    <xdr:to>
      <xdr:col>23</xdr:col>
      <xdr:colOff>568325</xdr:colOff>
      <xdr:row>97</xdr:row>
      <xdr:rowOff>4077</xdr:rowOff>
    </xdr:to>
    <xdr:sp macro="" textlink="">
      <xdr:nvSpPr>
        <xdr:cNvPr id="690" name="フローチャート : 判断 689"/>
        <xdr:cNvSpPr/>
      </xdr:nvSpPr>
      <xdr:spPr>
        <a:xfrm>
          <a:off x="162687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134170</xdr:rowOff>
    </xdr:from>
    <xdr:to>
      <xdr:col>22</xdr:col>
      <xdr:colOff>365125</xdr:colOff>
      <xdr:row>95</xdr:row>
      <xdr:rowOff>170461</xdr:rowOff>
    </xdr:to>
    <xdr:cxnSp macro="">
      <xdr:nvCxnSpPr>
        <xdr:cNvPr id="691" name="直線コネクタ 690"/>
        <xdr:cNvCxnSpPr/>
      </xdr:nvCxnSpPr>
      <xdr:spPr>
        <a:xfrm>
          <a:off x="14592300" y="16421920"/>
          <a:ext cx="889000" cy="3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26464</xdr:rowOff>
    </xdr:from>
    <xdr:to>
      <xdr:col>22</xdr:col>
      <xdr:colOff>415925</xdr:colOff>
      <xdr:row>95</xdr:row>
      <xdr:rowOff>128064</xdr:rowOff>
    </xdr:to>
    <xdr:sp macro="" textlink="">
      <xdr:nvSpPr>
        <xdr:cNvPr id="692" name="フローチャート : 判断 691"/>
        <xdr:cNvSpPr/>
      </xdr:nvSpPr>
      <xdr:spPr>
        <a:xfrm>
          <a:off x="15430500" y="1631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144591</xdr:rowOff>
    </xdr:from>
    <xdr:ext cx="534377" cy="259045"/>
    <xdr:sp macro="" textlink="">
      <xdr:nvSpPr>
        <xdr:cNvPr id="693" name="テキスト ボックス 692"/>
        <xdr:cNvSpPr txBox="1"/>
      </xdr:nvSpPr>
      <xdr:spPr>
        <a:xfrm>
          <a:off x="15214111" y="1608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134170</xdr:rowOff>
    </xdr:from>
    <xdr:to>
      <xdr:col>21</xdr:col>
      <xdr:colOff>161925</xdr:colOff>
      <xdr:row>95</xdr:row>
      <xdr:rowOff>142129</xdr:rowOff>
    </xdr:to>
    <xdr:cxnSp macro="">
      <xdr:nvCxnSpPr>
        <xdr:cNvPr id="694" name="直線コネクタ 693"/>
        <xdr:cNvCxnSpPr/>
      </xdr:nvCxnSpPr>
      <xdr:spPr>
        <a:xfrm flipV="1">
          <a:off x="13703300" y="16421920"/>
          <a:ext cx="889000" cy="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131606</xdr:rowOff>
    </xdr:from>
    <xdr:to>
      <xdr:col>21</xdr:col>
      <xdr:colOff>212725</xdr:colOff>
      <xdr:row>96</xdr:row>
      <xdr:rowOff>61756</xdr:rowOff>
    </xdr:to>
    <xdr:sp macro="" textlink="">
      <xdr:nvSpPr>
        <xdr:cNvPr id="695" name="フローチャート : 判断 694"/>
        <xdr:cNvSpPr/>
      </xdr:nvSpPr>
      <xdr:spPr>
        <a:xfrm>
          <a:off x="14541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52883</xdr:rowOff>
    </xdr:from>
    <xdr:ext cx="534377" cy="259045"/>
    <xdr:sp macro="" textlink="">
      <xdr:nvSpPr>
        <xdr:cNvPr id="696" name="テキスト ボックス 695"/>
        <xdr:cNvSpPr txBox="1"/>
      </xdr:nvSpPr>
      <xdr:spPr>
        <a:xfrm>
          <a:off x="14325111" y="1651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142129</xdr:rowOff>
    </xdr:from>
    <xdr:to>
      <xdr:col>19</xdr:col>
      <xdr:colOff>644525</xdr:colOff>
      <xdr:row>96</xdr:row>
      <xdr:rowOff>43431</xdr:rowOff>
    </xdr:to>
    <xdr:cxnSp macro="">
      <xdr:nvCxnSpPr>
        <xdr:cNvPr id="697" name="直線コネクタ 696"/>
        <xdr:cNvCxnSpPr/>
      </xdr:nvCxnSpPr>
      <xdr:spPr>
        <a:xfrm flipV="1">
          <a:off x="12814300" y="16429879"/>
          <a:ext cx="889000" cy="7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134063</xdr:rowOff>
    </xdr:from>
    <xdr:to>
      <xdr:col>20</xdr:col>
      <xdr:colOff>9525</xdr:colOff>
      <xdr:row>96</xdr:row>
      <xdr:rowOff>64213</xdr:rowOff>
    </xdr:to>
    <xdr:sp macro="" textlink="">
      <xdr:nvSpPr>
        <xdr:cNvPr id="698" name="フローチャート : 判断 697"/>
        <xdr:cNvSpPr/>
      </xdr:nvSpPr>
      <xdr:spPr>
        <a:xfrm>
          <a:off x="13652500" y="164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55340</xdr:rowOff>
    </xdr:from>
    <xdr:ext cx="534377" cy="259045"/>
    <xdr:sp macro="" textlink="">
      <xdr:nvSpPr>
        <xdr:cNvPr id="699" name="テキスト ボックス 698"/>
        <xdr:cNvSpPr txBox="1"/>
      </xdr:nvSpPr>
      <xdr:spPr>
        <a:xfrm>
          <a:off x="13436111" y="1651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132149</xdr:rowOff>
    </xdr:from>
    <xdr:to>
      <xdr:col>18</xdr:col>
      <xdr:colOff>492125</xdr:colOff>
      <xdr:row>96</xdr:row>
      <xdr:rowOff>62299</xdr:rowOff>
    </xdr:to>
    <xdr:sp macro="" textlink="">
      <xdr:nvSpPr>
        <xdr:cNvPr id="700" name="フローチャート : 判断 699"/>
        <xdr:cNvSpPr/>
      </xdr:nvSpPr>
      <xdr:spPr>
        <a:xfrm>
          <a:off x="12763500" y="1641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78826</xdr:rowOff>
    </xdr:from>
    <xdr:ext cx="534377" cy="259045"/>
    <xdr:sp macro="" textlink="">
      <xdr:nvSpPr>
        <xdr:cNvPr id="701" name="テキスト ボックス 700"/>
        <xdr:cNvSpPr txBox="1"/>
      </xdr:nvSpPr>
      <xdr:spPr>
        <a:xfrm>
          <a:off x="12547111" y="1619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17706</xdr:rowOff>
    </xdr:from>
    <xdr:to>
      <xdr:col>23</xdr:col>
      <xdr:colOff>568325</xdr:colOff>
      <xdr:row>95</xdr:row>
      <xdr:rowOff>119306</xdr:rowOff>
    </xdr:to>
    <xdr:sp macro="" textlink="">
      <xdr:nvSpPr>
        <xdr:cNvPr id="707" name="円/楕円 706"/>
        <xdr:cNvSpPr/>
      </xdr:nvSpPr>
      <xdr:spPr>
        <a:xfrm>
          <a:off x="16268700" y="1630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40583</xdr:rowOff>
    </xdr:from>
    <xdr:ext cx="534377" cy="259045"/>
    <xdr:sp macro="" textlink="">
      <xdr:nvSpPr>
        <xdr:cNvPr id="708" name="公債費該当値テキスト"/>
        <xdr:cNvSpPr txBox="1"/>
      </xdr:nvSpPr>
      <xdr:spPr>
        <a:xfrm>
          <a:off x="16370300" y="1615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52,983</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119661</xdr:rowOff>
    </xdr:from>
    <xdr:to>
      <xdr:col>22</xdr:col>
      <xdr:colOff>415925</xdr:colOff>
      <xdr:row>96</xdr:row>
      <xdr:rowOff>49811</xdr:rowOff>
    </xdr:to>
    <xdr:sp macro="" textlink="">
      <xdr:nvSpPr>
        <xdr:cNvPr id="709" name="円/楕円 708"/>
        <xdr:cNvSpPr/>
      </xdr:nvSpPr>
      <xdr:spPr>
        <a:xfrm>
          <a:off x="15430500" y="1640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40938</xdr:rowOff>
    </xdr:from>
    <xdr:ext cx="534377" cy="259045"/>
    <xdr:sp macro="" textlink="">
      <xdr:nvSpPr>
        <xdr:cNvPr id="710" name="テキスト ボックス 709"/>
        <xdr:cNvSpPr txBox="1"/>
      </xdr:nvSpPr>
      <xdr:spPr>
        <a:xfrm>
          <a:off x="15214111" y="1650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45,847</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83370</xdr:rowOff>
    </xdr:from>
    <xdr:to>
      <xdr:col>21</xdr:col>
      <xdr:colOff>212725</xdr:colOff>
      <xdr:row>96</xdr:row>
      <xdr:rowOff>13520</xdr:rowOff>
    </xdr:to>
    <xdr:sp macro="" textlink="">
      <xdr:nvSpPr>
        <xdr:cNvPr id="711" name="円/楕円 710"/>
        <xdr:cNvSpPr/>
      </xdr:nvSpPr>
      <xdr:spPr>
        <a:xfrm>
          <a:off x="14541500" y="163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30047</xdr:rowOff>
    </xdr:from>
    <xdr:ext cx="534377" cy="259045"/>
    <xdr:sp macro="" textlink="">
      <xdr:nvSpPr>
        <xdr:cNvPr id="712" name="テキスト ボックス 711"/>
        <xdr:cNvSpPr txBox="1"/>
      </xdr:nvSpPr>
      <xdr:spPr>
        <a:xfrm>
          <a:off x="14325111" y="1614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48,387</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91329</xdr:rowOff>
    </xdr:from>
    <xdr:to>
      <xdr:col>20</xdr:col>
      <xdr:colOff>9525</xdr:colOff>
      <xdr:row>96</xdr:row>
      <xdr:rowOff>21479</xdr:rowOff>
    </xdr:to>
    <xdr:sp macro="" textlink="">
      <xdr:nvSpPr>
        <xdr:cNvPr id="713" name="円/楕円 712"/>
        <xdr:cNvSpPr/>
      </xdr:nvSpPr>
      <xdr:spPr>
        <a:xfrm>
          <a:off x="13652500" y="1637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38006</xdr:rowOff>
    </xdr:from>
    <xdr:ext cx="534377" cy="259045"/>
    <xdr:sp macro="" textlink="">
      <xdr:nvSpPr>
        <xdr:cNvPr id="714" name="テキスト ボックス 713"/>
        <xdr:cNvSpPr txBox="1"/>
      </xdr:nvSpPr>
      <xdr:spPr>
        <a:xfrm>
          <a:off x="13436111" y="1615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47,830</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164081</xdr:rowOff>
    </xdr:from>
    <xdr:to>
      <xdr:col>18</xdr:col>
      <xdr:colOff>492125</xdr:colOff>
      <xdr:row>96</xdr:row>
      <xdr:rowOff>94231</xdr:rowOff>
    </xdr:to>
    <xdr:sp macro="" textlink="">
      <xdr:nvSpPr>
        <xdr:cNvPr id="715" name="円/楕円 714"/>
        <xdr:cNvSpPr/>
      </xdr:nvSpPr>
      <xdr:spPr>
        <a:xfrm>
          <a:off x="12763500" y="1645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85358</xdr:rowOff>
    </xdr:from>
    <xdr:ext cx="534377" cy="259045"/>
    <xdr:sp macro="" textlink="">
      <xdr:nvSpPr>
        <xdr:cNvPr id="716" name="テキスト ボックス 715"/>
        <xdr:cNvSpPr txBox="1"/>
      </xdr:nvSpPr>
      <xdr:spPr>
        <a:xfrm>
          <a:off x="12547111" y="1654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42,738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153035</xdr:rowOff>
    </xdr:from>
    <xdr:to>
      <xdr:col>32</xdr:col>
      <xdr:colOff>186689</xdr:colOff>
      <xdr:row>39</xdr:row>
      <xdr:rowOff>44450</xdr:rowOff>
    </xdr:to>
    <xdr:cxnSp macro="">
      <xdr:nvCxnSpPr>
        <xdr:cNvPr id="740" name="直線コネクタ 739"/>
        <xdr:cNvCxnSpPr/>
      </xdr:nvCxnSpPr>
      <xdr:spPr>
        <a:xfrm flipV="1">
          <a:off x="22159595" y="5467985"/>
          <a:ext cx="1269"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99712</xdr:rowOff>
    </xdr:from>
    <xdr:ext cx="469744" cy="259045"/>
    <xdr:sp macro="" textlink="">
      <xdr:nvSpPr>
        <xdr:cNvPr id="743" name="諸支出金最大値テキスト"/>
        <xdr:cNvSpPr txBox="1"/>
      </xdr:nvSpPr>
      <xdr:spPr>
        <a:xfrm>
          <a:off x="22212300" y="52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a:t>
          </a:r>
          <a:endParaRPr kumimoji="1" lang="ja-JP" altLang="en-US" sz="1000" b="1">
            <a:latin typeface="ＭＳ Ｐゴシック"/>
          </a:endParaRPr>
        </a:p>
      </xdr:txBody>
    </xdr:sp>
    <xdr:clientData/>
  </xdr:oneCellAnchor>
  <xdr:twoCellAnchor>
    <xdr:from>
      <xdr:col>32</xdr:col>
      <xdr:colOff>98425</xdr:colOff>
      <xdr:row>31</xdr:row>
      <xdr:rowOff>153035</xdr:rowOff>
    </xdr:from>
    <xdr:to>
      <xdr:col>32</xdr:col>
      <xdr:colOff>276225</xdr:colOff>
      <xdr:row>31</xdr:row>
      <xdr:rowOff>153035</xdr:rowOff>
    </xdr:to>
    <xdr:cxnSp macro="">
      <xdr:nvCxnSpPr>
        <xdr:cNvPr id="744" name="直線コネクタ 743"/>
        <xdr:cNvCxnSpPr/>
      </xdr:nvCxnSpPr>
      <xdr:spPr>
        <a:xfrm>
          <a:off x="22072600" y="5467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135780</xdr:rowOff>
    </xdr:from>
    <xdr:ext cx="378565" cy="259045"/>
    <xdr:sp macro="" textlink="">
      <xdr:nvSpPr>
        <xdr:cNvPr id="746" name="諸支出金平均値テキスト"/>
        <xdr:cNvSpPr txBox="1"/>
      </xdr:nvSpPr>
      <xdr:spPr>
        <a:xfrm>
          <a:off x="22212300" y="64794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112903</xdr:rowOff>
    </xdr:from>
    <xdr:to>
      <xdr:col>32</xdr:col>
      <xdr:colOff>238125</xdr:colOff>
      <xdr:row>39</xdr:row>
      <xdr:rowOff>43053</xdr:rowOff>
    </xdr:to>
    <xdr:sp macro="" textlink="">
      <xdr:nvSpPr>
        <xdr:cNvPr id="747" name="フローチャート : 判断 746"/>
        <xdr:cNvSpPr/>
      </xdr:nvSpPr>
      <xdr:spPr>
        <a:xfrm>
          <a:off x="221107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124714</xdr:rowOff>
    </xdr:from>
    <xdr:to>
      <xdr:col>31</xdr:col>
      <xdr:colOff>85725</xdr:colOff>
      <xdr:row>39</xdr:row>
      <xdr:rowOff>54864</xdr:rowOff>
    </xdr:to>
    <xdr:sp macro="" textlink="">
      <xdr:nvSpPr>
        <xdr:cNvPr id="749" name="フローチャート : 判断 748"/>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71391</xdr:rowOff>
    </xdr:from>
    <xdr:ext cx="378565" cy="259045"/>
    <xdr:sp macro="" textlink="">
      <xdr:nvSpPr>
        <xdr:cNvPr id="750" name="テキスト ボックス 749"/>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110236</xdr:rowOff>
    </xdr:from>
    <xdr:to>
      <xdr:col>29</xdr:col>
      <xdr:colOff>568325</xdr:colOff>
      <xdr:row>39</xdr:row>
      <xdr:rowOff>40386</xdr:rowOff>
    </xdr:to>
    <xdr:sp macro="" textlink="">
      <xdr:nvSpPr>
        <xdr:cNvPr id="752" name="フローチャート : 判断 751"/>
        <xdr:cNvSpPr/>
      </xdr:nvSpPr>
      <xdr:spPr>
        <a:xfrm>
          <a:off x="20383500" y="662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56913</xdr:rowOff>
    </xdr:from>
    <xdr:ext cx="378565" cy="259045"/>
    <xdr:sp macro="" textlink="">
      <xdr:nvSpPr>
        <xdr:cNvPr id="753" name="テキスト ボックス 752"/>
        <xdr:cNvSpPr txBox="1"/>
      </xdr:nvSpPr>
      <xdr:spPr>
        <a:xfrm>
          <a:off x="20245017" y="6400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115189</xdr:rowOff>
    </xdr:from>
    <xdr:to>
      <xdr:col>28</xdr:col>
      <xdr:colOff>365125</xdr:colOff>
      <xdr:row>39</xdr:row>
      <xdr:rowOff>45339</xdr:rowOff>
    </xdr:to>
    <xdr:sp macro="" textlink="">
      <xdr:nvSpPr>
        <xdr:cNvPr id="755" name="フローチャート : 判断 754"/>
        <xdr:cNvSpPr/>
      </xdr:nvSpPr>
      <xdr:spPr>
        <a:xfrm>
          <a:off x="19494500" y="66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61866</xdr:rowOff>
    </xdr:from>
    <xdr:ext cx="378565" cy="259045"/>
    <xdr:sp macro="" textlink="">
      <xdr:nvSpPr>
        <xdr:cNvPr id="756" name="テキスト ボックス 755"/>
        <xdr:cNvSpPr txBox="1"/>
      </xdr:nvSpPr>
      <xdr:spPr>
        <a:xfrm>
          <a:off x="19356017" y="640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75184</xdr:rowOff>
    </xdr:from>
    <xdr:to>
      <xdr:col>27</xdr:col>
      <xdr:colOff>161925</xdr:colOff>
      <xdr:row>39</xdr:row>
      <xdr:rowOff>5334</xdr:rowOff>
    </xdr:to>
    <xdr:sp macro="" textlink="">
      <xdr:nvSpPr>
        <xdr:cNvPr id="757" name="フローチャート : 判断 756"/>
        <xdr:cNvSpPr/>
      </xdr:nvSpPr>
      <xdr:spPr>
        <a:xfrm>
          <a:off x="18605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21861</xdr:rowOff>
    </xdr:from>
    <xdr:ext cx="378565" cy="259045"/>
    <xdr:sp macro="" textlink="">
      <xdr:nvSpPr>
        <xdr:cNvPr id="758" name="テキスト ボックス 757"/>
        <xdr:cNvSpPr txBox="1"/>
      </xdr:nvSpPr>
      <xdr:spPr>
        <a:xfrm>
          <a:off x="18467017" y="6365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91330</xdr:rowOff>
    </xdr:from>
    <xdr:ext cx="249299" cy="259045"/>
    <xdr:sp macro="" textlink="">
      <xdr:nvSpPr>
        <xdr:cNvPr id="765" name="諸支出金該当値テキスト"/>
        <xdr:cNvSpPr txBox="1"/>
      </xdr:nvSpPr>
      <xdr:spPr>
        <a:xfrm>
          <a:off x="22212300" y="66064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0" name="円/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1" name="テキスト ボックス 77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主な目的別歳出を見ると総務費は、全国、県平均</a:t>
          </a:r>
          <a:r>
            <a:rPr kumimoji="1" lang="ja-JP" altLang="en-US" sz="1300">
              <a:solidFill>
                <a:schemeClr val="dk1"/>
              </a:solidFill>
              <a:effectLst/>
              <a:latin typeface="+mn-lt"/>
              <a:ea typeface="+mn-ea"/>
              <a:cs typeface="+mn-cs"/>
            </a:rPr>
            <a:t>と同水準となっているが</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昨年度と比較すると大幅に下がっている。</a:t>
          </a:r>
          <a:r>
            <a:rPr kumimoji="1" lang="ja-JP" altLang="ja-JP" sz="1300">
              <a:solidFill>
                <a:schemeClr val="dk1"/>
              </a:solidFill>
              <a:effectLst/>
              <a:latin typeface="+mn-lt"/>
              <a:ea typeface="+mn-ea"/>
              <a:cs typeface="+mn-cs"/>
            </a:rPr>
            <a:t>要因として庁舎建設事業</a:t>
          </a:r>
          <a:r>
            <a:rPr kumimoji="1" lang="ja-JP" altLang="en-US" sz="1300">
              <a:solidFill>
                <a:schemeClr val="dk1"/>
              </a:solidFill>
              <a:effectLst/>
              <a:latin typeface="+mn-lt"/>
              <a:ea typeface="+mn-ea"/>
              <a:cs typeface="+mn-cs"/>
            </a:rPr>
            <a:t>の完了</a:t>
          </a:r>
          <a:r>
            <a:rPr kumimoji="1" lang="ja-JP" altLang="ja-JP" sz="1300">
              <a:solidFill>
                <a:schemeClr val="dk1"/>
              </a:solidFill>
              <a:effectLst/>
              <a:latin typeface="+mn-lt"/>
              <a:ea typeface="+mn-ea"/>
              <a:cs typeface="+mn-cs"/>
            </a:rPr>
            <a:t>があげられる。</a:t>
          </a:r>
          <a:r>
            <a:rPr kumimoji="1" lang="ja-JP" altLang="en-US" sz="1300">
              <a:solidFill>
                <a:schemeClr val="dk1"/>
              </a:solidFill>
              <a:effectLst/>
              <a:latin typeface="+mn-lt"/>
              <a:ea typeface="+mn-ea"/>
              <a:cs typeface="+mn-cs"/>
            </a:rPr>
            <a:t>民生費は、医療費や生活保護費、子ども子育て支援の影響により年々増加しているが、全国、県平均を下回っている。</a:t>
          </a:r>
          <a:r>
            <a:rPr kumimoji="1" lang="ja-JP" altLang="ja-JP" sz="1300">
              <a:solidFill>
                <a:schemeClr val="dk1"/>
              </a:solidFill>
              <a:effectLst/>
              <a:latin typeface="+mn-lt"/>
              <a:ea typeface="+mn-ea"/>
              <a:cs typeface="+mn-cs"/>
            </a:rPr>
            <a:t>衛生費、商工費</a:t>
          </a:r>
          <a:r>
            <a:rPr kumimoji="1" lang="ja-JP" altLang="en-US" sz="1300">
              <a:solidFill>
                <a:schemeClr val="dk1"/>
              </a:solidFill>
              <a:effectLst/>
              <a:latin typeface="+mn-lt"/>
              <a:ea typeface="+mn-ea"/>
              <a:cs typeface="+mn-cs"/>
            </a:rPr>
            <a:t>、土木費、消防費</a:t>
          </a:r>
          <a:r>
            <a:rPr kumimoji="1" lang="ja-JP" altLang="ja-JP" sz="1300">
              <a:solidFill>
                <a:schemeClr val="dk1"/>
              </a:solidFill>
              <a:effectLst/>
              <a:latin typeface="+mn-lt"/>
              <a:ea typeface="+mn-ea"/>
              <a:cs typeface="+mn-cs"/>
            </a:rPr>
            <a:t>は、</a:t>
          </a:r>
          <a:r>
            <a:rPr kumimoji="1" lang="ja-JP" altLang="en-US" sz="1300">
              <a:solidFill>
                <a:schemeClr val="dk1"/>
              </a:solidFill>
              <a:effectLst/>
              <a:latin typeface="+mn-lt"/>
              <a:ea typeface="+mn-ea"/>
              <a:cs typeface="+mn-cs"/>
            </a:rPr>
            <a:t>ほぼ</a:t>
          </a:r>
          <a:r>
            <a:rPr kumimoji="1" lang="ja-JP" altLang="ja-JP" sz="1300">
              <a:solidFill>
                <a:schemeClr val="dk1"/>
              </a:solidFill>
              <a:effectLst/>
              <a:latin typeface="+mn-lt"/>
              <a:ea typeface="+mn-ea"/>
              <a:cs typeface="+mn-cs"/>
            </a:rPr>
            <a:t>全国</a:t>
          </a:r>
          <a:r>
            <a:rPr kumimoji="1" lang="ja-JP" altLang="en-US" sz="1300">
              <a:solidFill>
                <a:schemeClr val="dk1"/>
              </a:solidFill>
              <a:effectLst/>
              <a:latin typeface="+mn-lt"/>
              <a:ea typeface="+mn-ea"/>
              <a:cs typeface="+mn-cs"/>
            </a:rPr>
            <a:t>や県</a:t>
          </a:r>
          <a:r>
            <a:rPr kumimoji="1" lang="ja-JP" altLang="ja-JP" sz="1300">
              <a:solidFill>
                <a:schemeClr val="dk1"/>
              </a:solidFill>
              <a:effectLst/>
              <a:latin typeface="+mn-lt"/>
              <a:ea typeface="+mn-ea"/>
              <a:cs typeface="+mn-cs"/>
            </a:rPr>
            <a:t>平均</a:t>
          </a:r>
          <a:r>
            <a:rPr kumimoji="1" lang="ja-JP" altLang="en-US" sz="1300">
              <a:solidFill>
                <a:schemeClr val="dk1"/>
              </a:solidFill>
              <a:effectLst/>
              <a:latin typeface="+mn-lt"/>
              <a:ea typeface="+mn-ea"/>
              <a:cs typeface="+mn-cs"/>
            </a:rPr>
            <a:t>と同水準となっている</a:t>
          </a:r>
          <a:r>
            <a:rPr kumimoji="1" lang="ja-JP" altLang="ja-JP" sz="1300">
              <a:solidFill>
                <a:schemeClr val="dk1"/>
              </a:solidFill>
              <a:effectLst/>
              <a:latin typeface="+mn-lt"/>
              <a:ea typeface="+mn-ea"/>
              <a:cs typeface="+mn-cs"/>
            </a:rPr>
            <a:t>。農林水産業費については、都市農村交流施設整備などの普通建設事業費の増加により全国、県平均を上回っている。教育費についても</a:t>
          </a:r>
          <a:r>
            <a:rPr kumimoji="1" lang="ja-JP" altLang="en-US" sz="1300">
              <a:solidFill>
                <a:schemeClr val="dk1"/>
              </a:solidFill>
              <a:effectLst/>
              <a:latin typeface="+mn-lt"/>
              <a:ea typeface="+mn-ea"/>
              <a:cs typeface="+mn-cs"/>
            </a:rPr>
            <a:t>義務教育施設の</a:t>
          </a:r>
          <a:r>
            <a:rPr kumimoji="1" lang="ja-JP" altLang="ja-JP" sz="1300">
              <a:solidFill>
                <a:schemeClr val="dk1"/>
              </a:solidFill>
              <a:effectLst/>
              <a:latin typeface="+mn-lt"/>
              <a:ea typeface="+mn-ea"/>
              <a:cs typeface="+mn-cs"/>
            </a:rPr>
            <a:t>大規模改修事業</a:t>
          </a:r>
          <a:r>
            <a:rPr kumimoji="1" lang="ja-JP" altLang="en-US" sz="1300">
              <a:solidFill>
                <a:schemeClr val="dk1"/>
              </a:solidFill>
              <a:effectLst/>
              <a:latin typeface="+mn-lt"/>
              <a:ea typeface="+mn-ea"/>
              <a:cs typeface="+mn-cs"/>
            </a:rPr>
            <a:t>や総合運動公園整備</a:t>
          </a:r>
          <a:r>
            <a:rPr kumimoji="1" lang="ja-JP" altLang="ja-JP" sz="1300">
              <a:solidFill>
                <a:schemeClr val="dk1"/>
              </a:solidFill>
              <a:effectLst/>
              <a:latin typeface="+mn-lt"/>
              <a:ea typeface="+mn-ea"/>
              <a:cs typeface="+mn-cs"/>
            </a:rPr>
            <a:t>により全国、県平均を大幅に上回っている。公債費は、繰上償還の実施、</a:t>
          </a:r>
          <a:r>
            <a:rPr kumimoji="1" lang="ja-JP" altLang="en-US" sz="1300">
              <a:solidFill>
                <a:schemeClr val="dk1"/>
              </a:solidFill>
              <a:effectLst/>
              <a:latin typeface="+mn-lt"/>
              <a:ea typeface="+mn-ea"/>
              <a:cs typeface="+mn-cs"/>
            </a:rPr>
            <a:t>義務教育施設</a:t>
          </a:r>
          <a:r>
            <a:rPr kumimoji="1" lang="ja-JP" altLang="ja-JP" sz="1300">
              <a:solidFill>
                <a:schemeClr val="dk1"/>
              </a:solidFill>
              <a:effectLst/>
              <a:latin typeface="+mn-lt"/>
              <a:ea typeface="+mn-ea"/>
              <a:cs typeface="+mn-cs"/>
            </a:rPr>
            <a:t>の耐震補強や大規模改修事業、庁舎関連事業などで起債した合併特例債に係る償還が増加傾向にあるから平均を上回っている。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栃木県下野市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財政調整基金は、</a:t>
          </a:r>
          <a:r>
            <a:rPr kumimoji="1" lang="en-US" altLang="ja-JP" sz="1300">
              <a:solidFill>
                <a:schemeClr val="dk1"/>
              </a:solidFill>
              <a:effectLst/>
              <a:latin typeface="+mn-lt"/>
              <a:ea typeface="+mn-ea"/>
              <a:cs typeface="+mn-cs"/>
            </a:rPr>
            <a:t>121</a:t>
          </a:r>
          <a:r>
            <a:rPr kumimoji="1" lang="ja-JP" altLang="ja-JP" sz="1300">
              <a:solidFill>
                <a:schemeClr val="dk1"/>
              </a:solidFill>
              <a:effectLst/>
              <a:latin typeface="+mn-lt"/>
              <a:ea typeface="+mn-ea"/>
              <a:cs typeface="+mn-cs"/>
            </a:rPr>
            <a:t>百万円の</a:t>
          </a:r>
          <a:r>
            <a:rPr kumimoji="1" lang="ja-JP" altLang="en-US" sz="1300">
              <a:solidFill>
                <a:schemeClr val="dk1"/>
              </a:solidFill>
              <a:effectLst/>
              <a:latin typeface="+mn-lt"/>
              <a:ea typeface="+mn-ea"/>
              <a:cs typeface="+mn-cs"/>
            </a:rPr>
            <a:t>積立</a:t>
          </a:r>
          <a:r>
            <a:rPr kumimoji="1" lang="ja-JP" altLang="ja-JP" sz="1300">
              <a:solidFill>
                <a:schemeClr val="dk1"/>
              </a:solidFill>
              <a:effectLst/>
              <a:latin typeface="+mn-lt"/>
              <a:ea typeface="+mn-ea"/>
              <a:cs typeface="+mn-cs"/>
            </a:rPr>
            <a:t>を行ったことにより平成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年度残高は</a:t>
          </a:r>
          <a:r>
            <a:rPr kumimoji="1" lang="en-US" altLang="ja-JP" sz="1300">
              <a:solidFill>
                <a:schemeClr val="dk1"/>
              </a:solidFill>
              <a:effectLst/>
              <a:latin typeface="+mn-lt"/>
              <a:ea typeface="+mn-ea"/>
              <a:cs typeface="+mn-cs"/>
            </a:rPr>
            <a:t>2,001</a:t>
          </a:r>
          <a:r>
            <a:rPr kumimoji="1" lang="ja-JP" altLang="ja-JP" sz="1300">
              <a:solidFill>
                <a:schemeClr val="dk1"/>
              </a:solidFill>
              <a:effectLst/>
              <a:latin typeface="+mn-lt"/>
              <a:ea typeface="+mn-ea"/>
              <a:cs typeface="+mn-cs"/>
            </a:rPr>
            <a:t>百万円となった。これに伴い財政調整基金残高に係る標準財政規模比は、前年度より</a:t>
          </a:r>
          <a:r>
            <a:rPr kumimoji="1" lang="en-US" altLang="ja-JP" sz="1300">
              <a:solidFill>
                <a:schemeClr val="dk1"/>
              </a:solidFill>
              <a:effectLst/>
              <a:latin typeface="+mn-lt"/>
              <a:ea typeface="+mn-ea"/>
              <a:cs typeface="+mn-cs"/>
            </a:rPr>
            <a:t>0.83</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増となり</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台を維持し適正な水準といえる。</a:t>
          </a:r>
          <a:endParaRPr lang="ja-JP" altLang="ja-JP" sz="1300">
            <a:effectLst/>
          </a:endParaRPr>
        </a:p>
        <a:p>
          <a:r>
            <a:rPr kumimoji="1" lang="ja-JP" altLang="ja-JP" sz="1300">
              <a:solidFill>
                <a:schemeClr val="dk1"/>
              </a:solidFill>
              <a:effectLst/>
              <a:latin typeface="+mn-lt"/>
              <a:ea typeface="+mn-ea"/>
              <a:cs typeface="+mn-cs"/>
            </a:rPr>
            <a:t>　また、実質収支額は</a:t>
          </a:r>
          <a:r>
            <a:rPr kumimoji="1" lang="en-US" altLang="ja-JP" sz="1300">
              <a:solidFill>
                <a:schemeClr val="dk1"/>
              </a:solidFill>
              <a:effectLst/>
              <a:latin typeface="+mn-lt"/>
              <a:ea typeface="+mn-ea"/>
              <a:cs typeface="+mn-cs"/>
            </a:rPr>
            <a:t>8</a:t>
          </a:r>
          <a:r>
            <a:rPr kumimoji="1" lang="ja-JP" altLang="ja-JP" sz="1300">
              <a:solidFill>
                <a:schemeClr val="dk1"/>
              </a:solidFill>
              <a:effectLst/>
              <a:latin typeface="+mn-lt"/>
              <a:ea typeface="+mn-ea"/>
              <a:cs typeface="+mn-cs"/>
            </a:rPr>
            <a:t>％超の黒字で、実質単年度収支については</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％以内で推移している。</a:t>
          </a:r>
          <a:endParaRPr lang="ja-JP" altLang="ja-JP" sz="1300">
            <a:effectLst/>
          </a:endParaRPr>
        </a:p>
        <a:p>
          <a:r>
            <a:rPr kumimoji="1" lang="ja-JP" altLang="ja-JP" sz="1300">
              <a:solidFill>
                <a:schemeClr val="dk1"/>
              </a:solidFill>
              <a:effectLst/>
              <a:latin typeface="+mn-lt"/>
              <a:ea typeface="+mn-ea"/>
              <a:cs typeface="+mn-cs"/>
            </a:rPr>
            <a:t>　今後も財政調整基金の維持や実質収支の黒字に努める。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栃木県下野市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連結実質赤字比率に係る各会計が健全財政運営に努めた結果、全ての会計が黒字となっている。</a:t>
          </a:r>
          <a:endParaRPr lang="ja-JP" altLang="ja-JP" sz="1300">
            <a:effectLst/>
          </a:endParaRPr>
        </a:p>
        <a:p>
          <a:r>
            <a:rPr kumimoji="1" lang="ja-JP" altLang="ja-JP" sz="1300">
              <a:solidFill>
                <a:schemeClr val="dk1"/>
              </a:solidFill>
              <a:effectLst/>
              <a:latin typeface="+mn-lt"/>
              <a:ea typeface="+mn-ea"/>
              <a:cs typeface="+mn-cs"/>
            </a:rPr>
            <a:t>　今後も更なる行財政改革を推進し、健全財政の維持に努める。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26727950</v>
      </c>
      <c r="BO4" s="411"/>
      <c r="BP4" s="411"/>
      <c r="BQ4" s="411"/>
      <c r="BR4" s="411"/>
      <c r="BS4" s="411"/>
      <c r="BT4" s="411"/>
      <c r="BU4" s="412"/>
      <c r="BV4" s="410">
        <v>29688030</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8.1999999999999993</v>
      </c>
      <c r="CU4" s="588"/>
      <c r="CV4" s="588"/>
      <c r="CW4" s="588"/>
      <c r="CX4" s="588"/>
      <c r="CY4" s="588"/>
      <c r="CZ4" s="588"/>
      <c r="DA4" s="589"/>
      <c r="DB4" s="587">
        <v>11.5</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25351030</v>
      </c>
      <c r="BO5" s="416"/>
      <c r="BP5" s="416"/>
      <c r="BQ5" s="416"/>
      <c r="BR5" s="416"/>
      <c r="BS5" s="416"/>
      <c r="BT5" s="416"/>
      <c r="BU5" s="417"/>
      <c r="BV5" s="415">
        <v>27641460</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86.2</v>
      </c>
      <c r="CU5" s="386"/>
      <c r="CV5" s="386"/>
      <c r="CW5" s="386"/>
      <c r="CX5" s="386"/>
      <c r="CY5" s="386"/>
      <c r="CZ5" s="386"/>
      <c r="DA5" s="387"/>
      <c r="DB5" s="385">
        <v>80.900000000000006</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1376920</v>
      </c>
      <c r="BO6" s="416"/>
      <c r="BP6" s="416"/>
      <c r="BQ6" s="416"/>
      <c r="BR6" s="416"/>
      <c r="BS6" s="416"/>
      <c r="BT6" s="416"/>
      <c r="BU6" s="417"/>
      <c r="BV6" s="415">
        <v>2046570</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92.2</v>
      </c>
      <c r="CU6" s="562"/>
      <c r="CV6" s="562"/>
      <c r="CW6" s="562"/>
      <c r="CX6" s="562"/>
      <c r="CY6" s="562"/>
      <c r="CZ6" s="562"/>
      <c r="DA6" s="563"/>
      <c r="DB6" s="561">
        <v>86.8</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202624</v>
      </c>
      <c r="BO7" s="416"/>
      <c r="BP7" s="416"/>
      <c r="BQ7" s="416"/>
      <c r="BR7" s="416"/>
      <c r="BS7" s="416"/>
      <c r="BT7" s="416"/>
      <c r="BU7" s="417"/>
      <c r="BV7" s="415">
        <v>394311</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14340473</v>
      </c>
      <c r="CU7" s="416"/>
      <c r="CV7" s="416"/>
      <c r="CW7" s="416"/>
      <c r="CX7" s="416"/>
      <c r="CY7" s="416"/>
      <c r="CZ7" s="416"/>
      <c r="DA7" s="417"/>
      <c r="DB7" s="415">
        <v>14324823</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78</v>
      </c>
      <c r="AV8" s="473"/>
      <c r="AW8" s="473"/>
      <c r="AX8" s="473"/>
      <c r="AY8" s="395" t="s">
        <v>93</v>
      </c>
      <c r="AZ8" s="396"/>
      <c r="BA8" s="396"/>
      <c r="BB8" s="396"/>
      <c r="BC8" s="396"/>
      <c r="BD8" s="396"/>
      <c r="BE8" s="396"/>
      <c r="BF8" s="396"/>
      <c r="BG8" s="396"/>
      <c r="BH8" s="396"/>
      <c r="BI8" s="396"/>
      <c r="BJ8" s="396"/>
      <c r="BK8" s="396"/>
      <c r="BL8" s="396"/>
      <c r="BM8" s="397"/>
      <c r="BN8" s="415">
        <v>1174296</v>
      </c>
      <c r="BO8" s="416"/>
      <c r="BP8" s="416"/>
      <c r="BQ8" s="416"/>
      <c r="BR8" s="416"/>
      <c r="BS8" s="416"/>
      <c r="BT8" s="416"/>
      <c r="BU8" s="417"/>
      <c r="BV8" s="415">
        <v>1652259</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0.78</v>
      </c>
      <c r="CU8" s="525"/>
      <c r="CV8" s="525"/>
      <c r="CW8" s="525"/>
      <c r="CX8" s="525"/>
      <c r="CY8" s="525"/>
      <c r="CZ8" s="525"/>
      <c r="DA8" s="526"/>
      <c r="DB8" s="524">
        <v>0.79</v>
      </c>
      <c r="DC8" s="525"/>
      <c r="DD8" s="525"/>
      <c r="DE8" s="525"/>
      <c r="DF8" s="525"/>
      <c r="DG8" s="525"/>
      <c r="DH8" s="525"/>
      <c r="DI8" s="526"/>
      <c r="DJ8" s="139"/>
      <c r="DK8" s="139"/>
      <c r="DL8" s="139"/>
      <c r="DM8" s="139"/>
      <c r="DN8" s="139"/>
      <c r="DO8" s="139"/>
    </row>
    <row r="9" spans="1:119" ht="18.75" customHeight="1" thickBot="1">
      <c r="A9" s="140"/>
      <c r="B9" s="550" t="s">
        <v>95</v>
      </c>
      <c r="C9" s="551"/>
      <c r="D9" s="551"/>
      <c r="E9" s="551"/>
      <c r="F9" s="551"/>
      <c r="G9" s="551"/>
      <c r="H9" s="551"/>
      <c r="I9" s="551"/>
      <c r="J9" s="551"/>
      <c r="K9" s="478"/>
      <c r="L9" s="552" t="s">
        <v>96</v>
      </c>
      <c r="M9" s="553"/>
      <c r="N9" s="553"/>
      <c r="O9" s="553"/>
      <c r="P9" s="553"/>
      <c r="Q9" s="554"/>
      <c r="R9" s="555">
        <v>59431</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78</v>
      </c>
      <c r="AV9" s="473"/>
      <c r="AW9" s="473"/>
      <c r="AX9" s="473"/>
      <c r="AY9" s="395" t="s">
        <v>99</v>
      </c>
      <c r="AZ9" s="396"/>
      <c r="BA9" s="396"/>
      <c r="BB9" s="396"/>
      <c r="BC9" s="396"/>
      <c r="BD9" s="396"/>
      <c r="BE9" s="396"/>
      <c r="BF9" s="396"/>
      <c r="BG9" s="396"/>
      <c r="BH9" s="396"/>
      <c r="BI9" s="396"/>
      <c r="BJ9" s="396"/>
      <c r="BK9" s="396"/>
      <c r="BL9" s="396"/>
      <c r="BM9" s="397"/>
      <c r="BN9" s="415">
        <v>-477963</v>
      </c>
      <c r="BO9" s="416"/>
      <c r="BP9" s="416"/>
      <c r="BQ9" s="416"/>
      <c r="BR9" s="416"/>
      <c r="BS9" s="416"/>
      <c r="BT9" s="416"/>
      <c r="BU9" s="417"/>
      <c r="BV9" s="415">
        <v>403226</v>
      </c>
      <c r="BW9" s="416"/>
      <c r="BX9" s="416"/>
      <c r="BY9" s="416"/>
      <c r="BZ9" s="416"/>
      <c r="CA9" s="416"/>
      <c r="CB9" s="416"/>
      <c r="CC9" s="417"/>
      <c r="CD9" s="424" t="s">
        <v>100</v>
      </c>
      <c r="CE9" s="425"/>
      <c r="CF9" s="425"/>
      <c r="CG9" s="425"/>
      <c r="CH9" s="425"/>
      <c r="CI9" s="425"/>
      <c r="CJ9" s="425"/>
      <c r="CK9" s="425"/>
      <c r="CL9" s="425"/>
      <c r="CM9" s="425"/>
      <c r="CN9" s="425"/>
      <c r="CO9" s="425"/>
      <c r="CP9" s="425"/>
      <c r="CQ9" s="425"/>
      <c r="CR9" s="425"/>
      <c r="CS9" s="426"/>
      <c r="CT9" s="385">
        <v>17.7</v>
      </c>
      <c r="CU9" s="386"/>
      <c r="CV9" s="386"/>
      <c r="CW9" s="386"/>
      <c r="CX9" s="386"/>
      <c r="CY9" s="386"/>
      <c r="CZ9" s="386"/>
      <c r="DA9" s="387"/>
      <c r="DB9" s="385">
        <v>15.2</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101</v>
      </c>
      <c r="M10" s="389"/>
      <c r="N10" s="389"/>
      <c r="O10" s="389"/>
      <c r="P10" s="389"/>
      <c r="Q10" s="390"/>
      <c r="R10" s="391">
        <v>59483</v>
      </c>
      <c r="S10" s="392"/>
      <c r="T10" s="392"/>
      <c r="U10" s="392"/>
      <c r="V10" s="394"/>
      <c r="W10" s="559"/>
      <c r="X10" s="377"/>
      <c r="Y10" s="377"/>
      <c r="Z10" s="377"/>
      <c r="AA10" s="377"/>
      <c r="AB10" s="377"/>
      <c r="AC10" s="377"/>
      <c r="AD10" s="377"/>
      <c r="AE10" s="377"/>
      <c r="AF10" s="377"/>
      <c r="AG10" s="377"/>
      <c r="AH10" s="377"/>
      <c r="AI10" s="377"/>
      <c r="AJ10" s="377"/>
      <c r="AK10" s="377"/>
      <c r="AL10" s="560"/>
      <c r="AM10" s="484" t="s">
        <v>102</v>
      </c>
      <c r="AN10" s="389"/>
      <c r="AO10" s="389"/>
      <c r="AP10" s="389"/>
      <c r="AQ10" s="389"/>
      <c r="AR10" s="389"/>
      <c r="AS10" s="389"/>
      <c r="AT10" s="390"/>
      <c r="AU10" s="472" t="s">
        <v>103</v>
      </c>
      <c r="AV10" s="473"/>
      <c r="AW10" s="473"/>
      <c r="AX10" s="473"/>
      <c r="AY10" s="395" t="s">
        <v>104</v>
      </c>
      <c r="AZ10" s="396"/>
      <c r="BA10" s="396"/>
      <c r="BB10" s="396"/>
      <c r="BC10" s="396"/>
      <c r="BD10" s="396"/>
      <c r="BE10" s="396"/>
      <c r="BF10" s="396"/>
      <c r="BG10" s="396"/>
      <c r="BH10" s="396"/>
      <c r="BI10" s="396"/>
      <c r="BJ10" s="396"/>
      <c r="BK10" s="396"/>
      <c r="BL10" s="396"/>
      <c r="BM10" s="397"/>
      <c r="BN10" s="415">
        <v>200871</v>
      </c>
      <c r="BO10" s="416"/>
      <c r="BP10" s="416"/>
      <c r="BQ10" s="416"/>
      <c r="BR10" s="416"/>
      <c r="BS10" s="416"/>
      <c r="BT10" s="416"/>
      <c r="BU10" s="417"/>
      <c r="BV10" s="415">
        <v>2474</v>
      </c>
      <c r="BW10" s="416"/>
      <c r="BX10" s="416"/>
      <c r="BY10" s="416"/>
      <c r="BZ10" s="416"/>
      <c r="CA10" s="416"/>
      <c r="CB10" s="416"/>
      <c r="CC10" s="417"/>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106</v>
      </c>
      <c r="M11" s="462"/>
      <c r="N11" s="462"/>
      <c r="O11" s="462"/>
      <c r="P11" s="462"/>
      <c r="Q11" s="463"/>
      <c r="R11" s="547" t="s">
        <v>107</v>
      </c>
      <c r="S11" s="548"/>
      <c r="T11" s="548"/>
      <c r="U11" s="548"/>
      <c r="V11" s="549"/>
      <c r="W11" s="559"/>
      <c r="X11" s="377"/>
      <c r="Y11" s="377"/>
      <c r="Z11" s="377"/>
      <c r="AA11" s="377"/>
      <c r="AB11" s="377"/>
      <c r="AC11" s="377"/>
      <c r="AD11" s="377"/>
      <c r="AE11" s="377"/>
      <c r="AF11" s="377"/>
      <c r="AG11" s="377"/>
      <c r="AH11" s="377"/>
      <c r="AI11" s="377"/>
      <c r="AJ11" s="377"/>
      <c r="AK11" s="377"/>
      <c r="AL11" s="560"/>
      <c r="AM11" s="484" t="s">
        <v>108</v>
      </c>
      <c r="AN11" s="389"/>
      <c r="AO11" s="389"/>
      <c r="AP11" s="389"/>
      <c r="AQ11" s="389"/>
      <c r="AR11" s="389"/>
      <c r="AS11" s="389"/>
      <c r="AT11" s="390"/>
      <c r="AU11" s="472" t="s">
        <v>78</v>
      </c>
      <c r="AV11" s="473"/>
      <c r="AW11" s="473"/>
      <c r="AX11" s="473"/>
      <c r="AY11" s="395" t="s">
        <v>109</v>
      </c>
      <c r="AZ11" s="396"/>
      <c r="BA11" s="396"/>
      <c r="BB11" s="396"/>
      <c r="BC11" s="396"/>
      <c r="BD11" s="396"/>
      <c r="BE11" s="396"/>
      <c r="BF11" s="396"/>
      <c r="BG11" s="396"/>
      <c r="BH11" s="396"/>
      <c r="BI11" s="396"/>
      <c r="BJ11" s="396"/>
      <c r="BK11" s="396"/>
      <c r="BL11" s="396"/>
      <c r="BM11" s="397"/>
      <c r="BN11" s="415">
        <v>854338</v>
      </c>
      <c r="BO11" s="416"/>
      <c r="BP11" s="416"/>
      <c r="BQ11" s="416"/>
      <c r="BR11" s="416"/>
      <c r="BS11" s="416"/>
      <c r="BT11" s="416"/>
      <c r="BU11" s="417"/>
      <c r="BV11" s="415">
        <v>379997</v>
      </c>
      <c r="BW11" s="416"/>
      <c r="BX11" s="416"/>
      <c r="BY11" s="416"/>
      <c r="BZ11" s="416"/>
      <c r="CA11" s="416"/>
      <c r="CB11" s="416"/>
      <c r="CC11" s="417"/>
      <c r="CD11" s="424" t="s">
        <v>110</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c r="A12" s="140"/>
      <c r="B12" s="527" t="s">
        <v>112</v>
      </c>
      <c r="C12" s="528"/>
      <c r="D12" s="528"/>
      <c r="E12" s="528"/>
      <c r="F12" s="528"/>
      <c r="G12" s="528"/>
      <c r="H12" s="528"/>
      <c r="I12" s="528"/>
      <c r="J12" s="528"/>
      <c r="K12" s="529"/>
      <c r="L12" s="536" t="s">
        <v>113</v>
      </c>
      <c r="M12" s="537"/>
      <c r="N12" s="537"/>
      <c r="O12" s="537"/>
      <c r="P12" s="537"/>
      <c r="Q12" s="538"/>
      <c r="R12" s="539">
        <v>60133</v>
      </c>
      <c r="S12" s="540"/>
      <c r="T12" s="540"/>
      <c r="U12" s="540"/>
      <c r="V12" s="541"/>
      <c r="W12" s="542" t="s">
        <v>1</v>
      </c>
      <c r="X12" s="473"/>
      <c r="Y12" s="473"/>
      <c r="Z12" s="473"/>
      <c r="AA12" s="473"/>
      <c r="AB12" s="543"/>
      <c r="AC12" s="472" t="s">
        <v>114</v>
      </c>
      <c r="AD12" s="473"/>
      <c r="AE12" s="473"/>
      <c r="AF12" s="473"/>
      <c r="AG12" s="543"/>
      <c r="AH12" s="472" t="s">
        <v>115</v>
      </c>
      <c r="AI12" s="473"/>
      <c r="AJ12" s="473"/>
      <c r="AK12" s="473"/>
      <c r="AL12" s="544"/>
      <c r="AM12" s="484" t="s">
        <v>116</v>
      </c>
      <c r="AN12" s="389"/>
      <c r="AO12" s="389"/>
      <c r="AP12" s="389"/>
      <c r="AQ12" s="389"/>
      <c r="AR12" s="389"/>
      <c r="AS12" s="389"/>
      <c r="AT12" s="390"/>
      <c r="AU12" s="472" t="s">
        <v>117</v>
      </c>
      <c r="AV12" s="473"/>
      <c r="AW12" s="473"/>
      <c r="AX12" s="473"/>
      <c r="AY12" s="395" t="s">
        <v>118</v>
      </c>
      <c r="AZ12" s="396"/>
      <c r="BA12" s="396"/>
      <c r="BB12" s="396"/>
      <c r="BC12" s="396"/>
      <c r="BD12" s="396"/>
      <c r="BE12" s="396"/>
      <c r="BF12" s="396"/>
      <c r="BG12" s="396"/>
      <c r="BH12" s="396"/>
      <c r="BI12" s="396"/>
      <c r="BJ12" s="396"/>
      <c r="BK12" s="396"/>
      <c r="BL12" s="396"/>
      <c r="BM12" s="397"/>
      <c r="BN12" s="415">
        <v>80000</v>
      </c>
      <c r="BO12" s="416"/>
      <c r="BP12" s="416"/>
      <c r="BQ12" s="416"/>
      <c r="BR12" s="416"/>
      <c r="BS12" s="416"/>
      <c r="BT12" s="416"/>
      <c r="BU12" s="417"/>
      <c r="BV12" s="415">
        <v>635000</v>
      </c>
      <c r="BW12" s="416"/>
      <c r="BX12" s="416"/>
      <c r="BY12" s="416"/>
      <c r="BZ12" s="416"/>
      <c r="CA12" s="416"/>
      <c r="CB12" s="416"/>
      <c r="CC12" s="417"/>
      <c r="CD12" s="424" t="s">
        <v>119</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121</v>
      </c>
      <c r="N13" s="514"/>
      <c r="O13" s="514"/>
      <c r="P13" s="514"/>
      <c r="Q13" s="515"/>
      <c r="R13" s="516">
        <v>59535</v>
      </c>
      <c r="S13" s="517"/>
      <c r="T13" s="517"/>
      <c r="U13" s="517"/>
      <c r="V13" s="518"/>
      <c r="W13" s="504" t="s">
        <v>122</v>
      </c>
      <c r="X13" s="428"/>
      <c r="Y13" s="428"/>
      <c r="Z13" s="428"/>
      <c r="AA13" s="428"/>
      <c r="AB13" s="429"/>
      <c r="AC13" s="391">
        <v>2015</v>
      </c>
      <c r="AD13" s="392"/>
      <c r="AE13" s="392"/>
      <c r="AF13" s="392"/>
      <c r="AG13" s="393"/>
      <c r="AH13" s="391">
        <v>1881</v>
      </c>
      <c r="AI13" s="392"/>
      <c r="AJ13" s="392"/>
      <c r="AK13" s="392"/>
      <c r="AL13" s="394"/>
      <c r="AM13" s="484" t="s">
        <v>123</v>
      </c>
      <c r="AN13" s="389"/>
      <c r="AO13" s="389"/>
      <c r="AP13" s="389"/>
      <c r="AQ13" s="389"/>
      <c r="AR13" s="389"/>
      <c r="AS13" s="389"/>
      <c r="AT13" s="390"/>
      <c r="AU13" s="472" t="s">
        <v>124</v>
      </c>
      <c r="AV13" s="473"/>
      <c r="AW13" s="473"/>
      <c r="AX13" s="473"/>
      <c r="AY13" s="395" t="s">
        <v>125</v>
      </c>
      <c r="AZ13" s="396"/>
      <c r="BA13" s="396"/>
      <c r="BB13" s="396"/>
      <c r="BC13" s="396"/>
      <c r="BD13" s="396"/>
      <c r="BE13" s="396"/>
      <c r="BF13" s="396"/>
      <c r="BG13" s="396"/>
      <c r="BH13" s="396"/>
      <c r="BI13" s="396"/>
      <c r="BJ13" s="396"/>
      <c r="BK13" s="396"/>
      <c r="BL13" s="396"/>
      <c r="BM13" s="397"/>
      <c r="BN13" s="415">
        <v>497246</v>
      </c>
      <c r="BO13" s="416"/>
      <c r="BP13" s="416"/>
      <c r="BQ13" s="416"/>
      <c r="BR13" s="416"/>
      <c r="BS13" s="416"/>
      <c r="BT13" s="416"/>
      <c r="BU13" s="417"/>
      <c r="BV13" s="415">
        <v>150697</v>
      </c>
      <c r="BW13" s="416"/>
      <c r="BX13" s="416"/>
      <c r="BY13" s="416"/>
      <c r="BZ13" s="416"/>
      <c r="CA13" s="416"/>
      <c r="CB13" s="416"/>
      <c r="CC13" s="417"/>
      <c r="CD13" s="424" t="s">
        <v>126</v>
      </c>
      <c r="CE13" s="425"/>
      <c r="CF13" s="425"/>
      <c r="CG13" s="425"/>
      <c r="CH13" s="425"/>
      <c r="CI13" s="425"/>
      <c r="CJ13" s="425"/>
      <c r="CK13" s="425"/>
      <c r="CL13" s="425"/>
      <c r="CM13" s="425"/>
      <c r="CN13" s="425"/>
      <c r="CO13" s="425"/>
      <c r="CP13" s="425"/>
      <c r="CQ13" s="425"/>
      <c r="CR13" s="425"/>
      <c r="CS13" s="426"/>
      <c r="CT13" s="385">
        <v>5</v>
      </c>
      <c r="CU13" s="386"/>
      <c r="CV13" s="386"/>
      <c r="CW13" s="386"/>
      <c r="CX13" s="386"/>
      <c r="CY13" s="386"/>
      <c r="CZ13" s="386"/>
      <c r="DA13" s="387"/>
      <c r="DB13" s="385">
        <v>5.8</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127</v>
      </c>
      <c r="M14" s="545"/>
      <c r="N14" s="545"/>
      <c r="O14" s="545"/>
      <c r="P14" s="545"/>
      <c r="Q14" s="546"/>
      <c r="R14" s="516">
        <v>60135</v>
      </c>
      <c r="S14" s="517"/>
      <c r="T14" s="517"/>
      <c r="U14" s="517"/>
      <c r="V14" s="518"/>
      <c r="W14" s="519"/>
      <c r="X14" s="431"/>
      <c r="Y14" s="431"/>
      <c r="Z14" s="431"/>
      <c r="AA14" s="431"/>
      <c r="AB14" s="432"/>
      <c r="AC14" s="509">
        <v>6.8</v>
      </c>
      <c r="AD14" s="510"/>
      <c r="AE14" s="510"/>
      <c r="AF14" s="510"/>
      <c r="AG14" s="511"/>
      <c r="AH14" s="509">
        <v>6.7</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128</v>
      </c>
      <c r="CE14" s="422"/>
      <c r="CF14" s="422"/>
      <c r="CG14" s="422"/>
      <c r="CH14" s="422"/>
      <c r="CI14" s="422"/>
      <c r="CJ14" s="422"/>
      <c r="CK14" s="422"/>
      <c r="CL14" s="422"/>
      <c r="CM14" s="422"/>
      <c r="CN14" s="422"/>
      <c r="CO14" s="422"/>
      <c r="CP14" s="422"/>
      <c r="CQ14" s="422"/>
      <c r="CR14" s="422"/>
      <c r="CS14" s="423"/>
      <c r="CT14" s="520" t="s">
        <v>120</v>
      </c>
      <c r="CU14" s="488"/>
      <c r="CV14" s="488"/>
      <c r="CW14" s="488"/>
      <c r="CX14" s="488"/>
      <c r="CY14" s="488"/>
      <c r="CZ14" s="488"/>
      <c r="DA14" s="489"/>
      <c r="DB14" s="520" t="s">
        <v>120</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121</v>
      </c>
      <c r="N15" s="514"/>
      <c r="O15" s="514"/>
      <c r="P15" s="514"/>
      <c r="Q15" s="515"/>
      <c r="R15" s="516">
        <v>59592</v>
      </c>
      <c r="S15" s="517"/>
      <c r="T15" s="517"/>
      <c r="U15" s="517"/>
      <c r="V15" s="518"/>
      <c r="W15" s="504" t="s">
        <v>129</v>
      </c>
      <c r="X15" s="428"/>
      <c r="Y15" s="428"/>
      <c r="Z15" s="428"/>
      <c r="AA15" s="428"/>
      <c r="AB15" s="429"/>
      <c r="AC15" s="391">
        <v>8165</v>
      </c>
      <c r="AD15" s="392"/>
      <c r="AE15" s="392"/>
      <c r="AF15" s="392"/>
      <c r="AG15" s="393"/>
      <c r="AH15" s="391">
        <v>7803</v>
      </c>
      <c r="AI15" s="392"/>
      <c r="AJ15" s="392"/>
      <c r="AK15" s="392"/>
      <c r="AL15" s="394"/>
      <c r="AM15" s="484"/>
      <c r="AN15" s="389"/>
      <c r="AO15" s="389"/>
      <c r="AP15" s="389"/>
      <c r="AQ15" s="389"/>
      <c r="AR15" s="389"/>
      <c r="AS15" s="389"/>
      <c r="AT15" s="390"/>
      <c r="AU15" s="472"/>
      <c r="AV15" s="473"/>
      <c r="AW15" s="473"/>
      <c r="AX15" s="473"/>
      <c r="AY15" s="407" t="s">
        <v>130</v>
      </c>
      <c r="AZ15" s="408"/>
      <c r="BA15" s="408"/>
      <c r="BB15" s="408"/>
      <c r="BC15" s="408"/>
      <c r="BD15" s="408"/>
      <c r="BE15" s="408"/>
      <c r="BF15" s="408"/>
      <c r="BG15" s="408"/>
      <c r="BH15" s="408"/>
      <c r="BI15" s="408"/>
      <c r="BJ15" s="408"/>
      <c r="BK15" s="408"/>
      <c r="BL15" s="408"/>
      <c r="BM15" s="409"/>
      <c r="BN15" s="410">
        <v>8011656</v>
      </c>
      <c r="BO15" s="411"/>
      <c r="BP15" s="411"/>
      <c r="BQ15" s="411"/>
      <c r="BR15" s="411"/>
      <c r="BS15" s="411"/>
      <c r="BT15" s="411"/>
      <c r="BU15" s="412"/>
      <c r="BV15" s="410">
        <v>7694476</v>
      </c>
      <c r="BW15" s="411"/>
      <c r="BX15" s="411"/>
      <c r="BY15" s="411"/>
      <c r="BZ15" s="411"/>
      <c r="CA15" s="411"/>
      <c r="CB15" s="411"/>
      <c r="CC15" s="412"/>
      <c r="CD15" s="521" t="s">
        <v>131</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132</v>
      </c>
      <c r="M16" s="507"/>
      <c r="N16" s="507"/>
      <c r="O16" s="507"/>
      <c r="P16" s="507"/>
      <c r="Q16" s="508"/>
      <c r="R16" s="501" t="s">
        <v>133</v>
      </c>
      <c r="S16" s="502"/>
      <c r="T16" s="502"/>
      <c r="U16" s="502"/>
      <c r="V16" s="503"/>
      <c r="W16" s="519"/>
      <c r="X16" s="431"/>
      <c r="Y16" s="431"/>
      <c r="Z16" s="431"/>
      <c r="AA16" s="431"/>
      <c r="AB16" s="432"/>
      <c r="AC16" s="509">
        <v>27.5</v>
      </c>
      <c r="AD16" s="510"/>
      <c r="AE16" s="510"/>
      <c r="AF16" s="510"/>
      <c r="AG16" s="511"/>
      <c r="AH16" s="509">
        <v>27.8</v>
      </c>
      <c r="AI16" s="510"/>
      <c r="AJ16" s="510"/>
      <c r="AK16" s="510"/>
      <c r="AL16" s="512"/>
      <c r="AM16" s="484"/>
      <c r="AN16" s="389"/>
      <c r="AO16" s="389"/>
      <c r="AP16" s="389"/>
      <c r="AQ16" s="389"/>
      <c r="AR16" s="389"/>
      <c r="AS16" s="389"/>
      <c r="AT16" s="390"/>
      <c r="AU16" s="472"/>
      <c r="AV16" s="473"/>
      <c r="AW16" s="473"/>
      <c r="AX16" s="473"/>
      <c r="AY16" s="395" t="s">
        <v>134</v>
      </c>
      <c r="AZ16" s="396"/>
      <c r="BA16" s="396"/>
      <c r="BB16" s="396"/>
      <c r="BC16" s="396"/>
      <c r="BD16" s="396"/>
      <c r="BE16" s="396"/>
      <c r="BF16" s="396"/>
      <c r="BG16" s="396"/>
      <c r="BH16" s="396"/>
      <c r="BI16" s="396"/>
      <c r="BJ16" s="396"/>
      <c r="BK16" s="396"/>
      <c r="BL16" s="396"/>
      <c r="BM16" s="397"/>
      <c r="BN16" s="415">
        <v>10396563</v>
      </c>
      <c r="BO16" s="416"/>
      <c r="BP16" s="416"/>
      <c r="BQ16" s="416"/>
      <c r="BR16" s="416"/>
      <c r="BS16" s="416"/>
      <c r="BT16" s="416"/>
      <c r="BU16" s="417"/>
      <c r="BV16" s="415">
        <v>9938117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135</v>
      </c>
      <c r="N17" s="499"/>
      <c r="O17" s="499"/>
      <c r="P17" s="499"/>
      <c r="Q17" s="500"/>
      <c r="R17" s="501" t="s">
        <v>136</v>
      </c>
      <c r="S17" s="502"/>
      <c r="T17" s="502"/>
      <c r="U17" s="502"/>
      <c r="V17" s="503"/>
      <c r="W17" s="504" t="s">
        <v>137</v>
      </c>
      <c r="X17" s="428"/>
      <c r="Y17" s="428"/>
      <c r="Z17" s="428"/>
      <c r="AA17" s="428"/>
      <c r="AB17" s="429"/>
      <c r="AC17" s="391">
        <v>19471</v>
      </c>
      <c r="AD17" s="392"/>
      <c r="AE17" s="392"/>
      <c r="AF17" s="392"/>
      <c r="AG17" s="393"/>
      <c r="AH17" s="391">
        <v>18390</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10343533</v>
      </c>
      <c r="BO17" s="416"/>
      <c r="BP17" s="416"/>
      <c r="BQ17" s="416"/>
      <c r="BR17" s="416"/>
      <c r="BS17" s="416"/>
      <c r="BT17" s="416"/>
      <c r="BU17" s="417"/>
      <c r="BV17" s="415">
        <v>9916839</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139</v>
      </c>
      <c r="C18" s="478"/>
      <c r="D18" s="478"/>
      <c r="E18" s="479"/>
      <c r="F18" s="479"/>
      <c r="G18" s="479"/>
      <c r="H18" s="479"/>
      <c r="I18" s="479"/>
      <c r="J18" s="479"/>
      <c r="K18" s="479"/>
      <c r="L18" s="480">
        <v>74.59</v>
      </c>
      <c r="M18" s="480"/>
      <c r="N18" s="480"/>
      <c r="O18" s="480"/>
      <c r="P18" s="480"/>
      <c r="Q18" s="480"/>
      <c r="R18" s="481"/>
      <c r="S18" s="481"/>
      <c r="T18" s="481"/>
      <c r="U18" s="481"/>
      <c r="V18" s="482"/>
      <c r="W18" s="496"/>
      <c r="X18" s="497"/>
      <c r="Y18" s="497"/>
      <c r="Z18" s="497"/>
      <c r="AA18" s="497"/>
      <c r="AB18" s="505"/>
      <c r="AC18" s="379">
        <v>65.7</v>
      </c>
      <c r="AD18" s="380"/>
      <c r="AE18" s="380"/>
      <c r="AF18" s="380"/>
      <c r="AG18" s="483"/>
      <c r="AH18" s="379">
        <v>65.5</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12434604</v>
      </c>
      <c r="BO18" s="416"/>
      <c r="BP18" s="416"/>
      <c r="BQ18" s="416"/>
      <c r="BR18" s="416"/>
      <c r="BS18" s="416"/>
      <c r="BT18" s="416"/>
      <c r="BU18" s="417"/>
      <c r="BV18" s="415">
        <v>11955925</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141</v>
      </c>
      <c r="C19" s="478"/>
      <c r="D19" s="478"/>
      <c r="E19" s="479"/>
      <c r="F19" s="479"/>
      <c r="G19" s="479"/>
      <c r="H19" s="479"/>
      <c r="I19" s="479"/>
      <c r="J19" s="479"/>
      <c r="K19" s="479"/>
      <c r="L19" s="485">
        <v>797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17992865</v>
      </c>
      <c r="BO19" s="416"/>
      <c r="BP19" s="416"/>
      <c r="BQ19" s="416"/>
      <c r="BR19" s="416"/>
      <c r="BS19" s="416"/>
      <c r="BT19" s="416"/>
      <c r="BU19" s="417"/>
      <c r="BV19" s="415">
        <v>18094782</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143</v>
      </c>
      <c r="C20" s="478"/>
      <c r="D20" s="478"/>
      <c r="E20" s="479"/>
      <c r="F20" s="479"/>
      <c r="G20" s="479"/>
      <c r="H20" s="479"/>
      <c r="I20" s="479"/>
      <c r="J20" s="479"/>
      <c r="K20" s="479"/>
      <c r="L20" s="485">
        <v>21394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24562525</v>
      </c>
      <c r="BO23" s="416"/>
      <c r="BP23" s="416"/>
      <c r="BQ23" s="416"/>
      <c r="BR23" s="416"/>
      <c r="BS23" s="416"/>
      <c r="BT23" s="416"/>
      <c r="BU23" s="417"/>
      <c r="BV23" s="415">
        <v>24110320</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152</v>
      </c>
      <c r="F24" s="389"/>
      <c r="G24" s="389"/>
      <c r="H24" s="389"/>
      <c r="I24" s="389"/>
      <c r="J24" s="389"/>
      <c r="K24" s="390"/>
      <c r="L24" s="391">
        <v>1</v>
      </c>
      <c r="M24" s="392"/>
      <c r="N24" s="392"/>
      <c r="O24" s="392"/>
      <c r="P24" s="393"/>
      <c r="Q24" s="391">
        <v>9400</v>
      </c>
      <c r="R24" s="392"/>
      <c r="S24" s="392"/>
      <c r="T24" s="392"/>
      <c r="U24" s="392"/>
      <c r="V24" s="393"/>
      <c r="W24" s="457"/>
      <c r="X24" s="448"/>
      <c r="Y24" s="449"/>
      <c r="Z24" s="388" t="s">
        <v>153</v>
      </c>
      <c r="AA24" s="389"/>
      <c r="AB24" s="389"/>
      <c r="AC24" s="389"/>
      <c r="AD24" s="389"/>
      <c r="AE24" s="389"/>
      <c r="AF24" s="389"/>
      <c r="AG24" s="390"/>
      <c r="AH24" s="391">
        <v>341</v>
      </c>
      <c r="AI24" s="392"/>
      <c r="AJ24" s="392"/>
      <c r="AK24" s="392"/>
      <c r="AL24" s="393"/>
      <c r="AM24" s="391">
        <v>1068694</v>
      </c>
      <c r="AN24" s="392"/>
      <c r="AO24" s="392"/>
      <c r="AP24" s="392"/>
      <c r="AQ24" s="392"/>
      <c r="AR24" s="393"/>
      <c r="AS24" s="391">
        <v>3134</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11236376</v>
      </c>
      <c r="BO24" s="416"/>
      <c r="BP24" s="416"/>
      <c r="BQ24" s="416"/>
      <c r="BR24" s="416"/>
      <c r="BS24" s="416"/>
      <c r="BT24" s="416"/>
      <c r="BU24" s="417"/>
      <c r="BV24" s="415">
        <v>10969828</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155</v>
      </c>
      <c r="F25" s="389"/>
      <c r="G25" s="389"/>
      <c r="H25" s="389"/>
      <c r="I25" s="389"/>
      <c r="J25" s="389"/>
      <c r="K25" s="390"/>
      <c r="L25" s="391">
        <v>1</v>
      </c>
      <c r="M25" s="392"/>
      <c r="N25" s="392"/>
      <c r="O25" s="392"/>
      <c r="P25" s="393"/>
      <c r="Q25" s="391">
        <v>7400</v>
      </c>
      <c r="R25" s="392"/>
      <c r="S25" s="392"/>
      <c r="T25" s="392"/>
      <c r="U25" s="392"/>
      <c r="V25" s="393"/>
      <c r="W25" s="457"/>
      <c r="X25" s="448"/>
      <c r="Y25" s="449"/>
      <c r="Z25" s="388" t="s">
        <v>156</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206250</v>
      </c>
      <c r="BO25" s="411"/>
      <c r="BP25" s="411"/>
      <c r="BQ25" s="411"/>
      <c r="BR25" s="411"/>
      <c r="BS25" s="411"/>
      <c r="BT25" s="411"/>
      <c r="BU25" s="412"/>
      <c r="BV25" s="410">
        <v>300886</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158</v>
      </c>
      <c r="F26" s="389"/>
      <c r="G26" s="389"/>
      <c r="H26" s="389"/>
      <c r="I26" s="389"/>
      <c r="J26" s="389"/>
      <c r="K26" s="390"/>
      <c r="L26" s="391">
        <v>1</v>
      </c>
      <c r="M26" s="392"/>
      <c r="N26" s="392"/>
      <c r="O26" s="392"/>
      <c r="P26" s="393"/>
      <c r="Q26" s="391">
        <v>6600</v>
      </c>
      <c r="R26" s="392"/>
      <c r="S26" s="392"/>
      <c r="T26" s="392"/>
      <c r="U26" s="392"/>
      <c r="V26" s="393"/>
      <c r="W26" s="457"/>
      <c r="X26" s="448"/>
      <c r="Y26" s="449"/>
      <c r="Z26" s="388" t="s">
        <v>159</v>
      </c>
      <c r="AA26" s="470"/>
      <c r="AB26" s="470"/>
      <c r="AC26" s="470"/>
      <c r="AD26" s="470"/>
      <c r="AE26" s="470"/>
      <c r="AF26" s="470"/>
      <c r="AG26" s="471"/>
      <c r="AH26" s="391">
        <v>20</v>
      </c>
      <c r="AI26" s="392"/>
      <c r="AJ26" s="392"/>
      <c r="AK26" s="392"/>
      <c r="AL26" s="393"/>
      <c r="AM26" s="391">
        <v>58020</v>
      </c>
      <c r="AN26" s="392"/>
      <c r="AO26" s="392"/>
      <c r="AP26" s="392"/>
      <c r="AQ26" s="392"/>
      <c r="AR26" s="393"/>
      <c r="AS26" s="391">
        <v>2901</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161</v>
      </c>
      <c r="F27" s="389"/>
      <c r="G27" s="389"/>
      <c r="H27" s="389"/>
      <c r="I27" s="389"/>
      <c r="J27" s="389"/>
      <c r="K27" s="390"/>
      <c r="L27" s="391">
        <v>1</v>
      </c>
      <c r="M27" s="392"/>
      <c r="N27" s="392"/>
      <c r="O27" s="392"/>
      <c r="P27" s="393"/>
      <c r="Q27" s="391">
        <v>4700</v>
      </c>
      <c r="R27" s="392"/>
      <c r="S27" s="392"/>
      <c r="T27" s="392"/>
      <c r="U27" s="392"/>
      <c r="V27" s="393"/>
      <c r="W27" s="457"/>
      <c r="X27" s="448"/>
      <c r="Y27" s="449"/>
      <c r="Z27" s="388" t="s">
        <v>162</v>
      </c>
      <c r="AA27" s="389"/>
      <c r="AB27" s="389"/>
      <c r="AC27" s="389"/>
      <c r="AD27" s="389"/>
      <c r="AE27" s="389"/>
      <c r="AF27" s="389"/>
      <c r="AG27" s="390"/>
      <c r="AH27" s="391">
        <v>7</v>
      </c>
      <c r="AI27" s="392"/>
      <c r="AJ27" s="392"/>
      <c r="AK27" s="392"/>
      <c r="AL27" s="393"/>
      <c r="AM27" s="391">
        <v>27027</v>
      </c>
      <c r="AN27" s="392"/>
      <c r="AO27" s="392"/>
      <c r="AP27" s="392"/>
      <c r="AQ27" s="392"/>
      <c r="AR27" s="393"/>
      <c r="AS27" s="391">
        <v>3861</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v>680100</v>
      </c>
      <c r="BO27" s="419"/>
      <c r="BP27" s="419"/>
      <c r="BQ27" s="419"/>
      <c r="BR27" s="419"/>
      <c r="BS27" s="419"/>
      <c r="BT27" s="419"/>
      <c r="BU27" s="420"/>
      <c r="BV27" s="418">
        <v>679793</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164</v>
      </c>
      <c r="F28" s="389"/>
      <c r="G28" s="389"/>
      <c r="H28" s="389"/>
      <c r="I28" s="389"/>
      <c r="J28" s="389"/>
      <c r="K28" s="390"/>
      <c r="L28" s="391">
        <v>1</v>
      </c>
      <c r="M28" s="392"/>
      <c r="N28" s="392"/>
      <c r="O28" s="392"/>
      <c r="P28" s="393"/>
      <c r="Q28" s="391">
        <v>3800</v>
      </c>
      <c r="R28" s="392"/>
      <c r="S28" s="392"/>
      <c r="T28" s="392"/>
      <c r="U28" s="392"/>
      <c r="V28" s="393"/>
      <c r="W28" s="457"/>
      <c r="X28" s="448"/>
      <c r="Y28" s="449"/>
      <c r="Z28" s="388" t="s">
        <v>165</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2001395</v>
      </c>
      <c r="BO28" s="411"/>
      <c r="BP28" s="411"/>
      <c r="BQ28" s="411"/>
      <c r="BR28" s="411"/>
      <c r="BS28" s="411"/>
      <c r="BT28" s="411"/>
      <c r="BU28" s="412"/>
      <c r="BV28" s="410">
        <v>1880524</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168</v>
      </c>
      <c r="F29" s="389"/>
      <c r="G29" s="389"/>
      <c r="H29" s="389"/>
      <c r="I29" s="389"/>
      <c r="J29" s="389"/>
      <c r="K29" s="390"/>
      <c r="L29" s="391">
        <v>16</v>
      </c>
      <c r="M29" s="392"/>
      <c r="N29" s="392"/>
      <c r="O29" s="392"/>
      <c r="P29" s="393"/>
      <c r="Q29" s="391">
        <v>3500</v>
      </c>
      <c r="R29" s="392"/>
      <c r="S29" s="392"/>
      <c r="T29" s="392"/>
      <c r="U29" s="392"/>
      <c r="V29" s="393"/>
      <c r="W29" s="458"/>
      <c r="X29" s="459"/>
      <c r="Y29" s="460"/>
      <c r="Z29" s="388" t="s">
        <v>169</v>
      </c>
      <c r="AA29" s="389"/>
      <c r="AB29" s="389"/>
      <c r="AC29" s="389"/>
      <c r="AD29" s="389"/>
      <c r="AE29" s="389"/>
      <c r="AF29" s="389"/>
      <c r="AG29" s="390"/>
      <c r="AH29" s="391">
        <v>348</v>
      </c>
      <c r="AI29" s="392"/>
      <c r="AJ29" s="392"/>
      <c r="AK29" s="392"/>
      <c r="AL29" s="393"/>
      <c r="AM29" s="391">
        <v>1095721</v>
      </c>
      <c r="AN29" s="392"/>
      <c r="AO29" s="392"/>
      <c r="AP29" s="392"/>
      <c r="AQ29" s="392"/>
      <c r="AR29" s="393"/>
      <c r="AS29" s="391">
        <v>3149</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3061190</v>
      </c>
      <c r="BO29" s="416"/>
      <c r="BP29" s="416"/>
      <c r="BQ29" s="416"/>
      <c r="BR29" s="416"/>
      <c r="BS29" s="416"/>
      <c r="BT29" s="416"/>
      <c r="BU29" s="417"/>
      <c r="BV29" s="415">
        <v>3451626</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99.3</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5871922</v>
      </c>
      <c r="BO30" s="419"/>
      <c r="BP30" s="419"/>
      <c r="BQ30" s="419"/>
      <c r="BR30" s="419"/>
      <c r="BS30" s="419"/>
      <c r="BT30" s="419"/>
      <c r="BU30" s="420"/>
      <c r="BV30" s="418">
        <v>5429738</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公共下水道事業特別会計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10</v>
      </c>
      <c r="BX34" s="375"/>
      <c r="BY34" s="374" t="str">
        <f>IF('各会計、関係団体の財政状況及び健全化判断比率'!B68="","",'各会計、関係団体の財政状況及び健全化判断比率'!B68)</f>
        <v>栃木県南公設地方卸売市場事務組合</v>
      </c>
      <c r="BZ34" s="374"/>
      <c r="CA34" s="374"/>
      <c r="CB34" s="374"/>
      <c r="CC34" s="374"/>
      <c r="CD34" s="374"/>
      <c r="CE34" s="374"/>
      <c r="CF34" s="374"/>
      <c r="CG34" s="374"/>
      <c r="CH34" s="374"/>
      <c r="CI34" s="374"/>
      <c r="CJ34" s="374"/>
      <c r="CK34" s="374"/>
      <c r="CL34" s="374"/>
      <c r="CM34" s="374"/>
      <c r="CN34" s="167"/>
      <c r="CO34" s="375">
        <f>IF(CQ34="","",MAX(C34:D43,U34:V43,AM34:AN43,BE34:BF43,BW34:BX43)+1)</f>
        <v>17</v>
      </c>
      <c r="CP34" s="375"/>
      <c r="CQ34" s="374" t="str">
        <f>IF('各会計、関係団体の財政状況及び健全化判断比率'!BS7="","",'各会計、関係団体の財政状況及び健全化判断比率'!BS7)</f>
        <v>下野市農業公社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介護保険事業</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IF('各会計、関係団体の財政状況及び健全化判断比率'!B33="","",'各会計、関係団体の財政状況及び健全化判断比率'!B33)</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11</v>
      </c>
      <c r="BX35" s="375"/>
      <c r="BY35" s="374" t="str">
        <f>IF('各会計、関係団体の財政状況及び健全化判断比率'!B69="","",'各会計、関係団体の財政状況及び健全化判断比率'!B69)</f>
        <v>小山広域保健衛生組合</v>
      </c>
      <c r="BZ35" s="374"/>
      <c r="CA35" s="374"/>
      <c r="CB35" s="374"/>
      <c r="CC35" s="374"/>
      <c r="CD35" s="374"/>
      <c r="CE35" s="374"/>
      <c r="CF35" s="374"/>
      <c r="CG35" s="374"/>
      <c r="CH35" s="374"/>
      <c r="CI35" s="374"/>
      <c r="CJ35" s="374"/>
      <c r="CK35" s="374"/>
      <c r="CL35" s="374"/>
      <c r="CM35" s="374"/>
      <c r="CN35" s="167"/>
      <c r="CO35" s="375">
        <f t="shared" ref="CO35:CO43" si="3">IF(CQ35="","",CO34+1)</f>
        <v>18</v>
      </c>
      <c r="CP35" s="375"/>
      <c r="CQ35" s="374" t="str">
        <f>IF('各会計、関係団体の財政状況及び健全化判断比率'!BS8="","",'各会計、関係団体の財政状況及び健全化判断比率'!BS8)</f>
        <v>グリムの里いしばし</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後期高齢者医療事業</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8</v>
      </c>
      <c r="BF36" s="375"/>
      <c r="BG36" s="374" t="str">
        <f>IF('各会計、関係団体の財政状況及び健全化判断比率'!B34="","",'各会計、関係団体の財政状況及び健全化判断比率'!B34)</f>
        <v>小山栃木都市計画事業石橋駅周辺土地区画整理事業特別会計</v>
      </c>
      <c r="BH36" s="374"/>
      <c r="BI36" s="374"/>
      <c r="BJ36" s="374"/>
      <c r="BK36" s="374"/>
      <c r="BL36" s="374"/>
      <c r="BM36" s="374"/>
      <c r="BN36" s="374"/>
      <c r="BO36" s="374"/>
      <c r="BP36" s="374"/>
      <c r="BQ36" s="374"/>
      <c r="BR36" s="374"/>
      <c r="BS36" s="374"/>
      <c r="BT36" s="374"/>
      <c r="BU36" s="374"/>
      <c r="BV36" s="167"/>
      <c r="BW36" s="375">
        <f t="shared" si="2"/>
        <v>12</v>
      </c>
      <c r="BX36" s="375"/>
      <c r="BY36" s="374" t="str">
        <f>IF('各会計、関係団体の財政状況及び健全化判断比率'!B70="","",'各会計、関係団体の財政状況及び健全化判断比率'!B70)</f>
        <v>石橋地区消防組合</v>
      </c>
      <c r="BZ36" s="374"/>
      <c r="CA36" s="374"/>
      <c r="CB36" s="374"/>
      <c r="CC36" s="374"/>
      <c r="CD36" s="374"/>
      <c r="CE36" s="374"/>
      <c r="CF36" s="374"/>
      <c r="CG36" s="374"/>
      <c r="CH36" s="374"/>
      <c r="CI36" s="374"/>
      <c r="CJ36" s="374"/>
      <c r="CK36" s="374"/>
      <c r="CL36" s="374"/>
      <c r="CM36" s="374"/>
      <c r="CN36" s="167"/>
      <c r="CO36" s="375">
        <f t="shared" si="3"/>
        <v>19</v>
      </c>
      <c r="CP36" s="375"/>
      <c r="CQ36" s="374" t="str">
        <f>IF('各会計、関係団体の財政状況及び健全化判断比率'!BS9="","",'各会計、関係団体の財政状況及び健全化判断比率'!BS9)</f>
        <v>道の駅しもつけ</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9</v>
      </c>
      <c r="BF37" s="375"/>
      <c r="BG37" s="374" t="str">
        <f>IF('各会計、関係団体の財政状況及び健全化判断比率'!B35="","",'各会計、関係団体の財政状況及び健全化判断比率'!B35)</f>
        <v>小山栃木都市計画事業仁良川地区土地区画整理事業特別会計</v>
      </c>
      <c r="BH37" s="374"/>
      <c r="BI37" s="374"/>
      <c r="BJ37" s="374"/>
      <c r="BK37" s="374"/>
      <c r="BL37" s="374"/>
      <c r="BM37" s="374"/>
      <c r="BN37" s="374"/>
      <c r="BO37" s="374"/>
      <c r="BP37" s="374"/>
      <c r="BQ37" s="374"/>
      <c r="BR37" s="374"/>
      <c r="BS37" s="374"/>
      <c r="BT37" s="374"/>
      <c r="BU37" s="374"/>
      <c r="BV37" s="167"/>
      <c r="BW37" s="375">
        <f t="shared" si="2"/>
        <v>13</v>
      </c>
      <c r="BX37" s="375"/>
      <c r="BY37" s="374" t="str">
        <f>IF('各会計、関係団体の財政状況及び健全化判断比率'!B71="","",'各会計、関係団体の財政状況及び健全化判断比率'!B71)</f>
        <v>栃木県市町村総合事務組合一般会計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14</v>
      </c>
      <c r="BX38" s="375"/>
      <c r="BY38" s="374" t="str">
        <f>IF('各会計、関係団体の財政状況及び健全化判断比率'!B72="","",'各会計、関係団体の財政状況及び健全化判断比率'!B72)</f>
        <v>栃木県市町村総合事務組合特別会計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15</v>
      </c>
      <c r="BX39" s="375"/>
      <c r="BY39" s="374" t="str">
        <f>IF('各会計、関係団体の財政状況及び健全化判断比率'!B73="","",'各会計、関係団体の財政状況及び健全化判断比率'!B73)</f>
        <v>栃木県後期高齢者医療広域連合一般会計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16</v>
      </c>
      <c r="BX40" s="375"/>
      <c r="BY40" s="374" t="str">
        <f>IF('各会計、関係団体の財政状況及び健全化判断比率'!B74="","",'各会計、関係団体の財政状況及び健全化判断比率'!B74)</f>
        <v>栃木県後期高齢者医療広域連合高齢者医療特別会計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84" t="s">
        <v>524</v>
      </c>
      <c r="D34" s="1184"/>
      <c r="E34" s="1185"/>
      <c r="F34" s="32">
        <v>8.0500000000000007</v>
      </c>
      <c r="G34" s="33">
        <v>7.66</v>
      </c>
      <c r="H34" s="33">
        <v>8.82</v>
      </c>
      <c r="I34" s="33">
        <v>11.55</v>
      </c>
      <c r="J34" s="34">
        <v>8.18</v>
      </c>
      <c r="K34" s="22"/>
      <c r="L34" s="22"/>
      <c r="M34" s="22"/>
      <c r="N34" s="22"/>
      <c r="O34" s="22"/>
      <c r="P34" s="22"/>
    </row>
    <row r="35" spans="1:16" ht="39" customHeight="1">
      <c r="A35" s="22"/>
      <c r="B35" s="35"/>
      <c r="C35" s="1178" t="s">
        <v>525</v>
      </c>
      <c r="D35" s="1179"/>
      <c r="E35" s="1180"/>
      <c r="F35" s="36">
        <v>5.72</v>
      </c>
      <c r="G35" s="37">
        <v>5.88</v>
      </c>
      <c r="H35" s="37">
        <v>5.89</v>
      </c>
      <c r="I35" s="37">
        <v>5.94</v>
      </c>
      <c r="J35" s="38">
        <v>6.02</v>
      </c>
      <c r="K35" s="22"/>
      <c r="L35" s="22"/>
      <c r="M35" s="22"/>
      <c r="N35" s="22"/>
      <c r="O35" s="22"/>
      <c r="P35" s="22"/>
    </row>
    <row r="36" spans="1:16" ht="39" customHeight="1">
      <c r="A36" s="22"/>
      <c r="B36" s="35"/>
      <c r="C36" s="1178" t="s">
        <v>526</v>
      </c>
      <c r="D36" s="1179"/>
      <c r="E36" s="1180"/>
      <c r="F36" s="36">
        <v>2.02</v>
      </c>
      <c r="G36" s="37">
        <v>2.17</v>
      </c>
      <c r="H36" s="37">
        <v>2.12</v>
      </c>
      <c r="I36" s="37">
        <v>3.29</v>
      </c>
      <c r="J36" s="38">
        <v>2.72</v>
      </c>
      <c r="K36" s="22"/>
      <c r="L36" s="22"/>
      <c r="M36" s="22"/>
      <c r="N36" s="22"/>
      <c r="O36" s="22"/>
      <c r="P36" s="22"/>
    </row>
    <row r="37" spans="1:16" ht="39" customHeight="1">
      <c r="A37" s="22"/>
      <c r="B37" s="35"/>
      <c r="C37" s="1178" t="s">
        <v>527</v>
      </c>
      <c r="D37" s="1179"/>
      <c r="E37" s="1180"/>
      <c r="F37" s="36">
        <v>1.41</v>
      </c>
      <c r="G37" s="37">
        <v>1.35</v>
      </c>
      <c r="H37" s="37">
        <v>1.41</v>
      </c>
      <c r="I37" s="37">
        <v>1.94</v>
      </c>
      <c r="J37" s="38">
        <v>1.53</v>
      </c>
      <c r="K37" s="22"/>
      <c r="L37" s="22"/>
      <c r="M37" s="22"/>
      <c r="N37" s="22"/>
      <c r="O37" s="22"/>
      <c r="P37" s="22"/>
    </row>
    <row r="38" spans="1:16" ht="39" customHeight="1">
      <c r="A38" s="22"/>
      <c r="B38" s="35"/>
      <c r="C38" s="1178" t="s">
        <v>528</v>
      </c>
      <c r="D38" s="1179"/>
      <c r="E38" s="1180"/>
      <c r="F38" s="36">
        <v>0.74</v>
      </c>
      <c r="G38" s="37">
        <v>0.8</v>
      </c>
      <c r="H38" s="37">
        <v>0.55000000000000004</v>
      </c>
      <c r="I38" s="37">
        <v>1.04</v>
      </c>
      <c r="J38" s="38">
        <v>1.39</v>
      </c>
      <c r="K38" s="22"/>
      <c r="L38" s="22"/>
      <c r="M38" s="22"/>
      <c r="N38" s="22"/>
      <c r="O38" s="22"/>
      <c r="P38" s="22"/>
    </row>
    <row r="39" spans="1:16" ht="39" customHeight="1">
      <c r="A39" s="22"/>
      <c r="B39" s="35"/>
      <c r="C39" s="1178" t="s">
        <v>529</v>
      </c>
      <c r="D39" s="1179"/>
      <c r="E39" s="1180"/>
      <c r="F39" s="36">
        <v>0.52</v>
      </c>
      <c r="G39" s="37">
        <v>0.28999999999999998</v>
      </c>
      <c r="H39" s="37">
        <v>0.37</v>
      </c>
      <c r="I39" s="37">
        <v>0.54</v>
      </c>
      <c r="J39" s="38">
        <v>0.51</v>
      </c>
      <c r="K39" s="22"/>
      <c r="L39" s="22"/>
      <c r="M39" s="22"/>
      <c r="N39" s="22"/>
      <c r="O39" s="22"/>
      <c r="P39" s="22"/>
    </row>
    <row r="40" spans="1:16" ht="39" customHeight="1">
      <c r="A40" s="22"/>
      <c r="B40" s="35"/>
      <c r="C40" s="1178" t="s">
        <v>530</v>
      </c>
      <c r="D40" s="1179"/>
      <c r="E40" s="1180"/>
      <c r="F40" s="36">
        <v>0.15</v>
      </c>
      <c r="G40" s="37">
        <v>0.1</v>
      </c>
      <c r="H40" s="37">
        <v>0.08</v>
      </c>
      <c r="I40" s="37">
        <v>0.13</v>
      </c>
      <c r="J40" s="38">
        <v>0.25</v>
      </c>
      <c r="K40" s="22"/>
      <c r="L40" s="22"/>
      <c r="M40" s="22"/>
      <c r="N40" s="22"/>
      <c r="O40" s="22"/>
      <c r="P40" s="22"/>
    </row>
    <row r="41" spans="1:16" ht="39" customHeight="1">
      <c r="A41" s="22"/>
      <c r="B41" s="35"/>
      <c r="C41" s="1178" t="s">
        <v>531</v>
      </c>
      <c r="D41" s="1179"/>
      <c r="E41" s="1180"/>
      <c r="F41" s="36">
        <v>0.06</v>
      </c>
      <c r="G41" s="37">
        <v>0.12</v>
      </c>
      <c r="H41" s="37">
        <v>0.05</v>
      </c>
      <c r="I41" s="37">
        <v>0.05</v>
      </c>
      <c r="J41" s="38">
        <v>7.0000000000000007E-2</v>
      </c>
      <c r="K41" s="22"/>
      <c r="L41" s="22"/>
      <c r="M41" s="22"/>
      <c r="N41" s="22"/>
      <c r="O41" s="22"/>
      <c r="P41" s="22"/>
    </row>
    <row r="42" spans="1:16" ht="39" customHeight="1">
      <c r="A42" s="22"/>
      <c r="B42" s="39"/>
      <c r="C42" s="1178" t="s">
        <v>532</v>
      </c>
      <c r="D42" s="1179"/>
      <c r="E42" s="1180"/>
      <c r="F42" s="36" t="s">
        <v>479</v>
      </c>
      <c r="G42" s="37" t="s">
        <v>479</v>
      </c>
      <c r="H42" s="37" t="s">
        <v>479</v>
      </c>
      <c r="I42" s="37" t="s">
        <v>479</v>
      </c>
      <c r="J42" s="38" t="s">
        <v>479</v>
      </c>
      <c r="K42" s="22"/>
      <c r="L42" s="22"/>
      <c r="M42" s="22"/>
      <c r="N42" s="22"/>
      <c r="O42" s="22"/>
      <c r="P42" s="22"/>
    </row>
    <row r="43" spans="1:16" ht="39" customHeight="1" thickBot="1">
      <c r="A43" s="22"/>
      <c r="B43" s="40"/>
      <c r="C43" s="1181" t="s">
        <v>533</v>
      </c>
      <c r="D43" s="1182"/>
      <c r="E43" s="1183"/>
      <c r="F43" s="41">
        <v>0.03</v>
      </c>
      <c r="G43" s="42">
        <v>0.02</v>
      </c>
      <c r="H43" s="42">
        <v>0.01</v>
      </c>
      <c r="I43" s="42">
        <v>0.03</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N45" sqref="N45"/>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94" t="s">
        <v>11</v>
      </c>
      <c r="C45" s="1195"/>
      <c r="D45" s="58"/>
      <c r="E45" s="1200" t="s">
        <v>12</v>
      </c>
      <c r="F45" s="1200"/>
      <c r="G45" s="1200"/>
      <c r="H45" s="1200"/>
      <c r="I45" s="1200"/>
      <c r="J45" s="1201"/>
      <c r="K45" s="59">
        <v>2403</v>
      </c>
      <c r="L45" s="60">
        <v>2458</v>
      </c>
      <c r="M45" s="60">
        <v>2465</v>
      </c>
      <c r="N45" s="60">
        <v>2372</v>
      </c>
      <c r="O45" s="61">
        <v>2328</v>
      </c>
      <c r="P45" s="48"/>
      <c r="Q45" s="48"/>
      <c r="R45" s="48"/>
      <c r="S45" s="48"/>
      <c r="T45" s="48"/>
      <c r="U45" s="48"/>
    </row>
    <row r="46" spans="1:21" ht="30.75" customHeight="1">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c r="A48" s="48"/>
      <c r="B48" s="1196"/>
      <c r="C48" s="1197"/>
      <c r="D48" s="62"/>
      <c r="E48" s="1188" t="s">
        <v>15</v>
      </c>
      <c r="F48" s="1188"/>
      <c r="G48" s="1188"/>
      <c r="H48" s="1188"/>
      <c r="I48" s="1188"/>
      <c r="J48" s="1189"/>
      <c r="K48" s="63">
        <v>613</v>
      </c>
      <c r="L48" s="64">
        <v>619</v>
      </c>
      <c r="M48" s="64">
        <v>669</v>
      </c>
      <c r="N48" s="64">
        <v>647</v>
      </c>
      <c r="O48" s="65">
        <v>637</v>
      </c>
      <c r="P48" s="48"/>
      <c r="Q48" s="48"/>
      <c r="R48" s="48"/>
      <c r="S48" s="48"/>
      <c r="T48" s="48"/>
      <c r="U48" s="48"/>
    </row>
    <row r="49" spans="1:21" ht="30.75" customHeight="1">
      <c r="A49" s="48"/>
      <c r="B49" s="1196"/>
      <c r="C49" s="1197"/>
      <c r="D49" s="62"/>
      <c r="E49" s="1188" t="s">
        <v>16</v>
      </c>
      <c r="F49" s="1188"/>
      <c r="G49" s="1188"/>
      <c r="H49" s="1188"/>
      <c r="I49" s="1188"/>
      <c r="J49" s="1189"/>
      <c r="K49" s="63">
        <v>78</v>
      </c>
      <c r="L49" s="64">
        <v>69</v>
      </c>
      <c r="M49" s="64">
        <v>73</v>
      </c>
      <c r="N49" s="64">
        <v>84</v>
      </c>
      <c r="O49" s="65">
        <v>144</v>
      </c>
      <c r="P49" s="48"/>
      <c r="Q49" s="48"/>
      <c r="R49" s="48"/>
      <c r="S49" s="48"/>
      <c r="T49" s="48"/>
      <c r="U49" s="48"/>
    </row>
    <row r="50" spans="1:21" ht="30.75" customHeight="1">
      <c r="A50" s="48"/>
      <c r="B50" s="1196"/>
      <c r="C50" s="1197"/>
      <c r="D50" s="62"/>
      <c r="E50" s="1188" t="s">
        <v>17</v>
      </c>
      <c r="F50" s="1188"/>
      <c r="G50" s="1188"/>
      <c r="H50" s="1188"/>
      <c r="I50" s="1188"/>
      <c r="J50" s="1189"/>
      <c r="K50" s="63">
        <v>129</v>
      </c>
      <c r="L50" s="64">
        <v>94</v>
      </c>
      <c r="M50" s="64">
        <v>94</v>
      </c>
      <c r="N50" s="64">
        <v>94</v>
      </c>
      <c r="O50" s="65">
        <v>94</v>
      </c>
      <c r="P50" s="48"/>
      <c r="Q50" s="48"/>
      <c r="R50" s="48"/>
      <c r="S50" s="48"/>
      <c r="T50" s="48"/>
      <c r="U50" s="48"/>
    </row>
    <row r="51" spans="1:21" ht="30.75" customHeight="1">
      <c r="A51" s="48"/>
      <c r="B51" s="1198"/>
      <c r="C51" s="1199"/>
      <c r="D51" s="66"/>
      <c r="E51" s="1188" t="s">
        <v>18</v>
      </c>
      <c r="F51" s="1188"/>
      <c r="G51" s="1188"/>
      <c r="H51" s="1188"/>
      <c r="I51" s="1188"/>
      <c r="J51" s="1189"/>
      <c r="K51" s="63" t="s">
        <v>479</v>
      </c>
      <c r="L51" s="64" t="s">
        <v>479</v>
      </c>
      <c r="M51" s="64" t="s">
        <v>479</v>
      </c>
      <c r="N51" s="64" t="s">
        <v>479</v>
      </c>
      <c r="O51" s="65" t="s">
        <v>479</v>
      </c>
      <c r="P51" s="48"/>
      <c r="Q51" s="48"/>
      <c r="R51" s="48"/>
      <c r="S51" s="48"/>
      <c r="T51" s="48"/>
      <c r="U51" s="48"/>
    </row>
    <row r="52" spans="1:21" ht="30.75" customHeight="1">
      <c r="A52" s="48"/>
      <c r="B52" s="1186" t="s">
        <v>19</v>
      </c>
      <c r="C52" s="1187"/>
      <c r="D52" s="66"/>
      <c r="E52" s="1188" t="s">
        <v>20</v>
      </c>
      <c r="F52" s="1188"/>
      <c r="G52" s="1188"/>
      <c r="H52" s="1188"/>
      <c r="I52" s="1188"/>
      <c r="J52" s="1189"/>
      <c r="K52" s="63">
        <v>2304</v>
      </c>
      <c r="L52" s="64">
        <v>2403</v>
      </c>
      <c r="M52" s="64">
        <v>2609</v>
      </c>
      <c r="N52" s="64">
        <v>2664</v>
      </c>
      <c r="O52" s="65">
        <v>2642</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919</v>
      </c>
      <c r="L53" s="69">
        <v>837</v>
      </c>
      <c r="M53" s="69">
        <v>692</v>
      </c>
      <c r="N53" s="69">
        <v>533</v>
      </c>
      <c r="O53" s="70">
        <v>561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214" t="s">
        <v>24</v>
      </c>
      <c r="C41" s="1215"/>
      <c r="D41" s="81"/>
      <c r="E41" s="1216" t="s">
        <v>25</v>
      </c>
      <c r="F41" s="1216"/>
      <c r="G41" s="1216"/>
      <c r="H41" s="1217"/>
      <c r="I41" s="82">
        <v>19216</v>
      </c>
      <c r="J41" s="83">
        <v>19651</v>
      </c>
      <c r="K41" s="83">
        <v>19738</v>
      </c>
      <c r="L41" s="83">
        <v>24104</v>
      </c>
      <c r="M41" s="84">
        <v>24563</v>
      </c>
    </row>
    <row r="42" spans="2:13" ht="27.75" customHeight="1">
      <c r="B42" s="1204"/>
      <c r="C42" s="1205"/>
      <c r="D42" s="85"/>
      <c r="E42" s="1208" t="s">
        <v>26</v>
      </c>
      <c r="F42" s="1208"/>
      <c r="G42" s="1208"/>
      <c r="H42" s="1209"/>
      <c r="I42" s="86">
        <v>489</v>
      </c>
      <c r="J42" s="87">
        <v>418</v>
      </c>
      <c r="K42" s="87">
        <v>344</v>
      </c>
      <c r="L42" s="87">
        <v>296</v>
      </c>
      <c r="M42" s="88">
        <v>203</v>
      </c>
    </row>
    <row r="43" spans="2:13" ht="27.75" customHeight="1">
      <c r="B43" s="1204"/>
      <c r="C43" s="1205"/>
      <c r="D43" s="85"/>
      <c r="E43" s="1208" t="s">
        <v>27</v>
      </c>
      <c r="F43" s="1208"/>
      <c r="G43" s="1208"/>
      <c r="H43" s="1209"/>
      <c r="I43" s="86">
        <v>7445</v>
      </c>
      <c r="J43" s="87">
        <v>7116</v>
      </c>
      <c r="K43" s="87">
        <v>7033</v>
      </c>
      <c r="L43" s="87">
        <v>6778</v>
      </c>
      <c r="M43" s="88">
        <v>6538</v>
      </c>
    </row>
    <row r="44" spans="2:13" ht="27.75" customHeight="1">
      <c r="B44" s="1204"/>
      <c r="C44" s="1205"/>
      <c r="D44" s="85"/>
      <c r="E44" s="1208" t="s">
        <v>28</v>
      </c>
      <c r="F44" s="1208"/>
      <c r="G44" s="1208"/>
      <c r="H44" s="1209"/>
      <c r="I44" s="86">
        <v>437</v>
      </c>
      <c r="J44" s="87">
        <v>405</v>
      </c>
      <c r="K44" s="87">
        <v>571</v>
      </c>
      <c r="L44" s="87">
        <v>1131</v>
      </c>
      <c r="M44" s="88">
        <v>1036</v>
      </c>
    </row>
    <row r="45" spans="2:13" ht="27.75" customHeight="1">
      <c r="B45" s="1204"/>
      <c r="C45" s="1205"/>
      <c r="D45" s="85"/>
      <c r="E45" s="1208" t="s">
        <v>29</v>
      </c>
      <c r="F45" s="1208"/>
      <c r="G45" s="1208"/>
      <c r="H45" s="1209"/>
      <c r="I45" s="86">
        <v>1862</v>
      </c>
      <c r="J45" s="87">
        <v>1695</v>
      </c>
      <c r="K45" s="87">
        <v>1325</v>
      </c>
      <c r="L45" s="87">
        <v>939</v>
      </c>
      <c r="M45" s="88">
        <v>1159</v>
      </c>
    </row>
    <row r="46" spans="2:13" ht="27.75" customHeight="1">
      <c r="B46" s="1204"/>
      <c r="C46" s="1205"/>
      <c r="D46" s="89"/>
      <c r="E46" s="1208" t="s">
        <v>30</v>
      </c>
      <c r="F46" s="1208"/>
      <c r="G46" s="1208"/>
      <c r="H46" s="1209"/>
      <c r="I46" s="86" t="s">
        <v>479</v>
      </c>
      <c r="J46" s="87" t="s">
        <v>479</v>
      </c>
      <c r="K46" s="87" t="s">
        <v>479</v>
      </c>
      <c r="L46" s="87" t="s">
        <v>479</v>
      </c>
      <c r="M46" s="88" t="s">
        <v>479</v>
      </c>
    </row>
    <row r="47" spans="2:13" ht="27.75" customHeight="1">
      <c r="B47" s="1204"/>
      <c r="C47" s="1205"/>
      <c r="D47" s="90"/>
      <c r="E47" s="1218" t="s">
        <v>31</v>
      </c>
      <c r="F47" s="1219"/>
      <c r="G47" s="1219"/>
      <c r="H47" s="1220"/>
      <c r="I47" s="86" t="s">
        <v>479</v>
      </c>
      <c r="J47" s="87" t="s">
        <v>479</v>
      </c>
      <c r="K47" s="87" t="s">
        <v>479</v>
      </c>
      <c r="L47" s="87" t="s">
        <v>479</v>
      </c>
      <c r="M47" s="88" t="s">
        <v>479</v>
      </c>
    </row>
    <row r="48" spans="2:13" ht="27.75" customHeight="1">
      <c r="B48" s="1204"/>
      <c r="C48" s="1205"/>
      <c r="D48" s="85"/>
      <c r="E48" s="1208" t="s">
        <v>32</v>
      </c>
      <c r="F48" s="1208"/>
      <c r="G48" s="1208"/>
      <c r="H48" s="1209"/>
      <c r="I48" s="86" t="s">
        <v>479</v>
      </c>
      <c r="J48" s="87" t="s">
        <v>479</v>
      </c>
      <c r="K48" s="87" t="s">
        <v>479</v>
      </c>
      <c r="L48" s="87" t="s">
        <v>479</v>
      </c>
      <c r="M48" s="88" t="s">
        <v>479</v>
      </c>
    </row>
    <row r="49" spans="2:13" ht="27.75" customHeight="1">
      <c r="B49" s="1206"/>
      <c r="C49" s="1207"/>
      <c r="D49" s="85"/>
      <c r="E49" s="1208" t="s">
        <v>33</v>
      </c>
      <c r="F49" s="1208"/>
      <c r="G49" s="1208"/>
      <c r="H49" s="1209"/>
      <c r="I49" s="86" t="s">
        <v>479</v>
      </c>
      <c r="J49" s="87" t="s">
        <v>479</v>
      </c>
      <c r="K49" s="87" t="s">
        <v>479</v>
      </c>
      <c r="L49" s="87" t="s">
        <v>479</v>
      </c>
      <c r="M49" s="88" t="s">
        <v>479</v>
      </c>
    </row>
    <row r="50" spans="2:13" ht="27.75" customHeight="1">
      <c r="B50" s="1202" t="s">
        <v>34</v>
      </c>
      <c r="C50" s="1203"/>
      <c r="D50" s="91"/>
      <c r="E50" s="1208" t="s">
        <v>35</v>
      </c>
      <c r="F50" s="1208"/>
      <c r="G50" s="1208"/>
      <c r="H50" s="1209"/>
      <c r="I50" s="86">
        <v>9383</v>
      </c>
      <c r="J50" s="87">
        <v>10596</v>
      </c>
      <c r="K50" s="87">
        <v>10795</v>
      </c>
      <c r="L50" s="87">
        <v>10588</v>
      </c>
      <c r="M50" s="88">
        <v>10914</v>
      </c>
    </row>
    <row r="51" spans="2:13" ht="27.75" customHeight="1">
      <c r="B51" s="1204"/>
      <c r="C51" s="1205"/>
      <c r="D51" s="85"/>
      <c r="E51" s="1208" t="s">
        <v>36</v>
      </c>
      <c r="F51" s="1208"/>
      <c r="G51" s="1208"/>
      <c r="H51" s="1209"/>
      <c r="I51" s="86">
        <v>2257</v>
      </c>
      <c r="J51" s="87">
        <v>2160</v>
      </c>
      <c r="K51" s="87">
        <v>2015</v>
      </c>
      <c r="L51" s="87">
        <v>2128</v>
      </c>
      <c r="M51" s="88">
        <v>2525</v>
      </c>
    </row>
    <row r="52" spans="2:13" ht="27.75" customHeight="1">
      <c r="B52" s="1206"/>
      <c r="C52" s="1207"/>
      <c r="D52" s="85"/>
      <c r="E52" s="1208" t="s">
        <v>37</v>
      </c>
      <c r="F52" s="1208"/>
      <c r="G52" s="1208"/>
      <c r="H52" s="1209"/>
      <c r="I52" s="86">
        <v>23372</v>
      </c>
      <c r="J52" s="87">
        <v>23827</v>
      </c>
      <c r="K52" s="87">
        <v>24367</v>
      </c>
      <c r="L52" s="87">
        <v>28563</v>
      </c>
      <c r="M52" s="88">
        <v>28987</v>
      </c>
    </row>
    <row r="53" spans="2:13" ht="27.75" customHeight="1" thickBot="1">
      <c r="B53" s="1210" t="s">
        <v>21</v>
      </c>
      <c r="C53" s="1211"/>
      <c r="D53" s="92"/>
      <c r="E53" s="1212" t="s">
        <v>38</v>
      </c>
      <c r="F53" s="1212"/>
      <c r="G53" s="1212"/>
      <c r="H53" s="1213"/>
      <c r="I53" s="93">
        <v>-5563</v>
      </c>
      <c r="J53" s="94">
        <v>-7299</v>
      </c>
      <c r="K53" s="94">
        <v>-8165</v>
      </c>
      <c r="L53" s="94">
        <v>-8032</v>
      </c>
      <c r="M53" s="95">
        <v>-8928</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65" sqref="G65:O69"/>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545</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545</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546</v>
      </c>
      <c r="C41" s="248"/>
      <c r="D41" s="248"/>
      <c r="E41" s="248"/>
      <c r="F41" s="248"/>
      <c r="G41" s="248"/>
      <c r="H41" s="248"/>
      <c r="I41" s="248"/>
      <c r="J41" s="248"/>
      <c r="K41" s="248"/>
      <c r="L41" s="248"/>
      <c r="M41" s="248"/>
      <c r="N41" s="248"/>
      <c r="O41" s="248"/>
      <c r="P41" s="249"/>
    </row>
    <row r="42" spans="2:17">
      <c r="B42" s="250"/>
      <c r="C42" s="246"/>
      <c r="D42" s="246"/>
      <c r="E42" s="246"/>
      <c r="F42" s="246"/>
      <c r="G42" s="353" t="s">
        <v>547</v>
      </c>
      <c r="I42" s="354"/>
      <c r="J42" s="354"/>
      <c r="K42" s="354"/>
      <c r="L42" s="246"/>
      <c r="M42" s="246"/>
      <c r="N42" s="246"/>
      <c r="O42" s="246"/>
    </row>
    <row r="43" spans="2:17">
      <c r="B43" s="250"/>
      <c r="C43" s="246"/>
      <c r="D43" s="246"/>
      <c r="E43" s="246"/>
      <c r="F43" s="246"/>
      <c r="G43" s="1221"/>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548</v>
      </c>
    </row>
    <row r="50" spans="1:17">
      <c r="B50" s="250"/>
      <c r="C50" s="246"/>
      <c r="D50" s="246"/>
      <c r="E50" s="246"/>
      <c r="F50" s="246"/>
      <c r="G50" s="1230"/>
      <c r="H50" s="1231"/>
      <c r="I50" s="1231"/>
      <c r="J50" s="1232"/>
      <c r="K50" s="356" t="s">
        <v>519</v>
      </c>
      <c r="L50" s="356" t="s">
        <v>520</v>
      </c>
      <c r="M50" s="356" t="s">
        <v>521</v>
      </c>
      <c r="N50" s="356" t="s">
        <v>522</v>
      </c>
      <c r="O50" s="356" t="s">
        <v>523</v>
      </c>
    </row>
    <row r="51" spans="1:17">
      <c r="B51" s="250"/>
      <c r="C51" s="246"/>
      <c r="D51" s="246"/>
      <c r="E51" s="246"/>
      <c r="F51" s="246"/>
      <c r="G51" s="1233" t="s">
        <v>549</v>
      </c>
      <c r="H51" s="1234"/>
      <c r="I51" s="1239" t="s">
        <v>550</v>
      </c>
      <c r="J51" s="1239"/>
      <c r="K51" s="1241"/>
      <c r="L51" s="1241"/>
      <c r="M51" s="1241"/>
      <c r="N51" s="1241"/>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551</v>
      </c>
      <c r="J53" s="1243"/>
      <c r="K53" s="1250"/>
      <c r="L53" s="1250"/>
      <c r="M53" s="1250"/>
      <c r="N53" s="1250"/>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552</v>
      </c>
      <c r="H55" s="1245"/>
      <c r="I55" s="1243" t="s">
        <v>550</v>
      </c>
      <c r="J55" s="1243"/>
      <c r="K55" s="1241"/>
      <c r="L55" s="1241"/>
      <c r="M55" s="1241"/>
      <c r="N55" s="1241"/>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2" t="s">
        <v>553</v>
      </c>
      <c r="J57" s="1252"/>
      <c r="K57" s="1250"/>
      <c r="L57" s="1250"/>
      <c r="M57" s="1250"/>
      <c r="N57" s="1250"/>
      <c r="O57" s="1250"/>
      <c r="P57" s="359"/>
      <c r="Q57" s="358"/>
    </row>
    <row r="58" spans="1:17" s="357" customFormat="1">
      <c r="A58" s="245"/>
      <c r="B58" s="358"/>
      <c r="C58" s="354"/>
      <c r="D58" s="354"/>
      <c r="E58" s="354"/>
      <c r="F58" s="354"/>
      <c r="G58" s="1248"/>
      <c r="H58" s="1249"/>
      <c r="I58" s="1252"/>
      <c r="J58" s="1252"/>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554</v>
      </c>
      <c r="C63" s="246"/>
      <c r="D63" s="246"/>
      <c r="E63" s="246"/>
      <c r="F63" s="246"/>
      <c r="G63" s="246"/>
      <c r="H63" s="246"/>
      <c r="I63" s="246"/>
      <c r="J63" s="246"/>
      <c r="K63" s="246"/>
      <c r="L63" s="246"/>
      <c r="M63" s="246"/>
      <c r="N63" s="246"/>
      <c r="O63" s="246"/>
    </row>
    <row r="64" spans="1:17">
      <c r="B64" s="250"/>
      <c r="C64" s="246"/>
      <c r="D64" s="246"/>
      <c r="E64" s="246"/>
      <c r="F64" s="246"/>
      <c r="G64" s="353" t="s">
        <v>547</v>
      </c>
      <c r="I64" s="354"/>
      <c r="J64" s="354"/>
      <c r="K64" s="354"/>
      <c r="L64" s="246"/>
      <c r="M64" s="246"/>
      <c r="N64" s="246"/>
      <c r="O64" s="246"/>
    </row>
    <row r="65" spans="2:30">
      <c r="B65" s="250"/>
      <c r="C65" s="246"/>
      <c r="D65" s="246"/>
      <c r="E65" s="246"/>
      <c r="F65" s="246"/>
      <c r="G65" s="1221"/>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555</v>
      </c>
      <c r="I71" s="370"/>
      <c r="J71" s="366"/>
      <c r="K71" s="366"/>
      <c r="L71" s="367"/>
      <c r="M71" s="366"/>
      <c r="N71" s="367"/>
      <c r="O71" s="368"/>
    </row>
    <row r="72" spans="2:30">
      <c r="B72" s="250"/>
      <c r="C72" s="246"/>
      <c r="D72" s="246"/>
      <c r="E72" s="246"/>
      <c r="F72" s="246"/>
      <c r="G72" s="1230"/>
      <c r="H72" s="1231"/>
      <c r="I72" s="1231"/>
      <c r="J72" s="1232"/>
      <c r="K72" s="356" t="s">
        <v>519</v>
      </c>
      <c r="L72" s="356" t="s">
        <v>520</v>
      </c>
      <c r="M72" s="356" t="s">
        <v>521</v>
      </c>
      <c r="N72" s="356" t="s">
        <v>522</v>
      </c>
      <c r="O72" s="356" t="s">
        <v>523</v>
      </c>
    </row>
    <row r="73" spans="2:30">
      <c r="B73" s="250"/>
      <c r="C73" s="246"/>
      <c r="D73" s="246"/>
      <c r="E73" s="246"/>
      <c r="F73" s="246"/>
      <c r="G73" s="1233" t="s">
        <v>549</v>
      </c>
      <c r="H73" s="1234"/>
      <c r="I73" s="1239" t="s">
        <v>550</v>
      </c>
      <c r="J73" s="1239"/>
      <c r="K73" s="1253"/>
      <c r="L73" s="1253"/>
      <c r="M73" s="1242"/>
      <c r="N73" s="1242"/>
      <c r="O73" s="1242"/>
      <c r="S73" s="245">
        <v>9.9</v>
      </c>
    </row>
    <row r="74" spans="2:30">
      <c r="B74" s="250"/>
      <c r="C74" s="246"/>
      <c r="D74" s="246"/>
      <c r="E74" s="246"/>
      <c r="F74" s="246"/>
      <c r="G74" s="1235"/>
      <c r="H74" s="1236"/>
      <c r="I74" s="1240"/>
      <c r="J74" s="1240"/>
      <c r="K74" s="1253"/>
      <c r="L74" s="1253"/>
      <c r="M74" s="1242"/>
      <c r="N74" s="1242"/>
      <c r="O74" s="1242"/>
    </row>
    <row r="75" spans="2:30">
      <c r="B75" s="250"/>
      <c r="C75" s="246"/>
      <c r="D75" s="246"/>
      <c r="E75" s="246"/>
      <c r="F75" s="246"/>
      <c r="G75" s="1235"/>
      <c r="H75" s="1236"/>
      <c r="I75" s="1243" t="s">
        <v>556</v>
      </c>
      <c r="J75" s="1243"/>
      <c r="K75" s="1254">
        <v>7.7</v>
      </c>
      <c r="L75" s="1254">
        <v>7.5</v>
      </c>
      <c r="M75" s="1254">
        <v>6.9</v>
      </c>
      <c r="N75" s="1254">
        <v>5.8</v>
      </c>
      <c r="O75" s="1254">
        <v>5</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552</v>
      </c>
      <c r="H77" s="1245"/>
      <c r="I77" s="1243" t="s">
        <v>550</v>
      </c>
      <c r="J77" s="1243"/>
      <c r="K77" s="1253">
        <v>58.2</v>
      </c>
      <c r="L77" s="1253">
        <v>50.3</v>
      </c>
      <c r="M77" s="1242">
        <v>45.9</v>
      </c>
      <c r="N77" s="1242">
        <v>39</v>
      </c>
      <c r="O77" s="1242">
        <v>35.299999999999997</v>
      </c>
      <c r="R77" s="245">
        <v>12.3</v>
      </c>
      <c r="T77" s="245">
        <v>11.1</v>
      </c>
    </row>
    <row r="78" spans="2:30">
      <c r="B78" s="250"/>
      <c r="C78" s="246"/>
      <c r="D78" s="246"/>
      <c r="E78" s="246"/>
      <c r="F78" s="246"/>
      <c r="G78" s="1246"/>
      <c r="H78" s="1247"/>
      <c r="I78" s="1243"/>
      <c r="J78" s="1243"/>
      <c r="K78" s="1253"/>
      <c r="L78" s="1253"/>
      <c r="M78" s="1242"/>
      <c r="N78" s="1242"/>
      <c r="O78" s="1242"/>
    </row>
    <row r="79" spans="2:30">
      <c r="B79" s="250"/>
      <c r="C79" s="246"/>
      <c r="D79" s="246"/>
      <c r="E79" s="246"/>
      <c r="F79" s="246"/>
      <c r="G79" s="1246"/>
      <c r="H79" s="1247"/>
      <c r="I79" s="1255" t="s">
        <v>556</v>
      </c>
      <c r="J79" s="1252"/>
      <c r="K79" s="1256">
        <v>10.3</v>
      </c>
      <c r="L79" s="1256">
        <v>9.6</v>
      </c>
      <c r="M79" s="1256">
        <v>8.8000000000000007</v>
      </c>
      <c r="N79" s="1256">
        <v>9</v>
      </c>
      <c r="O79" s="1256">
        <v>6.9</v>
      </c>
      <c r="V79" s="245">
        <v>53.5</v>
      </c>
      <c r="X79" s="245">
        <v>48.2</v>
      </c>
      <c r="Z79" s="245">
        <v>34.200000000000003</v>
      </c>
      <c r="AB79" s="245">
        <v>30.3</v>
      </c>
      <c r="AD79" s="245">
        <v>28.9</v>
      </c>
    </row>
    <row r="80" spans="2:30">
      <c r="B80" s="250"/>
      <c r="C80" s="246"/>
      <c r="D80" s="246"/>
      <c r="E80" s="246"/>
      <c r="F80" s="246"/>
      <c r="G80" s="1248"/>
      <c r="H80" s="1249"/>
      <c r="I80" s="1252"/>
      <c r="J80" s="1252"/>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I10" sqref="I10"/>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I10" sqref="I10"/>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518</v>
      </c>
      <c r="G2" s="113"/>
      <c r="H2" s="114"/>
    </row>
    <row r="3" spans="1:8">
      <c r="A3" s="110" t="s">
        <v>511</v>
      </c>
      <c r="B3" s="115"/>
      <c r="C3" s="116"/>
      <c r="D3" s="117">
        <v>53017</v>
      </c>
      <c r="E3" s="118"/>
      <c r="F3" s="119">
        <v>50880</v>
      </c>
      <c r="G3" s="120"/>
      <c r="H3" s="121"/>
    </row>
    <row r="4" spans="1:8">
      <c r="A4" s="122"/>
      <c r="B4" s="123"/>
      <c r="C4" s="124"/>
      <c r="D4" s="125">
        <v>27594</v>
      </c>
      <c r="E4" s="126"/>
      <c r="F4" s="127">
        <v>26879</v>
      </c>
      <c r="G4" s="128"/>
      <c r="H4" s="129"/>
    </row>
    <row r="5" spans="1:8">
      <c r="A5" s="110" t="s">
        <v>513</v>
      </c>
      <c r="B5" s="115"/>
      <c r="C5" s="116"/>
      <c r="D5" s="117">
        <v>79899</v>
      </c>
      <c r="E5" s="118"/>
      <c r="F5" s="119">
        <v>63956</v>
      </c>
      <c r="G5" s="120"/>
      <c r="H5" s="121"/>
    </row>
    <row r="6" spans="1:8">
      <c r="A6" s="122"/>
      <c r="B6" s="123"/>
      <c r="C6" s="124"/>
      <c r="D6" s="125">
        <v>35774</v>
      </c>
      <c r="E6" s="126"/>
      <c r="F6" s="127">
        <v>29239</v>
      </c>
      <c r="G6" s="128"/>
      <c r="H6" s="129"/>
    </row>
    <row r="7" spans="1:8">
      <c r="A7" s="110" t="s">
        <v>514</v>
      </c>
      <c r="B7" s="115"/>
      <c r="C7" s="116"/>
      <c r="D7" s="117">
        <v>65849</v>
      </c>
      <c r="E7" s="118"/>
      <c r="F7" s="119">
        <v>66255</v>
      </c>
      <c r="G7" s="120"/>
      <c r="H7" s="121"/>
    </row>
    <row r="8" spans="1:8">
      <c r="A8" s="122"/>
      <c r="B8" s="123"/>
      <c r="C8" s="124"/>
      <c r="D8" s="125">
        <v>44966</v>
      </c>
      <c r="E8" s="126"/>
      <c r="F8" s="127">
        <v>31822</v>
      </c>
      <c r="G8" s="128"/>
      <c r="H8" s="129"/>
    </row>
    <row r="9" spans="1:8">
      <c r="A9" s="110" t="s">
        <v>515</v>
      </c>
      <c r="B9" s="115"/>
      <c r="C9" s="116"/>
      <c r="D9" s="117">
        <v>138239</v>
      </c>
      <c r="E9" s="118"/>
      <c r="F9" s="119">
        <v>92247</v>
      </c>
      <c r="G9" s="120"/>
      <c r="H9" s="121"/>
    </row>
    <row r="10" spans="1:8">
      <c r="A10" s="122"/>
      <c r="B10" s="123"/>
      <c r="C10" s="124"/>
      <c r="D10" s="125">
        <v>112506</v>
      </c>
      <c r="E10" s="126"/>
      <c r="F10" s="127">
        <v>37204</v>
      </c>
      <c r="G10" s="128"/>
      <c r="H10" s="129"/>
    </row>
    <row r="11" spans="1:8">
      <c r="A11" s="110" t="s">
        <v>516</v>
      </c>
      <c r="B11" s="115"/>
      <c r="C11" s="116"/>
      <c r="D11" s="117">
        <v>72575</v>
      </c>
      <c r="E11" s="118"/>
      <c r="F11" s="119">
        <v>44504</v>
      </c>
      <c r="G11" s="120"/>
      <c r="H11" s="121"/>
    </row>
    <row r="12" spans="1:8">
      <c r="A12" s="122"/>
      <c r="B12" s="123"/>
      <c r="C12" s="130"/>
      <c r="D12" s="125">
        <v>45062</v>
      </c>
      <c r="E12" s="126"/>
      <c r="F12" s="127">
        <v>25876</v>
      </c>
      <c r="G12" s="128"/>
      <c r="H12" s="129"/>
    </row>
    <row r="13" spans="1:8">
      <c r="A13" s="110"/>
      <c r="B13" s="115"/>
      <c r="C13" s="131"/>
      <c r="D13" s="132">
        <v>81916</v>
      </c>
      <c r="E13" s="133"/>
      <c r="F13" s="134">
        <v>63568</v>
      </c>
      <c r="G13" s="135"/>
      <c r="H13" s="121"/>
    </row>
    <row r="14" spans="1:8">
      <c r="A14" s="122"/>
      <c r="B14" s="123"/>
      <c r="C14" s="124"/>
      <c r="D14" s="125">
        <v>53180</v>
      </c>
      <c r="E14" s="126"/>
      <c r="F14" s="127">
        <v>30204</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8.01</v>
      </c>
      <c r="C19" s="136">
        <f>ROUND(VALUE(SUBSTITUTE(実質収支比率等に係る経年分析!G$48,"▲","-")),2)</f>
        <v>7.57</v>
      </c>
      <c r="D19" s="136">
        <f>ROUND(VALUE(SUBSTITUTE(実質収支比率等に係る経年分析!H$48,"▲","-")),2)</f>
        <v>8.82</v>
      </c>
      <c r="E19" s="136">
        <f>ROUND(VALUE(SUBSTITUTE(実質収支比率等に係る経年分析!I$48,"▲","-")),2)</f>
        <v>11.53</v>
      </c>
      <c r="F19" s="136">
        <f>ROUND(VALUE(SUBSTITUTE(実質収支比率等に係る経年分析!J$48,"▲","-")),2)</f>
        <v>8.19</v>
      </c>
    </row>
    <row r="20" spans="1:11">
      <c r="A20" s="136" t="s">
        <v>43</v>
      </c>
      <c r="B20" s="136">
        <f>ROUND(VALUE(SUBSTITUTE(実質収支比率等に係る経年分析!F$47,"▲","-")),2)</f>
        <v>16.850000000000001</v>
      </c>
      <c r="C20" s="136">
        <f>ROUND(VALUE(SUBSTITUTE(実質収支比率等に係る経年分析!G$47,"▲","-")),2)</f>
        <v>18.11</v>
      </c>
      <c r="D20" s="136">
        <f>ROUND(VALUE(SUBSTITUTE(実質収支比率等に係る経年分析!H$47,"▲","-")),2)</f>
        <v>17.75</v>
      </c>
      <c r="E20" s="136">
        <f>ROUND(VALUE(SUBSTITUTE(実質収支比率等に係る経年分析!I$47,"▲","-")),2)</f>
        <v>13.13</v>
      </c>
      <c r="F20" s="136">
        <f>ROUND(VALUE(SUBSTITUTE(実質収支比率等に係る経年分析!J$47,"▲","-")),2)</f>
        <v>13.96</v>
      </c>
    </row>
    <row r="21" spans="1:11">
      <c r="A21" s="136" t="s">
        <v>44</v>
      </c>
      <c r="B21" s="136">
        <f>IF(ISNUMBER(VALUE(SUBSTITUTE(実質収支比率等に係る経年分析!F$49,"▲","-"))),ROUND(VALUE(SUBSTITUTE(実質収支比率等に係る経年分析!F$49,"▲","-")),2),NA())</f>
        <v>1.96</v>
      </c>
      <c r="C21" s="136">
        <f>IF(ISNUMBER(VALUE(SUBSTITUTE(実質収支比率等に係る経年分析!G$49,"▲","-"))),ROUND(VALUE(SUBSTITUTE(実質収支比率等に係る経年分析!G$49,"▲","-")),2),NA())</f>
        <v>3.97</v>
      </c>
      <c r="D21" s="136">
        <f>IF(ISNUMBER(VALUE(SUBSTITUTE(実質収支比率等に係る経年分析!H$49,"▲","-"))),ROUND(VALUE(SUBSTITUTE(実質収支比率等に係る経年分析!H$49,"▲","-")),2),NA())</f>
        <v>4.34</v>
      </c>
      <c r="E21" s="136">
        <f>IF(ISNUMBER(VALUE(SUBSTITUTE(実質収支比率等に係る経年分析!I$49,"▲","-"))),ROUND(VALUE(SUBSTITUTE(実質収支比率等に係る経年分析!I$49,"▲","-")),2),NA())</f>
        <v>1.05</v>
      </c>
      <c r="F21" s="136">
        <f>IF(ISNUMBER(VALUE(SUBSTITUTE(実質収支比率等に係る経年分析!J$49,"▲","-"))),ROUND(VALUE(SUBSTITUTE(実質収支比率等に係る経年分析!J$49,"▲","-")),2),NA())</f>
        <v>3.47</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0.03</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0.03</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小山栃木都市計画事業石橋駅周辺土地区画整理事業特別会計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0.06</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0.05</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0.05</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7.0000000000000007E-2</v>
      </c>
    </row>
    <row r="30" spans="1:11">
      <c r="A30" s="137" t="str">
        <f>IF(連結実質赤字比率に係る赤字・黒字の構成分析!C$40="",NA(),連結実質赤字比率に係る赤字・黒字の構成分析!C$40)</f>
        <v>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0.15</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0.08</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0.25</v>
      </c>
    </row>
    <row r="31" spans="1:11">
      <c r="A31" s="137" t="str">
        <f>IF(連結実質赤字比率に係る赤字・黒字の構成分析!C$39="",NA(),連結実質赤字比率に係る赤字・黒字の構成分析!C$39)</f>
        <v>公共下水道事業特別会計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0.52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0.28999999999999998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0.37</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0.54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0.51</v>
      </c>
    </row>
    <row r="32" spans="1:11">
      <c r="A32" s="137" t="str">
        <f>IF(連結実質赤字比率に係る赤字・黒字の構成分析!C$38="",NA(),連結実質赤字比率に係る赤字・黒字の構成分析!C$38)</f>
        <v>介護保険事業</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0.74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0.55000000000000004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1.04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1.39</v>
      </c>
    </row>
    <row r="33" spans="1:16">
      <c r="A33" s="137" t="str">
        <f>IF(連結実質赤字比率に係る赤字・黒字の構成分析!C$37="",NA(),連結実質赤字比率に係る赤字・黒字の構成分析!C$37)</f>
        <v>小山栃木都市計画事業仁良川地区土地区画整理事業特別会計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1.41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1.35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1.41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1.94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1.53</v>
      </c>
    </row>
    <row r="34" spans="1:16">
      <c r="A34" s="137" t="str">
        <f>IF(連結実質赤字比率に係る赤字・黒字の構成分析!C$36="",NA(),連結実質赤字比率に係る赤字・黒字の構成分析!C$36)</f>
        <v>国民健康保険事業</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2.02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2.17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2.12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3.29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2.72</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5.72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5.88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5.89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5.94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6.02</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8.0500000000000007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7.66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8.82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11.55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8.18</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2304</v>
      </c>
      <c r="E42" s="138"/>
      <c r="F42" s="138"/>
      <c r="G42" s="138">
        <f>'実質公債費比率（分子）の構造'!L$52</f>
        <v>2403</v>
      </c>
      <c r="H42" s="138"/>
      <c r="I42" s="138"/>
      <c r="J42" s="138">
        <f>'実質公債費比率（分子）の構造'!M$52</f>
        <v>2609</v>
      </c>
      <c r="K42" s="138"/>
      <c r="L42" s="138"/>
      <c r="M42" s="138">
        <f>'実質公債費比率（分子）の構造'!N$52</f>
        <v>2664</v>
      </c>
      <c r="N42" s="138"/>
      <c r="O42" s="138"/>
      <c r="P42" s="138">
        <f>'実質公債費比率（分子）の構造'!O$52</f>
        <v>2642</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129</v>
      </c>
      <c r="C44" s="138"/>
      <c r="D44" s="138"/>
      <c r="E44" s="138">
        <f>'実質公債費比率（分子）の構造'!L$50</f>
        <v>94</v>
      </c>
      <c r="F44" s="138"/>
      <c r="G44" s="138"/>
      <c r="H44" s="138">
        <f>'実質公債費比率（分子）の構造'!M$50</f>
        <v>94</v>
      </c>
      <c r="I44" s="138"/>
      <c r="J44" s="138"/>
      <c r="K44" s="138">
        <f>'実質公債費比率（分子）の構造'!N$50</f>
        <v>94</v>
      </c>
      <c r="L44" s="138"/>
      <c r="M44" s="138"/>
      <c r="N44" s="138">
        <f>'実質公債費比率（分子）の構造'!O$50</f>
        <v>94</v>
      </c>
      <c r="O44" s="138"/>
      <c r="P44" s="138"/>
    </row>
    <row r="45" spans="1:16">
      <c r="A45" s="138" t="s">
        <v>54</v>
      </c>
      <c r="B45" s="138">
        <f>'実質公債費比率（分子）の構造'!K$49</f>
        <v>78</v>
      </c>
      <c r="C45" s="138"/>
      <c r="D45" s="138"/>
      <c r="E45" s="138">
        <f>'実質公債費比率（分子）の構造'!L$49</f>
        <v>69</v>
      </c>
      <c r="F45" s="138"/>
      <c r="G45" s="138"/>
      <c r="H45" s="138">
        <f>'実質公債費比率（分子）の構造'!M$49</f>
        <v>73</v>
      </c>
      <c r="I45" s="138"/>
      <c r="J45" s="138"/>
      <c r="K45" s="138">
        <f>'実質公債費比率（分子）の構造'!N$49</f>
        <v>84</v>
      </c>
      <c r="L45" s="138"/>
      <c r="M45" s="138"/>
      <c r="N45" s="138">
        <f>'実質公債費比率（分子）の構造'!O$49</f>
        <v>144</v>
      </c>
      <c r="O45" s="138"/>
      <c r="P45" s="138"/>
    </row>
    <row r="46" spans="1:16">
      <c r="A46" s="138" t="s">
        <v>55</v>
      </c>
      <c r="B46" s="138">
        <f>'実質公債費比率（分子）の構造'!K$48</f>
        <v>613</v>
      </c>
      <c r="C46" s="138"/>
      <c r="D46" s="138"/>
      <c r="E46" s="138">
        <f>'実質公債費比率（分子）の構造'!L$48</f>
        <v>619</v>
      </c>
      <c r="F46" s="138"/>
      <c r="G46" s="138"/>
      <c r="H46" s="138">
        <f>'実質公債費比率（分子）の構造'!M$48</f>
        <v>669</v>
      </c>
      <c r="I46" s="138"/>
      <c r="J46" s="138"/>
      <c r="K46" s="138">
        <f>'実質公債費比率（分子）の構造'!N$48</f>
        <v>647</v>
      </c>
      <c r="L46" s="138"/>
      <c r="M46" s="138"/>
      <c r="N46" s="138">
        <f>'実質公債費比率（分子）の構造'!O$48</f>
        <v>637</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2403</v>
      </c>
      <c r="C49" s="138"/>
      <c r="D49" s="138"/>
      <c r="E49" s="138">
        <f>'実質公債費比率（分子）の構造'!L$45</f>
        <v>2458</v>
      </c>
      <c r="F49" s="138"/>
      <c r="G49" s="138"/>
      <c r="H49" s="138">
        <f>'実質公債費比率（分子）の構造'!M$45</f>
        <v>2465</v>
      </c>
      <c r="I49" s="138"/>
      <c r="J49" s="138"/>
      <c r="K49" s="138">
        <f>'実質公債費比率（分子）の構造'!N$45</f>
        <v>2372</v>
      </c>
      <c r="L49" s="138"/>
      <c r="M49" s="138"/>
      <c r="N49" s="138">
        <f>'実質公債費比率（分子）の構造'!O$45</f>
        <v>2328</v>
      </c>
      <c r="O49" s="138"/>
      <c r="P49" s="138"/>
    </row>
    <row r="50" spans="1:16">
      <c r="A50" s="138" t="s">
        <v>59</v>
      </c>
      <c r="B50" s="138" t="e">
        <f>NA()</f>
        <v>#N/A</v>
      </c>
      <c r="C50" s="138">
        <f>IF(ISNUMBER('実質公債費比率（分子）の構造'!K$53),'実質公債費比率（分子）の構造'!K$53,NA())</f>
        <v>919</v>
      </c>
      <c r="D50" s="138" t="e">
        <f>NA()</f>
        <v>#N/A</v>
      </c>
      <c r="E50" s="138" t="e">
        <f>NA()</f>
        <v>#N/A</v>
      </c>
      <c r="F50" s="138">
        <f>IF(ISNUMBER('実質公債費比率（分子）の構造'!L$53),'実質公債費比率（分子）の構造'!L$53,NA())</f>
        <v>837</v>
      </c>
      <c r="G50" s="138" t="e">
        <f>NA()</f>
        <v>#N/A</v>
      </c>
      <c r="H50" s="138" t="e">
        <f>NA()</f>
        <v>#N/A</v>
      </c>
      <c r="I50" s="138">
        <f>IF(ISNUMBER('実質公債費比率（分子）の構造'!M$53),'実質公債費比率（分子）の構造'!M$53,NA())</f>
        <v>692</v>
      </c>
      <c r="J50" s="138" t="e">
        <f>NA()</f>
        <v>#N/A</v>
      </c>
      <c r="K50" s="138" t="e">
        <f>NA()</f>
        <v>#N/A</v>
      </c>
      <c r="L50" s="138">
        <f>IF(ISNUMBER('実質公債費比率（分子）の構造'!N$53),'実質公債費比率（分子）の構造'!N$53,NA())</f>
        <v>533</v>
      </c>
      <c r="M50" s="138" t="e">
        <f>NA()</f>
        <v>#N/A</v>
      </c>
      <c r="N50" s="138" t="e">
        <f>NA()</f>
        <v>#N/A</v>
      </c>
      <c r="O50" s="138">
        <f>IF(ISNUMBER('実質公債費比率（分子）の構造'!O$53),'実質公債費比率（分子）の構造'!O$53,NA())</f>
        <v>561</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23372</v>
      </c>
      <c r="E56" s="137"/>
      <c r="F56" s="137"/>
      <c r="G56" s="137">
        <f>'将来負担比率（分子）の構造'!J$52</f>
        <v>23827</v>
      </c>
      <c r="H56" s="137"/>
      <c r="I56" s="137"/>
      <c r="J56" s="137">
        <f>'将来負担比率（分子）の構造'!K$52</f>
        <v>24367</v>
      </c>
      <c r="K56" s="137"/>
      <c r="L56" s="137"/>
      <c r="M56" s="137">
        <f>'将来負担比率（分子）の構造'!L$52</f>
        <v>28563</v>
      </c>
      <c r="N56" s="137"/>
      <c r="O56" s="137"/>
      <c r="P56" s="137">
        <f>'将来負担比率（分子）の構造'!M$52</f>
        <v>28987</v>
      </c>
    </row>
    <row r="57" spans="1:16">
      <c r="A57" s="137" t="s">
        <v>36</v>
      </c>
      <c r="B57" s="137"/>
      <c r="C57" s="137"/>
      <c r="D57" s="137">
        <f>'将来負担比率（分子）の構造'!I$51</f>
        <v>2257</v>
      </c>
      <c r="E57" s="137"/>
      <c r="F57" s="137"/>
      <c r="G57" s="137">
        <f>'将来負担比率（分子）の構造'!J$51</f>
        <v>2160</v>
      </c>
      <c r="H57" s="137"/>
      <c r="I57" s="137"/>
      <c r="J57" s="137">
        <f>'将来負担比率（分子）の構造'!K$51</f>
        <v>2015</v>
      </c>
      <c r="K57" s="137"/>
      <c r="L57" s="137"/>
      <c r="M57" s="137">
        <f>'将来負担比率（分子）の構造'!L$51</f>
        <v>2128</v>
      </c>
      <c r="N57" s="137"/>
      <c r="O57" s="137"/>
      <c r="P57" s="137">
        <f>'将来負担比率（分子）の構造'!M$51</f>
        <v>2525</v>
      </c>
    </row>
    <row r="58" spans="1:16">
      <c r="A58" s="137" t="s">
        <v>35</v>
      </c>
      <c r="B58" s="137"/>
      <c r="C58" s="137"/>
      <c r="D58" s="137">
        <f>'将来負担比率（分子）の構造'!I$50</f>
        <v>9383</v>
      </c>
      <c r="E58" s="137"/>
      <c r="F58" s="137"/>
      <c r="G58" s="137">
        <f>'将来負担比率（分子）の構造'!J$50</f>
        <v>10596</v>
      </c>
      <c r="H58" s="137"/>
      <c r="I58" s="137"/>
      <c r="J58" s="137">
        <f>'将来負担比率（分子）の構造'!K$50</f>
        <v>10795</v>
      </c>
      <c r="K58" s="137"/>
      <c r="L58" s="137"/>
      <c r="M58" s="137">
        <f>'将来負担比率（分子）の構造'!L$50</f>
        <v>10588</v>
      </c>
      <c r="N58" s="137"/>
      <c r="O58" s="137"/>
      <c r="P58" s="137">
        <f>'将来負担比率（分子）の構造'!M$50</f>
        <v>10914</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1862</v>
      </c>
      <c r="C62" s="137"/>
      <c r="D62" s="137"/>
      <c r="E62" s="137">
        <f>'将来負担比率（分子）の構造'!J$45</f>
        <v>1695</v>
      </c>
      <c r="F62" s="137"/>
      <c r="G62" s="137"/>
      <c r="H62" s="137">
        <f>'将来負担比率（分子）の構造'!K$45</f>
        <v>1325</v>
      </c>
      <c r="I62" s="137"/>
      <c r="J62" s="137"/>
      <c r="K62" s="137">
        <f>'将来負担比率（分子）の構造'!L$45</f>
        <v>939</v>
      </c>
      <c r="L62" s="137"/>
      <c r="M62" s="137"/>
      <c r="N62" s="137">
        <f>'将来負担比率（分子）の構造'!M$45</f>
        <v>1159</v>
      </c>
      <c r="O62" s="137"/>
      <c r="P62" s="137"/>
    </row>
    <row r="63" spans="1:16">
      <c r="A63" s="137" t="s">
        <v>28</v>
      </c>
      <c r="B63" s="137">
        <f>'将来負担比率（分子）の構造'!I$44</f>
        <v>437</v>
      </c>
      <c r="C63" s="137"/>
      <c r="D63" s="137"/>
      <c r="E63" s="137">
        <f>'将来負担比率（分子）の構造'!J$44</f>
        <v>405</v>
      </c>
      <c r="F63" s="137"/>
      <c r="G63" s="137"/>
      <c r="H63" s="137">
        <f>'将来負担比率（分子）の構造'!K$44</f>
        <v>571</v>
      </c>
      <c r="I63" s="137"/>
      <c r="J63" s="137"/>
      <c r="K63" s="137">
        <f>'将来負担比率（分子）の構造'!L$44</f>
        <v>1131</v>
      </c>
      <c r="L63" s="137"/>
      <c r="M63" s="137"/>
      <c r="N63" s="137">
        <f>'将来負担比率（分子）の構造'!M$44</f>
        <v>1036</v>
      </c>
      <c r="O63" s="137"/>
      <c r="P63" s="137"/>
    </row>
    <row r="64" spans="1:16">
      <c r="A64" s="137" t="s">
        <v>27</v>
      </c>
      <c r="B64" s="137">
        <f>'将来負担比率（分子）の構造'!I$43</f>
        <v>7445</v>
      </c>
      <c r="C64" s="137"/>
      <c r="D64" s="137"/>
      <c r="E64" s="137">
        <f>'将来負担比率（分子）の構造'!J$43</f>
        <v>7116</v>
      </c>
      <c r="F64" s="137"/>
      <c r="G64" s="137"/>
      <c r="H64" s="137">
        <f>'将来負担比率（分子）の構造'!K$43</f>
        <v>7033</v>
      </c>
      <c r="I64" s="137"/>
      <c r="J64" s="137"/>
      <c r="K64" s="137">
        <f>'将来負担比率（分子）の構造'!L$43</f>
        <v>6778</v>
      </c>
      <c r="L64" s="137"/>
      <c r="M64" s="137"/>
      <c r="N64" s="137">
        <f>'将来負担比率（分子）の構造'!M$43</f>
        <v>6538</v>
      </c>
      <c r="O64" s="137"/>
      <c r="P64" s="137"/>
    </row>
    <row r="65" spans="1:16">
      <c r="A65" s="137" t="s">
        <v>26</v>
      </c>
      <c r="B65" s="137">
        <f>'将来負担比率（分子）の構造'!I$42</f>
        <v>489</v>
      </c>
      <c r="C65" s="137"/>
      <c r="D65" s="137"/>
      <c r="E65" s="137">
        <f>'将来負担比率（分子）の構造'!J$42</f>
        <v>418</v>
      </c>
      <c r="F65" s="137"/>
      <c r="G65" s="137"/>
      <c r="H65" s="137">
        <f>'将来負担比率（分子）の構造'!K$42</f>
        <v>344</v>
      </c>
      <c r="I65" s="137"/>
      <c r="J65" s="137"/>
      <c r="K65" s="137">
        <f>'将来負担比率（分子）の構造'!L$42</f>
        <v>296</v>
      </c>
      <c r="L65" s="137"/>
      <c r="M65" s="137"/>
      <c r="N65" s="137">
        <f>'将来負担比率（分子）の構造'!M$42</f>
        <v>203</v>
      </c>
      <c r="O65" s="137"/>
      <c r="P65" s="137"/>
    </row>
    <row r="66" spans="1:16">
      <c r="A66" s="137" t="s">
        <v>25</v>
      </c>
      <c r="B66" s="137">
        <f>'将来負担比率（分子）の構造'!I$41</f>
        <v>19216</v>
      </c>
      <c r="C66" s="137"/>
      <c r="D66" s="137"/>
      <c r="E66" s="137">
        <f>'将来負担比率（分子）の構造'!J$41</f>
        <v>19651</v>
      </c>
      <c r="F66" s="137"/>
      <c r="G66" s="137"/>
      <c r="H66" s="137">
        <f>'将来負担比率（分子）の構造'!K$41</f>
        <v>19738</v>
      </c>
      <c r="I66" s="137"/>
      <c r="J66" s="137"/>
      <c r="K66" s="137">
        <f>'将来負担比率（分子）の構造'!L$41</f>
        <v>24104</v>
      </c>
      <c r="L66" s="137"/>
      <c r="M66" s="137"/>
      <c r="N66" s="137">
        <f>'将来負担比率（分子）の構造'!M$41</f>
        <v>24563</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207</v>
      </c>
      <c r="C5" s="708"/>
      <c r="D5" s="708"/>
      <c r="E5" s="708"/>
      <c r="F5" s="708"/>
      <c r="G5" s="708"/>
      <c r="H5" s="708"/>
      <c r="I5" s="708"/>
      <c r="J5" s="708"/>
      <c r="K5" s="708"/>
      <c r="L5" s="708"/>
      <c r="M5" s="708"/>
      <c r="N5" s="708"/>
      <c r="O5" s="708"/>
      <c r="P5" s="708"/>
      <c r="Q5" s="709"/>
      <c r="R5" s="670">
        <v>9444778</v>
      </c>
      <c r="S5" s="671"/>
      <c r="T5" s="671"/>
      <c r="U5" s="671"/>
      <c r="V5" s="671"/>
      <c r="W5" s="671"/>
      <c r="X5" s="671"/>
      <c r="Y5" s="718"/>
      <c r="Z5" s="731">
        <v>35.299999999999997</v>
      </c>
      <c r="AA5" s="731"/>
      <c r="AB5" s="731"/>
      <c r="AC5" s="731"/>
      <c r="AD5" s="732">
        <v>8969204</v>
      </c>
      <c r="AE5" s="732"/>
      <c r="AF5" s="732"/>
      <c r="AG5" s="732"/>
      <c r="AH5" s="732"/>
      <c r="AI5" s="732"/>
      <c r="AJ5" s="732"/>
      <c r="AK5" s="732"/>
      <c r="AL5" s="719">
        <v>66.5</v>
      </c>
      <c r="AM5" s="688"/>
      <c r="AN5" s="688"/>
      <c r="AO5" s="720"/>
      <c r="AP5" s="707" t="s">
        <v>208</v>
      </c>
      <c r="AQ5" s="708"/>
      <c r="AR5" s="708"/>
      <c r="AS5" s="708"/>
      <c r="AT5" s="708"/>
      <c r="AU5" s="708"/>
      <c r="AV5" s="708"/>
      <c r="AW5" s="708"/>
      <c r="AX5" s="708"/>
      <c r="AY5" s="708"/>
      <c r="AZ5" s="708"/>
      <c r="BA5" s="708"/>
      <c r="BB5" s="708"/>
      <c r="BC5" s="708"/>
      <c r="BD5" s="708"/>
      <c r="BE5" s="708"/>
      <c r="BF5" s="709"/>
      <c r="BG5" s="620">
        <v>8969204</v>
      </c>
      <c r="BH5" s="621"/>
      <c r="BI5" s="621"/>
      <c r="BJ5" s="621"/>
      <c r="BK5" s="621"/>
      <c r="BL5" s="621"/>
      <c r="BM5" s="621"/>
      <c r="BN5" s="622"/>
      <c r="BO5" s="673">
        <v>95</v>
      </c>
      <c r="BP5" s="673"/>
      <c r="BQ5" s="673"/>
      <c r="BR5" s="673"/>
      <c r="BS5" s="674">
        <v>102056</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209</v>
      </c>
      <c r="CS5" s="726"/>
      <c r="CT5" s="726"/>
      <c r="CU5" s="726"/>
      <c r="CV5" s="726"/>
      <c r="CW5" s="726"/>
      <c r="CX5" s="726"/>
      <c r="CY5" s="727"/>
      <c r="CZ5" s="725" t="s">
        <v>201</v>
      </c>
      <c r="DA5" s="726"/>
      <c r="DB5" s="726"/>
      <c r="DC5" s="727"/>
      <c r="DD5" s="725" t="s">
        <v>210</v>
      </c>
      <c r="DE5" s="726"/>
      <c r="DF5" s="726"/>
      <c r="DG5" s="726"/>
      <c r="DH5" s="726"/>
      <c r="DI5" s="726"/>
      <c r="DJ5" s="726"/>
      <c r="DK5" s="726"/>
      <c r="DL5" s="726"/>
      <c r="DM5" s="726"/>
      <c r="DN5" s="726"/>
      <c r="DO5" s="726"/>
      <c r="DP5" s="727"/>
      <c r="DQ5" s="725" t="s">
        <v>211</v>
      </c>
      <c r="DR5" s="726"/>
      <c r="DS5" s="726"/>
      <c r="DT5" s="726"/>
      <c r="DU5" s="726"/>
      <c r="DV5" s="726"/>
      <c r="DW5" s="726"/>
      <c r="DX5" s="726"/>
      <c r="DY5" s="726"/>
      <c r="DZ5" s="726"/>
      <c r="EA5" s="726"/>
      <c r="EB5" s="726"/>
      <c r="EC5" s="727"/>
    </row>
    <row r="6" spans="2:143" ht="11.25" customHeight="1">
      <c r="B6" s="617" t="s">
        <v>212</v>
      </c>
      <c r="C6" s="618"/>
      <c r="D6" s="618"/>
      <c r="E6" s="618"/>
      <c r="F6" s="618"/>
      <c r="G6" s="618"/>
      <c r="H6" s="618"/>
      <c r="I6" s="618"/>
      <c r="J6" s="618"/>
      <c r="K6" s="618"/>
      <c r="L6" s="618"/>
      <c r="M6" s="618"/>
      <c r="N6" s="618"/>
      <c r="O6" s="618"/>
      <c r="P6" s="618"/>
      <c r="Q6" s="619"/>
      <c r="R6" s="620">
        <v>239865</v>
      </c>
      <c r="S6" s="621"/>
      <c r="T6" s="621"/>
      <c r="U6" s="621"/>
      <c r="V6" s="621"/>
      <c r="W6" s="621"/>
      <c r="X6" s="621"/>
      <c r="Y6" s="622"/>
      <c r="Z6" s="673">
        <v>0.9</v>
      </c>
      <c r="AA6" s="673"/>
      <c r="AB6" s="673"/>
      <c r="AC6" s="673"/>
      <c r="AD6" s="674">
        <v>239865</v>
      </c>
      <c r="AE6" s="674"/>
      <c r="AF6" s="674"/>
      <c r="AG6" s="674"/>
      <c r="AH6" s="674"/>
      <c r="AI6" s="674"/>
      <c r="AJ6" s="674"/>
      <c r="AK6" s="674"/>
      <c r="AL6" s="643">
        <v>1.8</v>
      </c>
      <c r="AM6" s="675"/>
      <c r="AN6" s="675"/>
      <c r="AO6" s="676"/>
      <c r="AP6" s="617" t="s">
        <v>213</v>
      </c>
      <c r="AQ6" s="618"/>
      <c r="AR6" s="618"/>
      <c r="AS6" s="618"/>
      <c r="AT6" s="618"/>
      <c r="AU6" s="618"/>
      <c r="AV6" s="618"/>
      <c r="AW6" s="618"/>
      <c r="AX6" s="618"/>
      <c r="AY6" s="618"/>
      <c r="AZ6" s="618"/>
      <c r="BA6" s="618"/>
      <c r="BB6" s="618"/>
      <c r="BC6" s="618"/>
      <c r="BD6" s="618"/>
      <c r="BE6" s="618"/>
      <c r="BF6" s="619"/>
      <c r="BG6" s="620">
        <v>8969204</v>
      </c>
      <c r="BH6" s="621"/>
      <c r="BI6" s="621"/>
      <c r="BJ6" s="621"/>
      <c r="BK6" s="621"/>
      <c r="BL6" s="621"/>
      <c r="BM6" s="621"/>
      <c r="BN6" s="622"/>
      <c r="BO6" s="673">
        <v>95</v>
      </c>
      <c r="BP6" s="673"/>
      <c r="BQ6" s="673"/>
      <c r="BR6" s="673"/>
      <c r="BS6" s="674">
        <v>102056</v>
      </c>
      <c r="BT6" s="674"/>
      <c r="BU6" s="674"/>
      <c r="BV6" s="674"/>
      <c r="BW6" s="674"/>
      <c r="BX6" s="674"/>
      <c r="BY6" s="674"/>
      <c r="BZ6" s="674"/>
      <c r="CA6" s="674"/>
      <c r="CB6" s="710"/>
      <c r="CD6" s="677" t="s">
        <v>214</v>
      </c>
      <c r="CE6" s="678"/>
      <c r="CF6" s="678"/>
      <c r="CG6" s="678"/>
      <c r="CH6" s="678"/>
      <c r="CI6" s="678"/>
      <c r="CJ6" s="678"/>
      <c r="CK6" s="678"/>
      <c r="CL6" s="678"/>
      <c r="CM6" s="678"/>
      <c r="CN6" s="678"/>
      <c r="CO6" s="678"/>
      <c r="CP6" s="678"/>
      <c r="CQ6" s="679"/>
      <c r="CR6" s="620">
        <v>196838</v>
      </c>
      <c r="CS6" s="621"/>
      <c r="CT6" s="621"/>
      <c r="CU6" s="621"/>
      <c r="CV6" s="621"/>
      <c r="CW6" s="621"/>
      <c r="CX6" s="621"/>
      <c r="CY6" s="622"/>
      <c r="CZ6" s="673">
        <v>0.8</v>
      </c>
      <c r="DA6" s="673"/>
      <c r="DB6" s="673"/>
      <c r="DC6" s="673"/>
      <c r="DD6" s="626" t="s">
        <v>215</v>
      </c>
      <c r="DE6" s="621"/>
      <c r="DF6" s="621"/>
      <c r="DG6" s="621"/>
      <c r="DH6" s="621"/>
      <c r="DI6" s="621"/>
      <c r="DJ6" s="621"/>
      <c r="DK6" s="621"/>
      <c r="DL6" s="621"/>
      <c r="DM6" s="621"/>
      <c r="DN6" s="621"/>
      <c r="DO6" s="621"/>
      <c r="DP6" s="622"/>
      <c r="DQ6" s="626">
        <v>196838</v>
      </c>
      <c r="DR6" s="621"/>
      <c r="DS6" s="621"/>
      <c r="DT6" s="621"/>
      <c r="DU6" s="621"/>
      <c r="DV6" s="621"/>
      <c r="DW6" s="621"/>
      <c r="DX6" s="621"/>
      <c r="DY6" s="621"/>
      <c r="DZ6" s="621"/>
      <c r="EA6" s="621"/>
      <c r="EB6" s="621"/>
      <c r="EC6" s="656"/>
    </row>
    <row r="7" spans="2:143" ht="11.25" customHeight="1">
      <c r="B7" s="617" t="s">
        <v>216</v>
      </c>
      <c r="C7" s="618"/>
      <c r="D7" s="618"/>
      <c r="E7" s="618"/>
      <c r="F7" s="618"/>
      <c r="G7" s="618"/>
      <c r="H7" s="618"/>
      <c r="I7" s="618"/>
      <c r="J7" s="618"/>
      <c r="K7" s="618"/>
      <c r="L7" s="618"/>
      <c r="M7" s="618"/>
      <c r="N7" s="618"/>
      <c r="O7" s="618"/>
      <c r="P7" s="618"/>
      <c r="Q7" s="619"/>
      <c r="R7" s="620">
        <v>7799</v>
      </c>
      <c r="S7" s="621"/>
      <c r="T7" s="621"/>
      <c r="U7" s="621"/>
      <c r="V7" s="621"/>
      <c r="W7" s="621"/>
      <c r="X7" s="621"/>
      <c r="Y7" s="622"/>
      <c r="Z7" s="673">
        <v>0</v>
      </c>
      <c r="AA7" s="673"/>
      <c r="AB7" s="673"/>
      <c r="AC7" s="673"/>
      <c r="AD7" s="674">
        <v>7799</v>
      </c>
      <c r="AE7" s="674"/>
      <c r="AF7" s="674"/>
      <c r="AG7" s="674"/>
      <c r="AH7" s="674"/>
      <c r="AI7" s="674"/>
      <c r="AJ7" s="674"/>
      <c r="AK7" s="674"/>
      <c r="AL7" s="643">
        <v>0.1</v>
      </c>
      <c r="AM7" s="675"/>
      <c r="AN7" s="675"/>
      <c r="AO7" s="676"/>
      <c r="AP7" s="617" t="s">
        <v>217</v>
      </c>
      <c r="AQ7" s="618"/>
      <c r="AR7" s="618"/>
      <c r="AS7" s="618"/>
      <c r="AT7" s="618"/>
      <c r="AU7" s="618"/>
      <c r="AV7" s="618"/>
      <c r="AW7" s="618"/>
      <c r="AX7" s="618"/>
      <c r="AY7" s="618"/>
      <c r="AZ7" s="618"/>
      <c r="BA7" s="618"/>
      <c r="BB7" s="618"/>
      <c r="BC7" s="618"/>
      <c r="BD7" s="618"/>
      <c r="BE7" s="618"/>
      <c r="BF7" s="619"/>
      <c r="BG7" s="620">
        <v>4462782</v>
      </c>
      <c r="BH7" s="621"/>
      <c r="BI7" s="621"/>
      <c r="BJ7" s="621"/>
      <c r="BK7" s="621"/>
      <c r="BL7" s="621"/>
      <c r="BM7" s="621"/>
      <c r="BN7" s="622"/>
      <c r="BO7" s="673">
        <v>47.3</v>
      </c>
      <c r="BP7" s="673"/>
      <c r="BQ7" s="673"/>
      <c r="BR7" s="673"/>
      <c r="BS7" s="674">
        <v>102056</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2988262</v>
      </c>
      <c r="CS7" s="621"/>
      <c r="CT7" s="621"/>
      <c r="CU7" s="621"/>
      <c r="CV7" s="621"/>
      <c r="CW7" s="621"/>
      <c r="CX7" s="621"/>
      <c r="CY7" s="622"/>
      <c r="CZ7" s="673">
        <v>11.8</v>
      </c>
      <c r="DA7" s="673"/>
      <c r="DB7" s="673"/>
      <c r="DC7" s="673"/>
      <c r="DD7" s="626">
        <v>219353</v>
      </c>
      <c r="DE7" s="621"/>
      <c r="DF7" s="621"/>
      <c r="DG7" s="621"/>
      <c r="DH7" s="621"/>
      <c r="DI7" s="621"/>
      <c r="DJ7" s="621"/>
      <c r="DK7" s="621"/>
      <c r="DL7" s="621"/>
      <c r="DM7" s="621"/>
      <c r="DN7" s="621"/>
      <c r="DO7" s="621"/>
      <c r="DP7" s="622"/>
      <c r="DQ7" s="626">
        <v>2312821</v>
      </c>
      <c r="DR7" s="621"/>
      <c r="DS7" s="621"/>
      <c r="DT7" s="621"/>
      <c r="DU7" s="621"/>
      <c r="DV7" s="621"/>
      <c r="DW7" s="621"/>
      <c r="DX7" s="621"/>
      <c r="DY7" s="621"/>
      <c r="DZ7" s="621"/>
      <c r="EA7" s="621"/>
      <c r="EB7" s="621"/>
      <c r="EC7" s="656"/>
    </row>
    <row r="8" spans="2:143" ht="11.25" customHeight="1">
      <c r="B8" s="617" t="s">
        <v>219</v>
      </c>
      <c r="C8" s="618"/>
      <c r="D8" s="618"/>
      <c r="E8" s="618"/>
      <c r="F8" s="618"/>
      <c r="G8" s="618"/>
      <c r="H8" s="618"/>
      <c r="I8" s="618"/>
      <c r="J8" s="618"/>
      <c r="K8" s="618"/>
      <c r="L8" s="618"/>
      <c r="M8" s="618"/>
      <c r="N8" s="618"/>
      <c r="O8" s="618"/>
      <c r="P8" s="618"/>
      <c r="Q8" s="619"/>
      <c r="R8" s="620">
        <v>29956</v>
      </c>
      <c r="S8" s="621"/>
      <c r="T8" s="621"/>
      <c r="U8" s="621"/>
      <c r="V8" s="621"/>
      <c r="W8" s="621"/>
      <c r="X8" s="621"/>
      <c r="Y8" s="622"/>
      <c r="Z8" s="673">
        <v>0.1</v>
      </c>
      <c r="AA8" s="673"/>
      <c r="AB8" s="673"/>
      <c r="AC8" s="673"/>
      <c r="AD8" s="674">
        <v>29956</v>
      </c>
      <c r="AE8" s="674"/>
      <c r="AF8" s="674"/>
      <c r="AG8" s="674"/>
      <c r="AH8" s="674"/>
      <c r="AI8" s="674"/>
      <c r="AJ8" s="674"/>
      <c r="AK8" s="674"/>
      <c r="AL8" s="643">
        <v>0.2</v>
      </c>
      <c r="AM8" s="675"/>
      <c r="AN8" s="675"/>
      <c r="AO8" s="676"/>
      <c r="AP8" s="617" t="s">
        <v>220</v>
      </c>
      <c r="AQ8" s="618"/>
      <c r="AR8" s="618"/>
      <c r="AS8" s="618"/>
      <c r="AT8" s="618"/>
      <c r="AU8" s="618"/>
      <c r="AV8" s="618"/>
      <c r="AW8" s="618"/>
      <c r="AX8" s="618"/>
      <c r="AY8" s="618"/>
      <c r="AZ8" s="618"/>
      <c r="BA8" s="618"/>
      <c r="BB8" s="618"/>
      <c r="BC8" s="618"/>
      <c r="BD8" s="618"/>
      <c r="BE8" s="618"/>
      <c r="BF8" s="619"/>
      <c r="BG8" s="620">
        <v>98531</v>
      </c>
      <c r="BH8" s="621"/>
      <c r="BI8" s="621"/>
      <c r="BJ8" s="621"/>
      <c r="BK8" s="621"/>
      <c r="BL8" s="621"/>
      <c r="BM8" s="621"/>
      <c r="BN8" s="622"/>
      <c r="BO8" s="673">
        <v>1</v>
      </c>
      <c r="BP8" s="673"/>
      <c r="BQ8" s="673"/>
      <c r="BR8" s="673"/>
      <c r="BS8" s="626" t="s">
        <v>111</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7576730</v>
      </c>
      <c r="CS8" s="621"/>
      <c r="CT8" s="621"/>
      <c r="CU8" s="621"/>
      <c r="CV8" s="621"/>
      <c r="CW8" s="621"/>
      <c r="CX8" s="621"/>
      <c r="CY8" s="622"/>
      <c r="CZ8" s="673">
        <v>29.9</v>
      </c>
      <c r="DA8" s="673"/>
      <c r="DB8" s="673"/>
      <c r="DC8" s="673"/>
      <c r="DD8" s="626">
        <v>605344</v>
      </c>
      <c r="DE8" s="621"/>
      <c r="DF8" s="621"/>
      <c r="DG8" s="621"/>
      <c r="DH8" s="621"/>
      <c r="DI8" s="621"/>
      <c r="DJ8" s="621"/>
      <c r="DK8" s="621"/>
      <c r="DL8" s="621"/>
      <c r="DM8" s="621"/>
      <c r="DN8" s="621"/>
      <c r="DO8" s="621"/>
      <c r="DP8" s="622"/>
      <c r="DQ8" s="626">
        <v>3713659</v>
      </c>
      <c r="DR8" s="621"/>
      <c r="DS8" s="621"/>
      <c r="DT8" s="621"/>
      <c r="DU8" s="621"/>
      <c r="DV8" s="621"/>
      <c r="DW8" s="621"/>
      <c r="DX8" s="621"/>
      <c r="DY8" s="621"/>
      <c r="DZ8" s="621"/>
      <c r="EA8" s="621"/>
      <c r="EB8" s="621"/>
      <c r="EC8" s="656"/>
    </row>
    <row r="9" spans="2:143" ht="11.25" customHeight="1">
      <c r="B9" s="617" t="s">
        <v>222</v>
      </c>
      <c r="C9" s="618"/>
      <c r="D9" s="618"/>
      <c r="E9" s="618"/>
      <c r="F9" s="618"/>
      <c r="G9" s="618"/>
      <c r="H9" s="618"/>
      <c r="I9" s="618"/>
      <c r="J9" s="618"/>
      <c r="K9" s="618"/>
      <c r="L9" s="618"/>
      <c r="M9" s="618"/>
      <c r="N9" s="618"/>
      <c r="O9" s="618"/>
      <c r="P9" s="618"/>
      <c r="Q9" s="619"/>
      <c r="R9" s="620">
        <v>17348</v>
      </c>
      <c r="S9" s="621"/>
      <c r="T9" s="621"/>
      <c r="U9" s="621"/>
      <c r="V9" s="621"/>
      <c r="W9" s="621"/>
      <c r="X9" s="621"/>
      <c r="Y9" s="622"/>
      <c r="Z9" s="673">
        <v>0.1</v>
      </c>
      <c r="AA9" s="673"/>
      <c r="AB9" s="673"/>
      <c r="AC9" s="673"/>
      <c r="AD9" s="674">
        <v>17348</v>
      </c>
      <c r="AE9" s="674"/>
      <c r="AF9" s="674"/>
      <c r="AG9" s="674"/>
      <c r="AH9" s="674"/>
      <c r="AI9" s="674"/>
      <c r="AJ9" s="674"/>
      <c r="AK9" s="674"/>
      <c r="AL9" s="643">
        <v>0.1</v>
      </c>
      <c r="AM9" s="675"/>
      <c r="AN9" s="675"/>
      <c r="AO9" s="676"/>
      <c r="AP9" s="617" t="s">
        <v>223</v>
      </c>
      <c r="AQ9" s="618"/>
      <c r="AR9" s="618"/>
      <c r="AS9" s="618"/>
      <c r="AT9" s="618"/>
      <c r="AU9" s="618"/>
      <c r="AV9" s="618"/>
      <c r="AW9" s="618"/>
      <c r="AX9" s="618"/>
      <c r="AY9" s="618"/>
      <c r="AZ9" s="618"/>
      <c r="BA9" s="618"/>
      <c r="BB9" s="618"/>
      <c r="BC9" s="618"/>
      <c r="BD9" s="618"/>
      <c r="BE9" s="618"/>
      <c r="BF9" s="619"/>
      <c r="BG9" s="620">
        <v>3820573</v>
      </c>
      <c r="BH9" s="621"/>
      <c r="BI9" s="621"/>
      <c r="BJ9" s="621"/>
      <c r="BK9" s="621"/>
      <c r="BL9" s="621"/>
      <c r="BM9" s="621"/>
      <c r="BN9" s="622"/>
      <c r="BO9" s="673">
        <v>40.5</v>
      </c>
      <c r="BP9" s="673"/>
      <c r="BQ9" s="673"/>
      <c r="BR9" s="673"/>
      <c r="BS9" s="626" t="s">
        <v>111</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1782388</v>
      </c>
      <c r="CS9" s="621"/>
      <c r="CT9" s="621"/>
      <c r="CU9" s="621"/>
      <c r="CV9" s="621"/>
      <c r="CW9" s="621"/>
      <c r="CX9" s="621"/>
      <c r="CY9" s="622"/>
      <c r="CZ9" s="673">
        <v>7</v>
      </c>
      <c r="DA9" s="673"/>
      <c r="DB9" s="673"/>
      <c r="DC9" s="673"/>
      <c r="DD9" s="626">
        <v>15952</v>
      </c>
      <c r="DE9" s="621"/>
      <c r="DF9" s="621"/>
      <c r="DG9" s="621"/>
      <c r="DH9" s="621"/>
      <c r="DI9" s="621"/>
      <c r="DJ9" s="621"/>
      <c r="DK9" s="621"/>
      <c r="DL9" s="621"/>
      <c r="DM9" s="621"/>
      <c r="DN9" s="621"/>
      <c r="DO9" s="621"/>
      <c r="DP9" s="622"/>
      <c r="DQ9" s="626">
        <v>1324003</v>
      </c>
      <c r="DR9" s="621"/>
      <c r="DS9" s="621"/>
      <c r="DT9" s="621"/>
      <c r="DU9" s="621"/>
      <c r="DV9" s="621"/>
      <c r="DW9" s="621"/>
      <c r="DX9" s="621"/>
      <c r="DY9" s="621"/>
      <c r="DZ9" s="621"/>
      <c r="EA9" s="621"/>
      <c r="EB9" s="621"/>
      <c r="EC9" s="656"/>
    </row>
    <row r="10" spans="2:143" ht="11.25" customHeight="1">
      <c r="B10" s="617" t="s">
        <v>225</v>
      </c>
      <c r="C10" s="618"/>
      <c r="D10" s="618"/>
      <c r="E10" s="618"/>
      <c r="F10" s="618"/>
      <c r="G10" s="618"/>
      <c r="H10" s="618"/>
      <c r="I10" s="618"/>
      <c r="J10" s="618"/>
      <c r="K10" s="618"/>
      <c r="L10" s="618"/>
      <c r="M10" s="618"/>
      <c r="N10" s="618"/>
      <c r="O10" s="618"/>
      <c r="P10" s="618"/>
      <c r="Q10" s="619"/>
      <c r="R10" s="620">
        <v>1012037</v>
      </c>
      <c r="S10" s="621"/>
      <c r="T10" s="621"/>
      <c r="U10" s="621"/>
      <c r="V10" s="621"/>
      <c r="W10" s="621"/>
      <c r="X10" s="621"/>
      <c r="Y10" s="622"/>
      <c r="Z10" s="673">
        <v>3.8</v>
      </c>
      <c r="AA10" s="673"/>
      <c r="AB10" s="673"/>
      <c r="AC10" s="673"/>
      <c r="AD10" s="674">
        <v>1012037</v>
      </c>
      <c r="AE10" s="674"/>
      <c r="AF10" s="674"/>
      <c r="AG10" s="674"/>
      <c r="AH10" s="674"/>
      <c r="AI10" s="674"/>
      <c r="AJ10" s="674"/>
      <c r="AK10" s="674"/>
      <c r="AL10" s="643">
        <v>7.5</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172385</v>
      </c>
      <c r="BH10" s="621"/>
      <c r="BI10" s="621"/>
      <c r="BJ10" s="621"/>
      <c r="BK10" s="621"/>
      <c r="BL10" s="621"/>
      <c r="BM10" s="621"/>
      <c r="BN10" s="622"/>
      <c r="BO10" s="673">
        <v>1.8</v>
      </c>
      <c r="BP10" s="673"/>
      <c r="BQ10" s="673"/>
      <c r="BR10" s="673"/>
      <c r="BS10" s="626">
        <v>28649</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165</v>
      </c>
      <c r="CS10" s="621"/>
      <c r="CT10" s="621"/>
      <c r="CU10" s="621"/>
      <c r="CV10" s="621"/>
      <c r="CW10" s="621"/>
      <c r="CX10" s="621"/>
      <c r="CY10" s="622"/>
      <c r="CZ10" s="673">
        <v>0</v>
      </c>
      <c r="DA10" s="673"/>
      <c r="DB10" s="673"/>
      <c r="DC10" s="673"/>
      <c r="DD10" s="626" t="s">
        <v>111</v>
      </c>
      <c r="DE10" s="621"/>
      <c r="DF10" s="621"/>
      <c r="DG10" s="621"/>
      <c r="DH10" s="621"/>
      <c r="DI10" s="621"/>
      <c r="DJ10" s="621"/>
      <c r="DK10" s="621"/>
      <c r="DL10" s="621"/>
      <c r="DM10" s="621"/>
      <c r="DN10" s="621"/>
      <c r="DO10" s="621"/>
      <c r="DP10" s="622"/>
      <c r="DQ10" s="626">
        <v>165</v>
      </c>
      <c r="DR10" s="621"/>
      <c r="DS10" s="621"/>
      <c r="DT10" s="621"/>
      <c r="DU10" s="621"/>
      <c r="DV10" s="621"/>
      <c r="DW10" s="621"/>
      <c r="DX10" s="621"/>
      <c r="DY10" s="621"/>
      <c r="DZ10" s="621"/>
      <c r="EA10" s="621"/>
      <c r="EB10" s="621"/>
      <c r="EC10" s="656"/>
    </row>
    <row r="11" spans="2:143" ht="11.25" customHeight="1">
      <c r="B11" s="617" t="s">
        <v>228</v>
      </c>
      <c r="C11" s="618"/>
      <c r="D11" s="618"/>
      <c r="E11" s="618"/>
      <c r="F11" s="618"/>
      <c r="G11" s="618"/>
      <c r="H11" s="618"/>
      <c r="I11" s="618"/>
      <c r="J11" s="618"/>
      <c r="K11" s="618"/>
      <c r="L11" s="618"/>
      <c r="M11" s="618"/>
      <c r="N11" s="618"/>
      <c r="O11" s="618"/>
      <c r="P11" s="618"/>
      <c r="Q11" s="619"/>
      <c r="R11" s="620">
        <v>800</v>
      </c>
      <c r="S11" s="621"/>
      <c r="T11" s="621"/>
      <c r="U11" s="621"/>
      <c r="V11" s="621"/>
      <c r="W11" s="621"/>
      <c r="X11" s="621"/>
      <c r="Y11" s="622"/>
      <c r="Z11" s="673">
        <v>0</v>
      </c>
      <c r="AA11" s="673"/>
      <c r="AB11" s="673"/>
      <c r="AC11" s="673"/>
      <c r="AD11" s="674">
        <v>800</v>
      </c>
      <c r="AE11" s="674"/>
      <c r="AF11" s="674"/>
      <c r="AG11" s="674"/>
      <c r="AH11" s="674"/>
      <c r="AI11" s="674"/>
      <c r="AJ11" s="674"/>
      <c r="AK11" s="674"/>
      <c r="AL11" s="643">
        <v>0</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371293</v>
      </c>
      <c r="BH11" s="621"/>
      <c r="BI11" s="621"/>
      <c r="BJ11" s="621"/>
      <c r="BK11" s="621"/>
      <c r="BL11" s="621"/>
      <c r="BM11" s="621"/>
      <c r="BN11" s="622"/>
      <c r="BO11" s="673">
        <v>3.9</v>
      </c>
      <c r="BP11" s="673"/>
      <c r="BQ11" s="673"/>
      <c r="BR11" s="673"/>
      <c r="BS11" s="626">
        <v>73407</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1292302</v>
      </c>
      <c r="CS11" s="621"/>
      <c r="CT11" s="621"/>
      <c r="CU11" s="621"/>
      <c r="CV11" s="621"/>
      <c r="CW11" s="621"/>
      <c r="CX11" s="621"/>
      <c r="CY11" s="622"/>
      <c r="CZ11" s="673">
        <v>5.0999999999999996</v>
      </c>
      <c r="DA11" s="673"/>
      <c r="DB11" s="673"/>
      <c r="DC11" s="673"/>
      <c r="DD11" s="626">
        <v>517235</v>
      </c>
      <c r="DE11" s="621"/>
      <c r="DF11" s="621"/>
      <c r="DG11" s="621"/>
      <c r="DH11" s="621"/>
      <c r="DI11" s="621"/>
      <c r="DJ11" s="621"/>
      <c r="DK11" s="621"/>
      <c r="DL11" s="621"/>
      <c r="DM11" s="621"/>
      <c r="DN11" s="621"/>
      <c r="DO11" s="621"/>
      <c r="DP11" s="622"/>
      <c r="DQ11" s="626">
        <v>717034</v>
      </c>
      <c r="DR11" s="621"/>
      <c r="DS11" s="621"/>
      <c r="DT11" s="621"/>
      <c r="DU11" s="621"/>
      <c r="DV11" s="621"/>
      <c r="DW11" s="621"/>
      <c r="DX11" s="621"/>
      <c r="DY11" s="621"/>
      <c r="DZ11" s="621"/>
      <c r="EA11" s="621"/>
      <c r="EB11" s="621"/>
      <c r="EC11" s="656"/>
    </row>
    <row r="12" spans="2:143" ht="11.25" customHeight="1">
      <c r="B12" s="617" t="s">
        <v>231</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3983176</v>
      </c>
      <c r="BH12" s="621"/>
      <c r="BI12" s="621"/>
      <c r="BJ12" s="621"/>
      <c r="BK12" s="621"/>
      <c r="BL12" s="621"/>
      <c r="BM12" s="621"/>
      <c r="BN12" s="622"/>
      <c r="BO12" s="673">
        <v>42.2</v>
      </c>
      <c r="BP12" s="673"/>
      <c r="BQ12" s="673"/>
      <c r="BR12" s="673"/>
      <c r="BS12" s="626" t="s">
        <v>111</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740673</v>
      </c>
      <c r="CS12" s="621"/>
      <c r="CT12" s="621"/>
      <c r="CU12" s="621"/>
      <c r="CV12" s="621"/>
      <c r="CW12" s="621"/>
      <c r="CX12" s="621"/>
      <c r="CY12" s="622"/>
      <c r="CZ12" s="673">
        <v>2.9</v>
      </c>
      <c r="DA12" s="673"/>
      <c r="DB12" s="673"/>
      <c r="DC12" s="673"/>
      <c r="DD12" s="626">
        <v>4517</v>
      </c>
      <c r="DE12" s="621"/>
      <c r="DF12" s="621"/>
      <c r="DG12" s="621"/>
      <c r="DH12" s="621"/>
      <c r="DI12" s="621"/>
      <c r="DJ12" s="621"/>
      <c r="DK12" s="621"/>
      <c r="DL12" s="621"/>
      <c r="DM12" s="621"/>
      <c r="DN12" s="621"/>
      <c r="DO12" s="621"/>
      <c r="DP12" s="622"/>
      <c r="DQ12" s="626">
        <v>223779</v>
      </c>
      <c r="DR12" s="621"/>
      <c r="DS12" s="621"/>
      <c r="DT12" s="621"/>
      <c r="DU12" s="621"/>
      <c r="DV12" s="621"/>
      <c r="DW12" s="621"/>
      <c r="DX12" s="621"/>
      <c r="DY12" s="621"/>
      <c r="DZ12" s="621"/>
      <c r="EA12" s="621"/>
      <c r="EB12" s="621"/>
      <c r="EC12" s="656"/>
    </row>
    <row r="13" spans="2:143" ht="11.25" customHeight="1">
      <c r="B13" s="617" t="s">
        <v>234</v>
      </c>
      <c r="C13" s="618"/>
      <c r="D13" s="618"/>
      <c r="E13" s="618"/>
      <c r="F13" s="618"/>
      <c r="G13" s="618"/>
      <c r="H13" s="618"/>
      <c r="I13" s="618"/>
      <c r="J13" s="618"/>
      <c r="K13" s="618"/>
      <c r="L13" s="618"/>
      <c r="M13" s="618"/>
      <c r="N13" s="618"/>
      <c r="O13" s="618"/>
      <c r="P13" s="618"/>
      <c r="Q13" s="619"/>
      <c r="R13" s="620">
        <v>56756</v>
      </c>
      <c r="S13" s="621"/>
      <c r="T13" s="621"/>
      <c r="U13" s="621"/>
      <c r="V13" s="621"/>
      <c r="W13" s="621"/>
      <c r="X13" s="621"/>
      <c r="Y13" s="622"/>
      <c r="Z13" s="673">
        <v>0.2</v>
      </c>
      <c r="AA13" s="673"/>
      <c r="AB13" s="673"/>
      <c r="AC13" s="673"/>
      <c r="AD13" s="674">
        <v>56756</v>
      </c>
      <c r="AE13" s="674"/>
      <c r="AF13" s="674"/>
      <c r="AG13" s="674"/>
      <c r="AH13" s="674"/>
      <c r="AI13" s="674"/>
      <c r="AJ13" s="674"/>
      <c r="AK13" s="674"/>
      <c r="AL13" s="643">
        <v>0.4</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3977450</v>
      </c>
      <c r="BH13" s="621"/>
      <c r="BI13" s="621"/>
      <c r="BJ13" s="621"/>
      <c r="BK13" s="621"/>
      <c r="BL13" s="621"/>
      <c r="BM13" s="621"/>
      <c r="BN13" s="622"/>
      <c r="BO13" s="673">
        <v>42.1</v>
      </c>
      <c r="BP13" s="673"/>
      <c r="BQ13" s="673"/>
      <c r="BR13" s="673"/>
      <c r="BS13" s="626" t="s">
        <v>111</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3038959</v>
      </c>
      <c r="CS13" s="621"/>
      <c r="CT13" s="621"/>
      <c r="CU13" s="621"/>
      <c r="CV13" s="621"/>
      <c r="CW13" s="621"/>
      <c r="CX13" s="621"/>
      <c r="CY13" s="622"/>
      <c r="CZ13" s="673">
        <v>12</v>
      </c>
      <c r="DA13" s="673"/>
      <c r="DB13" s="673"/>
      <c r="DC13" s="673"/>
      <c r="DD13" s="626">
        <v>1554776</v>
      </c>
      <c r="DE13" s="621"/>
      <c r="DF13" s="621"/>
      <c r="DG13" s="621"/>
      <c r="DH13" s="621"/>
      <c r="DI13" s="621"/>
      <c r="DJ13" s="621"/>
      <c r="DK13" s="621"/>
      <c r="DL13" s="621"/>
      <c r="DM13" s="621"/>
      <c r="DN13" s="621"/>
      <c r="DO13" s="621"/>
      <c r="DP13" s="622"/>
      <c r="DQ13" s="626">
        <v>1675539</v>
      </c>
      <c r="DR13" s="621"/>
      <c r="DS13" s="621"/>
      <c r="DT13" s="621"/>
      <c r="DU13" s="621"/>
      <c r="DV13" s="621"/>
      <c r="DW13" s="621"/>
      <c r="DX13" s="621"/>
      <c r="DY13" s="621"/>
      <c r="DZ13" s="621"/>
      <c r="EA13" s="621"/>
      <c r="EB13" s="621"/>
      <c r="EC13" s="656"/>
    </row>
    <row r="14" spans="2:143" ht="11.25" customHeight="1">
      <c r="B14" s="617" t="s">
        <v>237</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117799</v>
      </c>
      <c r="BH14" s="621"/>
      <c r="BI14" s="621"/>
      <c r="BJ14" s="621"/>
      <c r="BK14" s="621"/>
      <c r="BL14" s="621"/>
      <c r="BM14" s="621"/>
      <c r="BN14" s="622"/>
      <c r="BO14" s="673">
        <v>1.2</v>
      </c>
      <c r="BP14" s="673"/>
      <c r="BQ14" s="673"/>
      <c r="BR14" s="673"/>
      <c r="BS14" s="626" t="s">
        <v>111</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1003113</v>
      </c>
      <c r="CS14" s="621"/>
      <c r="CT14" s="621"/>
      <c r="CU14" s="621"/>
      <c r="CV14" s="621"/>
      <c r="CW14" s="621"/>
      <c r="CX14" s="621"/>
      <c r="CY14" s="622"/>
      <c r="CZ14" s="673">
        <v>4</v>
      </c>
      <c r="DA14" s="673"/>
      <c r="DB14" s="673"/>
      <c r="DC14" s="673"/>
      <c r="DD14" s="626">
        <v>65146</v>
      </c>
      <c r="DE14" s="621"/>
      <c r="DF14" s="621"/>
      <c r="DG14" s="621"/>
      <c r="DH14" s="621"/>
      <c r="DI14" s="621"/>
      <c r="DJ14" s="621"/>
      <c r="DK14" s="621"/>
      <c r="DL14" s="621"/>
      <c r="DM14" s="621"/>
      <c r="DN14" s="621"/>
      <c r="DO14" s="621"/>
      <c r="DP14" s="622"/>
      <c r="DQ14" s="626">
        <v>951622</v>
      </c>
      <c r="DR14" s="621"/>
      <c r="DS14" s="621"/>
      <c r="DT14" s="621"/>
      <c r="DU14" s="621"/>
      <c r="DV14" s="621"/>
      <c r="DW14" s="621"/>
      <c r="DX14" s="621"/>
      <c r="DY14" s="621"/>
      <c r="DZ14" s="621"/>
      <c r="EA14" s="621"/>
      <c r="EB14" s="621"/>
      <c r="EC14" s="656"/>
    </row>
    <row r="15" spans="2:143" ht="11.25" customHeight="1">
      <c r="B15" s="617" t="s">
        <v>240</v>
      </c>
      <c r="C15" s="618"/>
      <c r="D15" s="618"/>
      <c r="E15" s="618"/>
      <c r="F15" s="618"/>
      <c r="G15" s="618"/>
      <c r="H15" s="618"/>
      <c r="I15" s="618"/>
      <c r="J15" s="618"/>
      <c r="K15" s="618"/>
      <c r="L15" s="618"/>
      <c r="M15" s="618"/>
      <c r="N15" s="618"/>
      <c r="O15" s="618"/>
      <c r="P15" s="618"/>
      <c r="Q15" s="619"/>
      <c r="R15" s="620">
        <v>34795</v>
      </c>
      <c r="S15" s="621"/>
      <c r="T15" s="621"/>
      <c r="U15" s="621"/>
      <c r="V15" s="621"/>
      <c r="W15" s="621"/>
      <c r="X15" s="621"/>
      <c r="Y15" s="622"/>
      <c r="Z15" s="673">
        <v>0.1</v>
      </c>
      <c r="AA15" s="673"/>
      <c r="AB15" s="673"/>
      <c r="AC15" s="673"/>
      <c r="AD15" s="674">
        <v>34795</v>
      </c>
      <c r="AE15" s="674"/>
      <c r="AF15" s="674"/>
      <c r="AG15" s="674"/>
      <c r="AH15" s="674"/>
      <c r="AI15" s="674"/>
      <c r="AJ15" s="674"/>
      <c r="AK15" s="674"/>
      <c r="AL15" s="643">
        <v>0.3</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405447</v>
      </c>
      <c r="BH15" s="621"/>
      <c r="BI15" s="621"/>
      <c r="BJ15" s="621"/>
      <c r="BK15" s="621"/>
      <c r="BL15" s="621"/>
      <c r="BM15" s="621"/>
      <c r="BN15" s="622"/>
      <c r="BO15" s="673">
        <v>4.3</v>
      </c>
      <c r="BP15" s="673"/>
      <c r="BQ15" s="673"/>
      <c r="BR15" s="673"/>
      <c r="BS15" s="626" t="s">
        <v>111</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3545571</v>
      </c>
      <c r="CS15" s="621"/>
      <c r="CT15" s="621"/>
      <c r="CU15" s="621"/>
      <c r="CV15" s="621"/>
      <c r="CW15" s="621"/>
      <c r="CX15" s="621"/>
      <c r="CY15" s="622"/>
      <c r="CZ15" s="673">
        <v>14</v>
      </c>
      <c r="DA15" s="673"/>
      <c r="DB15" s="673"/>
      <c r="DC15" s="673"/>
      <c r="DD15" s="626">
        <v>1381821</v>
      </c>
      <c r="DE15" s="621"/>
      <c r="DF15" s="621"/>
      <c r="DG15" s="621"/>
      <c r="DH15" s="621"/>
      <c r="DI15" s="621"/>
      <c r="DJ15" s="621"/>
      <c r="DK15" s="621"/>
      <c r="DL15" s="621"/>
      <c r="DM15" s="621"/>
      <c r="DN15" s="621"/>
      <c r="DO15" s="621"/>
      <c r="DP15" s="622"/>
      <c r="DQ15" s="626">
        <v>2322152</v>
      </c>
      <c r="DR15" s="621"/>
      <c r="DS15" s="621"/>
      <c r="DT15" s="621"/>
      <c r="DU15" s="621"/>
      <c r="DV15" s="621"/>
      <c r="DW15" s="621"/>
      <c r="DX15" s="621"/>
      <c r="DY15" s="621"/>
      <c r="DZ15" s="621"/>
      <c r="EA15" s="621"/>
      <c r="EB15" s="621"/>
      <c r="EC15" s="656"/>
    </row>
    <row r="16" spans="2:143" ht="11.25" customHeight="1">
      <c r="B16" s="617" t="s">
        <v>243</v>
      </c>
      <c r="C16" s="618"/>
      <c r="D16" s="618"/>
      <c r="E16" s="618"/>
      <c r="F16" s="618"/>
      <c r="G16" s="618"/>
      <c r="H16" s="618"/>
      <c r="I16" s="618"/>
      <c r="J16" s="618"/>
      <c r="K16" s="618"/>
      <c r="L16" s="618"/>
      <c r="M16" s="618"/>
      <c r="N16" s="618"/>
      <c r="O16" s="618"/>
      <c r="P16" s="618"/>
      <c r="Q16" s="619"/>
      <c r="R16" s="620">
        <v>3630584</v>
      </c>
      <c r="S16" s="621"/>
      <c r="T16" s="621"/>
      <c r="U16" s="621"/>
      <c r="V16" s="621"/>
      <c r="W16" s="621"/>
      <c r="X16" s="621"/>
      <c r="Y16" s="622"/>
      <c r="Z16" s="673">
        <v>13.6</v>
      </c>
      <c r="AA16" s="673"/>
      <c r="AB16" s="673"/>
      <c r="AC16" s="673"/>
      <c r="AD16" s="674">
        <v>3062794</v>
      </c>
      <c r="AE16" s="674"/>
      <c r="AF16" s="674"/>
      <c r="AG16" s="674"/>
      <c r="AH16" s="674"/>
      <c r="AI16" s="674"/>
      <c r="AJ16" s="674"/>
      <c r="AK16" s="674"/>
      <c r="AL16" s="643">
        <v>22.7</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t="s">
        <v>111</v>
      </c>
      <c r="CS16" s="621"/>
      <c r="CT16" s="621"/>
      <c r="CU16" s="621"/>
      <c r="CV16" s="621"/>
      <c r="CW16" s="621"/>
      <c r="CX16" s="621"/>
      <c r="CY16" s="622"/>
      <c r="CZ16" s="673" t="s">
        <v>111</v>
      </c>
      <c r="DA16" s="673"/>
      <c r="DB16" s="673"/>
      <c r="DC16" s="673"/>
      <c r="DD16" s="626" t="s">
        <v>111</v>
      </c>
      <c r="DE16" s="621"/>
      <c r="DF16" s="621"/>
      <c r="DG16" s="621"/>
      <c r="DH16" s="621"/>
      <c r="DI16" s="621"/>
      <c r="DJ16" s="621"/>
      <c r="DK16" s="621"/>
      <c r="DL16" s="621"/>
      <c r="DM16" s="621"/>
      <c r="DN16" s="621"/>
      <c r="DO16" s="621"/>
      <c r="DP16" s="622"/>
      <c r="DQ16" s="626" t="s">
        <v>111</v>
      </c>
      <c r="DR16" s="621"/>
      <c r="DS16" s="621"/>
      <c r="DT16" s="621"/>
      <c r="DU16" s="621"/>
      <c r="DV16" s="621"/>
      <c r="DW16" s="621"/>
      <c r="DX16" s="621"/>
      <c r="DY16" s="621"/>
      <c r="DZ16" s="621"/>
      <c r="EA16" s="621"/>
      <c r="EB16" s="621"/>
      <c r="EC16" s="656"/>
    </row>
    <row r="17" spans="2:133" ht="11.25" customHeight="1">
      <c r="B17" s="617" t="s">
        <v>246</v>
      </c>
      <c r="C17" s="618"/>
      <c r="D17" s="618"/>
      <c r="E17" s="618"/>
      <c r="F17" s="618"/>
      <c r="G17" s="618"/>
      <c r="H17" s="618"/>
      <c r="I17" s="618"/>
      <c r="J17" s="618"/>
      <c r="K17" s="618"/>
      <c r="L17" s="618"/>
      <c r="M17" s="618"/>
      <c r="N17" s="618"/>
      <c r="O17" s="618"/>
      <c r="P17" s="618"/>
      <c r="Q17" s="619"/>
      <c r="R17" s="620">
        <v>3062794</v>
      </c>
      <c r="S17" s="621"/>
      <c r="T17" s="621"/>
      <c r="U17" s="621"/>
      <c r="V17" s="621"/>
      <c r="W17" s="621"/>
      <c r="X17" s="621"/>
      <c r="Y17" s="622"/>
      <c r="Z17" s="673">
        <v>11.5</v>
      </c>
      <c r="AA17" s="673"/>
      <c r="AB17" s="673"/>
      <c r="AC17" s="673"/>
      <c r="AD17" s="674">
        <v>3062794</v>
      </c>
      <c r="AE17" s="674"/>
      <c r="AF17" s="674"/>
      <c r="AG17" s="674"/>
      <c r="AH17" s="674"/>
      <c r="AI17" s="674"/>
      <c r="AJ17" s="674"/>
      <c r="AK17" s="674"/>
      <c r="AL17" s="643">
        <v>22.7</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3186029</v>
      </c>
      <c r="CS17" s="621"/>
      <c r="CT17" s="621"/>
      <c r="CU17" s="621"/>
      <c r="CV17" s="621"/>
      <c r="CW17" s="621"/>
      <c r="CX17" s="621"/>
      <c r="CY17" s="622"/>
      <c r="CZ17" s="673">
        <v>12.6</v>
      </c>
      <c r="DA17" s="673"/>
      <c r="DB17" s="673"/>
      <c r="DC17" s="673"/>
      <c r="DD17" s="626" t="s">
        <v>111</v>
      </c>
      <c r="DE17" s="621"/>
      <c r="DF17" s="621"/>
      <c r="DG17" s="621"/>
      <c r="DH17" s="621"/>
      <c r="DI17" s="621"/>
      <c r="DJ17" s="621"/>
      <c r="DK17" s="621"/>
      <c r="DL17" s="621"/>
      <c r="DM17" s="621"/>
      <c r="DN17" s="621"/>
      <c r="DO17" s="621"/>
      <c r="DP17" s="622"/>
      <c r="DQ17" s="626">
        <v>3178333</v>
      </c>
      <c r="DR17" s="621"/>
      <c r="DS17" s="621"/>
      <c r="DT17" s="621"/>
      <c r="DU17" s="621"/>
      <c r="DV17" s="621"/>
      <c r="DW17" s="621"/>
      <c r="DX17" s="621"/>
      <c r="DY17" s="621"/>
      <c r="DZ17" s="621"/>
      <c r="EA17" s="621"/>
      <c r="EB17" s="621"/>
      <c r="EC17" s="656"/>
    </row>
    <row r="18" spans="2:133" ht="11.25" customHeight="1">
      <c r="B18" s="617" t="s">
        <v>249</v>
      </c>
      <c r="C18" s="618"/>
      <c r="D18" s="618"/>
      <c r="E18" s="618"/>
      <c r="F18" s="618"/>
      <c r="G18" s="618"/>
      <c r="H18" s="618"/>
      <c r="I18" s="618"/>
      <c r="J18" s="618"/>
      <c r="K18" s="618"/>
      <c r="L18" s="618"/>
      <c r="M18" s="618"/>
      <c r="N18" s="618"/>
      <c r="O18" s="618"/>
      <c r="P18" s="618"/>
      <c r="Q18" s="619"/>
      <c r="R18" s="620">
        <v>567650</v>
      </c>
      <c r="S18" s="621"/>
      <c r="T18" s="621"/>
      <c r="U18" s="621"/>
      <c r="V18" s="621"/>
      <c r="W18" s="621"/>
      <c r="X18" s="621"/>
      <c r="Y18" s="622"/>
      <c r="Z18" s="673">
        <v>2.1</v>
      </c>
      <c r="AA18" s="673"/>
      <c r="AB18" s="673"/>
      <c r="AC18" s="673"/>
      <c r="AD18" s="674" t="s">
        <v>111</v>
      </c>
      <c r="AE18" s="674"/>
      <c r="AF18" s="674"/>
      <c r="AG18" s="674"/>
      <c r="AH18" s="674"/>
      <c r="AI18" s="674"/>
      <c r="AJ18" s="674"/>
      <c r="AK18" s="674"/>
      <c r="AL18" s="643" t="s">
        <v>111</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c r="B19" s="617" t="s">
        <v>252</v>
      </c>
      <c r="C19" s="618"/>
      <c r="D19" s="618"/>
      <c r="E19" s="618"/>
      <c r="F19" s="618"/>
      <c r="G19" s="618"/>
      <c r="H19" s="618"/>
      <c r="I19" s="618"/>
      <c r="J19" s="618"/>
      <c r="K19" s="618"/>
      <c r="L19" s="618"/>
      <c r="M19" s="618"/>
      <c r="N19" s="618"/>
      <c r="O19" s="618"/>
      <c r="P19" s="618"/>
      <c r="Q19" s="619"/>
      <c r="R19" s="620">
        <v>140</v>
      </c>
      <c r="S19" s="621"/>
      <c r="T19" s="621"/>
      <c r="U19" s="621"/>
      <c r="V19" s="621"/>
      <c r="W19" s="621"/>
      <c r="X19" s="621"/>
      <c r="Y19" s="622"/>
      <c r="Z19" s="673">
        <v>0</v>
      </c>
      <c r="AA19" s="673"/>
      <c r="AB19" s="673"/>
      <c r="AC19" s="673"/>
      <c r="AD19" s="674" t="s">
        <v>111</v>
      </c>
      <c r="AE19" s="674"/>
      <c r="AF19" s="674"/>
      <c r="AG19" s="674"/>
      <c r="AH19" s="674"/>
      <c r="AI19" s="674"/>
      <c r="AJ19" s="674"/>
      <c r="AK19" s="674"/>
      <c r="AL19" s="643" t="s">
        <v>111</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v>475574</v>
      </c>
      <c r="BH19" s="621"/>
      <c r="BI19" s="621"/>
      <c r="BJ19" s="621"/>
      <c r="BK19" s="621"/>
      <c r="BL19" s="621"/>
      <c r="BM19" s="621"/>
      <c r="BN19" s="622"/>
      <c r="BO19" s="673">
        <v>5</v>
      </c>
      <c r="BP19" s="673"/>
      <c r="BQ19" s="673"/>
      <c r="BR19" s="673"/>
      <c r="BS19" s="626" t="s">
        <v>111</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c r="B20" s="617" t="s">
        <v>255</v>
      </c>
      <c r="C20" s="618"/>
      <c r="D20" s="618"/>
      <c r="E20" s="618"/>
      <c r="F20" s="618"/>
      <c r="G20" s="618"/>
      <c r="H20" s="618"/>
      <c r="I20" s="618"/>
      <c r="J20" s="618"/>
      <c r="K20" s="618"/>
      <c r="L20" s="618"/>
      <c r="M20" s="618"/>
      <c r="N20" s="618"/>
      <c r="O20" s="618"/>
      <c r="P20" s="618"/>
      <c r="Q20" s="619"/>
      <c r="R20" s="620">
        <v>14474718</v>
      </c>
      <c r="S20" s="621"/>
      <c r="T20" s="621"/>
      <c r="U20" s="621"/>
      <c r="V20" s="621"/>
      <c r="W20" s="621"/>
      <c r="X20" s="621"/>
      <c r="Y20" s="622"/>
      <c r="Z20" s="673">
        <v>54.2</v>
      </c>
      <c r="AA20" s="673"/>
      <c r="AB20" s="673"/>
      <c r="AC20" s="673"/>
      <c r="AD20" s="674">
        <v>13431354</v>
      </c>
      <c r="AE20" s="674"/>
      <c r="AF20" s="674"/>
      <c r="AG20" s="674"/>
      <c r="AH20" s="674"/>
      <c r="AI20" s="674"/>
      <c r="AJ20" s="674"/>
      <c r="AK20" s="674"/>
      <c r="AL20" s="643">
        <v>99.5</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v>475574</v>
      </c>
      <c r="BH20" s="621"/>
      <c r="BI20" s="621"/>
      <c r="BJ20" s="621"/>
      <c r="BK20" s="621"/>
      <c r="BL20" s="621"/>
      <c r="BM20" s="621"/>
      <c r="BN20" s="622"/>
      <c r="BO20" s="673">
        <v>5</v>
      </c>
      <c r="BP20" s="673"/>
      <c r="BQ20" s="673"/>
      <c r="BR20" s="673"/>
      <c r="BS20" s="626" t="s">
        <v>111</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25351030</v>
      </c>
      <c r="CS20" s="621"/>
      <c r="CT20" s="621"/>
      <c r="CU20" s="621"/>
      <c r="CV20" s="621"/>
      <c r="CW20" s="621"/>
      <c r="CX20" s="621"/>
      <c r="CY20" s="622"/>
      <c r="CZ20" s="673">
        <v>100</v>
      </c>
      <c r="DA20" s="673"/>
      <c r="DB20" s="673"/>
      <c r="DC20" s="673"/>
      <c r="DD20" s="626">
        <v>4364144</v>
      </c>
      <c r="DE20" s="621"/>
      <c r="DF20" s="621"/>
      <c r="DG20" s="621"/>
      <c r="DH20" s="621"/>
      <c r="DI20" s="621"/>
      <c r="DJ20" s="621"/>
      <c r="DK20" s="621"/>
      <c r="DL20" s="621"/>
      <c r="DM20" s="621"/>
      <c r="DN20" s="621"/>
      <c r="DO20" s="621"/>
      <c r="DP20" s="622"/>
      <c r="DQ20" s="626">
        <v>16615945</v>
      </c>
      <c r="DR20" s="621"/>
      <c r="DS20" s="621"/>
      <c r="DT20" s="621"/>
      <c r="DU20" s="621"/>
      <c r="DV20" s="621"/>
      <c r="DW20" s="621"/>
      <c r="DX20" s="621"/>
      <c r="DY20" s="621"/>
      <c r="DZ20" s="621"/>
      <c r="EA20" s="621"/>
      <c r="EB20" s="621"/>
      <c r="EC20" s="656"/>
    </row>
    <row r="21" spans="2:133" ht="11.25" customHeight="1">
      <c r="B21" s="617" t="s">
        <v>258</v>
      </c>
      <c r="C21" s="618"/>
      <c r="D21" s="618"/>
      <c r="E21" s="618"/>
      <c r="F21" s="618"/>
      <c r="G21" s="618"/>
      <c r="H21" s="618"/>
      <c r="I21" s="618"/>
      <c r="J21" s="618"/>
      <c r="K21" s="618"/>
      <c r="L21" s="618"/>
      <c r="M21" s="618"/>
      <c r="N21" s="618"/>
      <c r="O21" s="618"/>
      <c r="P21" s="618"/>
      <c r="Q21" s="619"/>
      <c r="R21" s="620">
        <v>7842</v>
      </c>
      <c r="S21" s="621"/>
      <c r="T21" s="621"/>
      <c r="U21" s="621"/>
      <c r="V21" s="621"/>
      <c r="W21" s="621"/>
      <c r="X21" s="621"/>
      <c r="Y21" s="622"/>
      <c r="Z21" s="673">
        <v>0</v>
      </c>
      <c r="AA21" s="673"/>
      <c r="AB21" s="673"/>
      <c r="AC21" s="673"/>
      <c r="AD21" s="674">
        <v>7842</v>
      </c>
      <c r="AE21" s="674"/>
      <c r="AF21" s="674"/>
      <c r="AG21" s="674"/>
      <c r="AH21" s="674"/>
      <c r="AI21" s="674"/>
      <c r="AJ21" s="674"/>
      <c r="AK21" s="674"/>
      <c r="AL21" s="643">
        <v>0.1</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t="s">
        <v>111</v>
      </c>
      <c r="BH21" s="621"/>
      <c r="BI21" s="621"/>
      <c r="BJ21" s="621"/>
      <c r="BK21" s="621"/>
      <c r="BL21" s="621"/>
      <c r="BM21" s="621"/>
      <c r="BN21" s="622"/>
      <c r="BO21" s="673" t="s">
        <v>111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260</v>
      </c>
      <c r="C22" s="618"/>
      <c r="D22" s="618"/>
      <c r="E22" s="618"/>
      <c r="F22" s="618"/>
      <c r="G22" s="618"/>
      <c r="H22" s="618"/>
      <c r="I22" s="618"/>
      <c r="J22" s="618"/>
      <c r="K22" s="618"/>
      <c r="L22" s="618"/>
      <c r="M22" s="618"/>
      <c r="N22" s="618"/>
      <c r="O22" s="618"/>
      <c r="P22" s="618"/>
      <c r="Q22" s="619"/>
      <c r="R22" s="620">
        <v>101138</v>
      </c>
      <c r="S22" s="621"/>
      <c r="T22" s="621"/>
      <c r="U22" s="621"/>
      <c r="V22" s="621"/>
      <c r="W22" s="621"/>
      <c r="X22" s="621"/>
      <c r="Y22" s="622"/>
      <c r="Z22" s="673">
        <v>0.4</v>
      </c>
      <c r="AA22" s="673"/>
      <c r="AB22" s="673"/>
      <c r="AC22" s="673"/>
      <c r="AD22" s="674" t="s">
        <v>111</v>
      </c>
      <c r="AE22" s="674"/>
      <c r="AF22" s="674"/>
      <c r="AG22" s="674"/>
      <c r="AH22" s="674"/>
      <c r="AI22" s="674"/>
      <c r="AJ22" s="674"/>
      <c r="AK22" s="674"/>
      <c r="AL22" s="643" t="s">
        <v>111</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263</v>
      </c>
      <c r="C23" s="618"/>
      <c r="D23" s="618"/>
      <c r="E23" s="618"/>
      <c r="F23" s="618"/>
      <c r="G23" s="618"/>
      <c r="H23" s="618"/>
      <c r="I23" s="618"/>
      <c r="J23" s="618"/>
      <c r="K23" s="618"/>
      <c r="L23" s="618"/>
      <c r="M23" s="618"/>
      <c r="N23" s="618"/>
      <c r="O23" s="618"/>
      <c r="P23" s="618"/>
      <c r="Q23" s="619"/>
      <c r="R23" s="620">
        <v>335325</v>
      </c>
      <c r="S23" s="621"/>
      <c r="T23" s="621"/>
      <c r="U23" s="621"/>
      <c r="V23" s="621"/>
      <c r="W23" s="621"/>
      <c r="X23" s="621"/>
      <c r="Y23" s="622"/>
      <c r="Z23" s="673">
        <v>1.3</v>
      </c>
      <c r="AA23" s="673"/>
      <c r="AB23" s="673"/>
      <c r="AC23" s="673"/>
      <c r="AD23" s="674">
        <v>19841</v>
      </c>
      <c r="AE23" s="674"/>
      <c r="AF23" s="674"/>
      <c r="AG23" s="674"/>
      <c r="AH23" s="674"/>
      <c r="AI23" s="674"/>
      <c r="AJ23" s="674"/>
      <c r="AK23" s="674"/>
      <c r="AL23" s="643">
        <v>0.1</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v>475574</v>
      </c>
      <c r="BH23" s="621"/>
      <c r="BI23" s="621"/>
      <c r="BJ23" s="621"/>
      <c r="BK23" s="621"/>
      <c r="BL23" s="621"/>
      <c r="BM23" s="621"/>
      <c r="BN23" s="622"/>
      <c r="BO23" s="673">
        <v>5</v>
      </c>
      <c r="BP23" s="673"/>
      <c r="BQ23" s="673"/>
      <c r="BR23" s="673"/>
      <c r="BS23" s="626" t="s">
        <v>111</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c r="B24" s="617" t="s">
        <v>270</v>
      </c>
      <c r="C24" s="618"/>
      <c r="D24" s="618"/>
      <c r="E24" s="618"/>
      <c r="F24" s="618"/>
      <c r="G24" s="618"/>
      <c r="H24" s="618"/>
      <c r="I24" s="618"/>
      <c r="J24" s="618"/>
      <c r="K24" s="618"/>
      <c r="L24" s="618"/>
      <c r="M24" s="618"/>
      <c r="N24" s="618"/>
      <c r="O24" s="618"/>
      <c r="P24" s="618"/>
      <c r="Q24" s="619"/>
      <c r="R24" s="620">
        <v>33794</v>
      </c>
      <c r="S24" s="621"/>
      <c r="T24" s="621"/>
      <c r="U24" s="621"/>
      <c r="V24" s="621"/>
      <c r="W24" s="621"/>
      <c r="X24" s="621"/>
      <c r="Y24" s="622"/>
      <c r="Z24" s="673">
        <v>0.1</v>
      </c>
      <c r="AA24" s="673"/>
      <c r="AB24" s="673"/>
      <c r="AC24" s="673"/>
      <c r="AD24" s="674" t="s">
        <v>111</v>
      </c>
      <c r="AE24" s="674"/>
      <c r="AF24" s="674"/>
      <c r="AG24" s="674"/>
      <c r="AH24" s="674"/>
      <c r="AI24" s="674"/>
      <c r="AJ24" s="674"/>
      <c r="AK24" s="674"/>
      <c r="AL24" s="643" t="s">
        <v>111</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10662368</v>
      </c>
      <c r="CS24" s="671"/>
      <c r="CT24" s="671"/>
      <c r="CU24" s="671"/>
      <c r="CV24" s="671"/>
      <c r="CW24" s="671"/>
      <c r="CX24" s="671"/>
      <c r="CY24" s="718"/>
      <c r="CZ24" s="722">
        <v>42.1</v>
      </c>
      <c r="DA24" s="723"/>
      <c r="DB24" s="723"/>
      <c r="DC24" s="724"/>
      <c r="DD24" s="717">
        <v>7678364</v>
      </c>
      <c r="DE24" s="671"/>
      <c r="DF24" s="671"/>
      <c r="DG24" s="671"/>
      <c r="DH24" s="671"/>
      <c r="DI24" s="671"/>
      <c r="DJ24" s="671"/>
      <c r="DK24" s="718"/>
      <c r="DL24" s="717">
        <v>6790898</v>
      </c>
      <c r="DM24" s="671"/>
      <c r="DN24" s="671"/>
      <c r="DO24" s="671"/>
      <c r="DP24" s="671"/>
      <c r="DQ24" s="671"/>
      <c r="DR24" s="671"/>
      <c r="DS24" s="671"/>
      <c r="DT24" s="671"/>
      <c r="DU24" s="671"/>
      <c r="DV24" s="718"/>
      <c r="DW24" s="719">
        <v>47.1</v>
      </c>
      <c r="DX24" s="688"/>
      <c r="DY24" s="688"/>
      <c r="DZ24" s="688"/>
      <c r="EA24" s="688"/>
      <c r="EB24" s="688"/>
      <c r="EC24" s="720"/>
    </row>
    <row r="25" spans="2:133" ht="11.25" customHeight="1">
      <c r="B25" s="617" t="s">
        <v>273</v>
      </c>
      <c r="C25" s="618"/>
      <c r="D25" s="618"/>
      <c r="E25" s="618"/>
      <c r="F25" s="618"/>
      <c r="G25" s="618"/>
      <c r="H25" s="618"/>
      <c r="I25" s="618"/>
      <c r="J25" s="618"/>
      <c r="K25" s="618"/>
      <c r="L25" s="618"/>
      <c r="M25" s="618"/>
      <c r="N25" s="618"/>
      <c r="O25" s="618"/>
      <c r="P25" s="618"/>
      <c r="Q25" s="619"/>
      <c r="R25" s="620">
        <v>3057551</v>
      </c>
      <c r="S25" s="621"/>
      <c r="T25" s="621"/>
      <c r="U25" s="621"/>
      <c r="V25" s="621"/>
      <c r="W25" s="621"/>
      <c r="X25" s="621"/>
      <c r="Y25" s="622"/>
      <c r="Z25" s="673">
        <v>11.4</v>
      </c>
      <c r="AA25" s="673"/>
      <c r="AB25" s="673"/>
      <c r="AC25" s="673"/>
      <c r="AD25" s="674" t="s">
        <v>111</v>
      </c>
      <c r="AE25" s="674"/>
      <c r="AF25" s="674"/>
      <c r="AG25" s="674"/>
      <c r="AH25" s="674"/>
      <c r="AI25" s="674"/>
      <c r="AJ25" s="674"/>
      <c r="AK25" s="674"/>
      <c r="AL25" s="643" t="s">
        <v>111</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3226459</v>
      </c>
      <c r="CS25" s="639"/>
      <c r="CT25" s="639"/>
      <c r="CU25" s="639"/>
      <c r="CV25" s="639"/>
      <c r="CW25" s="639"/>
      <c r="CX25" s="639"/>
      <c r="CY25" s="640"/>
      <c r="CZ25" s="623">
        <v>12.7</v>
      </c>
      <c r="DA25" s="641"/>
      <c r="DB25" s="641"/>
      <c r="DC25" s="642"/>
      <c r="DD25" s="626">
        <v>3056778</v>
      </c>
      <c r="DE25" s="639"/>
      <c r="DF25" s="639"/>
      <c r="DG25" s="639"/>
      <c r="DH25" s="639"/>
      <c r="DI25" s="639"/>
      <c r="DJ25" s="639"/>
      <c r="DK25" s="640"/>
      <c r="DL25" s="626">
        <v>3031490</v>
      </c>
      <c r="DM25" s="639"/>
      <c r="DN25" s="639"/>
      <c r="DO25" s="639"/>
      <c r="DP25" s="639"/>
      <c r="DQ25" s="639"/>
      <c r="DR25" s="639"/>
      <c r="DS25" s="639"/>
      <c r="DT25" s="639"/>
      <c r="DU25" s="639"/>
      <c r="DV25" s="640"/>
      <c r="DW25" s="643">
        <v>21</v>
      </c>
      <c r="DX25" s="644"/>
      <c r="DY25" s="644"/>
      <c r="DZ25" s="644"/>
      <c r="EA25" s="644"/>
      <c r="EB25" s="644"/>
      <c r="EC25" s="645"/>
    </row>
    <row r="26" spans="2:133" ht="11.25" customHeight="1">
      <c r="B26" s="714" t="s">
        <v>276</v>
      </c>
      <c r="C26" s="715"/>
      <c r="D26" s="715"/>
      <c r="E26" s="715"/>
      <c r="F26" s="715"/>
      <c r="G26" s="715"/>
      <c r="H26" s="715"/>
      <c r="I26" s="715"/>
      <c r="J26" s="715"/>
      <c r="K26" s="715"/>
      <c r="L26" s="715"/>
      <c r="M26" s="715"/>
      <c r="N26" s="715"/>
      <c r="O26" s="715"/>
      <c r="P26" s="715"/>
      <c r="Q26" s="716"/>
      <c r="R26" s="620">
        <v>29022</v>
      </c>
      <c r="S26" s="621"/>
      <c r="T26" s="621"/>
      <c r="U26" s="621"/>
      <c r="V26" s="621"/>
      <c r="W26" s="621"/>
      <c r="X26" s="621"/>
      <c r="Y26" s="622"/>
      <c r="Z26" s="673">
        <v>0.1</v>
      </c>
      <c r="AA26" s="673"/>
      <c r="AB26" s="673"/>
      <c r="AC26" s="673"/>
      <c r="AD26" s="674">
        <v>29022</v>
      </c>
      <c r="AE26" s="674"/>
      <c r="AF26" s="674"/>
      <c r="AG26" s="674"/>
      <c r="AH26" s="674"/>
      <c r="AI26" s="674"/>
      <c r="AJ26" s="674"/>
      <c r="AK26" s="674"/>
      <c r="AL26" s="643">
        <v>0.2</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2035330</v>
      </c>
      <c r="CS26" s="621"/>
      <c r="CT26" s="621"/>
      <c r="CU26" s="621"/>
      <c r="CV26" s="621"/>
      <c r="CW26" s="621"/>
      <c r="CX26" s="621"/>
      <c r="CY26" s="622"/>
      <c r="CZ26" s="623">
        <v>8</v>
      </c>
      <c r="DA26" s="641"/>
      <c r="DB26" s="641"/>
      <c r="DC26" s="642"/>
      <c r="DD26" s="626">
        <v>1887459</v>
      </c>
      <c r="DE26" s="621"/>
      <c r="DF26" s="621"/>
      <c r="DG26" s="621"/>
      <c r="DH26" s="621"/>
      <c r="DI26" s="621"/>
      <c r="DJ26" s="621"/>
      <c r="DK26" s="622"/>
      <c r="DL26" s="626" t="s">
        <v>215</v>
      </c>
      <c r="DM26" s="621"/>
      <c r="DN26" s="621"/>
      <c r="DO26" s="621"/>
      <c r="DP26" s="621"/>
      <c r="DQ26" s="621"/>
      <c r="DR26" s="621"/>
      <c r="DS26" s="621"/>
      <c r="DT26" s="621"/>
      <c r="DU26" s="621"/>
      <c r="DV26" s="622"/>
      <c r="DW26" s="643" t="s">
        <v>215</v>
      </c>
      <c r="DX26" s="644"/>
      <c r="DY26" s="644"/>
      <c r="DZ26" s="644"/>
      <c r="EA26" s="644"/>
      <c r="EB26" s="644"/>
      <c r="EC26" s="645"/>
    </row>
    <row r="27" spans="2:133" ht="11.25" customHeight="1">
      <c r="B27" s="617" t="s">
        <v>279</v>
      </c>
      <c r="C27" s="618"/>
      <c r="D27" s="618"/>
      <c r="E27" s="618"/>
      <c r="F27" s="618"/>
      <c r="G27" s="618"/>
      <c r="H27" s="618"/>
      <c r="I27" s="618"/>
      <c r="J27" s="618"/>
      <c r="K27" s="618"/>
      <c r="L27" s="618"/>
      <c r="M27" s="618"/>
      <c r="N27" s="618"/>
      <c r="O27" s="618"/>
      <c r="P27" s="618"/>
      <c r="Q27" s="619"/>
      <c r="R27" s="620">
        <v>1546743</v>
      </c>
      <c r="S27" s="621"/>
      <c r="T27" s="621"/>
      <c r="U27" s="621"/>
      <c r="V27" s="621"/>
      <c r="W27" s="621"/>
      <c r="X27" s="621"/>
      <c r="Y27" s="622"/>
      <c r="Z27" s="673">
        <v>5.8</v>
      </c>
      <c r="AA27" s="673"/>
      <c r="AB27" s="673"/>
      <c r="AC27" s="673"/>
      <c r="AD27" s="674" t="s">
        <v>111</v>
      </c>
      <c r="AE27" s="674"/>
      <c r="AF27" s="674"/>
      <c r="AG27" s="674"/>
      <c r="AH27" s="674"/>
      <c r="AI27" s="674"/>
      <c r="AJ27" s="674"/>
      <c r="AK27" s="674"/>
      <c r="AL27" s="643" t="s">
        <v>111</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9444778</v>
      </c>
      <c r="BH27" s="621"/>
      <c r="BI27" s="621"/>
      <c r="BJ27" s="621"/>
      <c r="BK27" s="621"/>
      <c r="BL27" s="621"/>
      <c r="BM27" s="621"/>
      <c r="BN27" s="622"/>
      <c r="BO27" s="673">
        <v>100</v>
      </c>
      <c r="BP27" s="673"/>
      <c r="BQ27" s="673"/>
      <c r="BR27" s="673"/>
      <c r="BS27" s="626">
        <v>102056</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4249880</v>
      </c>
      <c r="CS27" s="639"/>
      <c r="CT27" s="639"/>
      <c r="CU27" s="639"/>
      <c r="CV27" s="639"/>
      <c r="CW27" s="639"/>
      <c r="CX27" s="639"/>
      <c r="CY27" s="640"/>
      <c r="CZ27" s="623">
        <v>16.8</v>
      </c>
      <c r="DA27" s="641"/>
      <c r="DB27" s="641"/>
      <c r="DC27" s="642"/>
      <c r="DD27" s="626">
        <v>1443253</v>
      </c>
      <c r="DE27" s="639"/>
      <c r="DF27" s="639"/>
      <c r="DG27" s="639"/>
      <c r="DH27" s="639"/>
      <c r="DI27" s="639"/>
      <c r="DJ27" s="639"/>
      <c r="DK27" s="640"/>
      <c r="DL27" s="626">
        <v>1435413</v>
      </c>
      <c r="DM27" s="639"/>
      <c r="DN27" s="639"/>
      <c r="DO27" s="639"/>
      <c r="DP27" s="639"/>
      <c r="DQ27" s="639"/>
      <c r="DR27" s="639"/>
      <c r="DS27" s="639"/>
      <c r="DT27" s="639"/>
      <c r="DU27" s="639"/>
      <c r="DV27" s="640"/>
      <c r="DW27" s="643">
        <v>10</v>
      </c>
      <c r="DX27" s="644"/>
      <c r="DY27" s="644"/>
      <c r="DZ27" s="644"/>
      <c r="EA27" s="644"/>
      <c r="EB27" s="644"/>
      <c r="EC27" s="645"/>
    </row>
    <row r="28" spans="2:133" ht="11.25" customHeight="1">
      <c r="B28" s="617" t="s">
        <v>282</v>
      </c>
      <c r="C28" s="618"/>
      <c r="D28" s="618"/>
      <c r="E28" s="618"/>
      <c r="F28" s="618"/>
      <c r="G28" s="618"/>
      <c r="H28" s="618"/>
      <c r="I28" s="618"/>
      <c r="J28" s="618"/>
      <c r="K28" s="618"/>
      <c r="L28" s="618"/>
      <c r="M28" s="618"/>
      <c r="N28" s="618"/>
      <c r="O28" s="618"/>
      <c r="P28" s="618"/>
      <c r="Q28" s="619"/>
      <c r="R28" s="620">
        <v>79465</v>
      </c>
      <c r="S28" s="621"/>
      <c r="T28" s="621"/>
      <c r="U28" s="621"/>
      <c r="V28" s="621"/>
      <c r="W28" s="621"/>
      <c r="X28" s="621"/>
      <c r="Y28" s="622"/>
      <c r="Z28" s="673">
        <v>0.3</v>
      </c>
      <c r="AA28" s="673"/>
      <c r="AB28" s="673"/>
      <c r="AC28" s="673"/>
      <c r="AD28" s="674">
        <v>4999</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3186029</v>
      </c>
      <c r="CS28" s="621"/>
      <c r="CT28" s="621"/>
      <c r="CU28" s="621"/>
      <c r="CV28" s="621"/>
      <c r="CW28" s="621"/>
      <c r="CX28" s="621"/>
      <c r="CY28" s="622"/>
      <c r="CZ28" s="623">
        <v>12.6</v>
      </c>
      <c r="DA28" s="641"/>
      <c r="DB28" s="641"/>
      <c r="DC28" s="642"/>
      <c r="DD28" s="626">
        <v>3178333</v>
      </c>
      <c r="DE28" s="621"/>
      <c r="DF28" s="621"/>
      <c r="DG28" s="621"/>
      <c r="DH28" s="621"/>
      <c r="DI28" s="621"/>
      <c r="DJ28" s="621"/>
      <c r="DK28" s="622"/>
      <c r="DL28" s="626">
        <v>2323995</v>
      </c>
      <c r="DM28" s="621"/>
      <c r="DN28" s="621"/>
      <c r="DO28" s="621"/>
      <c r="DP28" s="621"/>
      <c r="DQ28" s="621"/>
      <c r="DR28" s="621"/>
      <c r="DS28" s="621"/>
      <c r="DT28" s="621"/>
      <c r="DU28" s="621"/>
      <c r="DV28" s="622"/>
      <c r="DW28" s="643">
        <v>16.100000000000001</v>
      </c>
      <c r="DX28" s="644"/>
      <c r="DY28" s="644"/>
      <c r="DZ28" s="644"/>
      <c r="EA28" s="644"/>
      <c r="EB28" s="644"/>
      <c r="EC28" s="645"/>
    </row>
    <row r="29" spans="2:133" ht="11.25" customHeight="1">
      <c r="B29" s="617" t="s">
        <v>284</v>
      </c>
      <c r="C29" s="618"/>
      <c r="D29" s="618"/>
      <c r="E29" s="618"/>
      <c r="F29" s="618"/>
      <c r="G29" s="618"/>
      <c r="H29" s="618"/>
      <c r="I29" s="618"/>
      <c r="J29" s="618"/>
      <c r="K29" s="618"/>
      <c r="L29" s="618"/>
      <c r="M29" s="618"/>
      <c r="N29" s="618"/>
      <c r="O29" s="618"/>
      <c r="P29" s="618"/>
      <c r="Q29" s="619"/>
      <c r="R29" s="620">
        <v>9005</v>
      </c>
      <c r="S29" s="621"/>
      <c r="T29" s="621"/>
      <c r="U29" s="621"/>
      <c r="V29" s="621"/>
      <c r="W29" s="621"/>
      <c r="X29" s="621"/>
      <c r="Y29" s="622"/>
      <c r="Z29" s="673">
        <v>0</v>
      </c>
      <c r="AA29" s="673"/>
      <c r="AB29" s="673"/>
      <c r="AC29" s="673"/>
      <c r="AD29" s="674" t="s">
        <v>111</v>
      </c>
      <c r="AE29" s="674"/>
      <c r="AF29" s="674"/>
      <c r="AG29" s="674"/>
      <c r="AH29" s="674"/>
      <c r="AI29" s="674"/>
      <c r="AJ29" s="674"/>
      <c r="AK29" s="674"/>
      <c r="AL29" s="643" t="s">
        <v>111</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58</v>
      </c>
      <c r="CG29" s="654"/>
      <c r="CH29" s="654"/>
      <c r="CI29" s="654"/>
      <c r="CJ29" s="654"/>
      <c r="CK29" s="654"/>
      <c r="CL29" s="654"/>
      <c r="CM29" s="654"/>
      <c r="CN29" s="654"/>
      <c r="CO29" s="654"/>
      <c r="CP29" s="654"/>
      <c r="CQ29" s="655"/>
      <c r="CR29" s="620">
        <v>3186029</v>
      </c>
      <c r="CS29" s="639"/>
      <c r="CT29" s="639"/>
      <c r="CU29" s="639"/>
      <c r="CV29" s="639"/>
      <c r="CW29" s="639"/>
      <c r="CX29" s="639"/>
      <c r="CY29" s="640"/>
      <c r="CZ29" s="623">
        <v>12.6</v>
      </c>
      <c r="DA29" s="641"/>
      <c r="DB29" s="641"/>
      <c r="DC29" s="642"/>
      <c r="DD29" s="626">
        <v>3178333</v>
      </c>
      <c r="DE29" s="639"/>
      <c r="DF29" s="639"/>
      <c r="DG29" s="639"/>
      <c r="DH29" s="639"/>
      <c r="DI29" s="639"/>
      <c r="DJ29" s="639"/>
      <c r="DK29" s="640"/>
      <c r="DL29" s="626">
        <v>2323995</v>
      </c>
      <c r="DM29" s="639"/>
      <c r="DN29" s="639"/>
      <c r="DO29" s="639"/>
      <c r="DP29" s="639"/>
      <c r="DQ29" s="639"/>
      <c r="DR29" s="639"/>
      <c r="DS29" s="639"/>
      <c r="DT29" s="639"/>
      <c r="DU29" s="639"/>
      <c r="DV29" s="640"/>
      <c r="DW29" s="643">
        <v>16.100000000000001</v>
      </c>
      <c r="DX29" s="644"/>
      <c r="DY29" s="644"/>
      <c r="DZ29" s="644"/>
      <c r="EA29" s="644"/>
      <c r="EB29" s="644"/>
      <c r="EC29" s="645"/>
    </row>
    <row r="30" spans="2:133" ht="11.25" customHeight="1">
      <c r="B30" s="617" t="s">
        <v>288</v>
      </c>
      <c r="C30" s="618"/>
      <c r="D30" s="618"/>
      <c r="E30" s="618"/>
      <c r="F30" s="618"/>
      <c r="G30" s="618"/>
      <c r="H30" s="618"/>
      <c r="I30" s="618"/>
      <c r="J30" s="618"/>
      <c r="K30" s="618"/>
      <c r="L30" s="618"/>
      <c r="M30" s="618"/>
      <c r="N30" s="618"/>
      <c r="O30" s="618"/>
      <c r="P30" s="618"/>
      <c r="Q30" s="619"/>
      <c r="R30" s="620">
        <v>938352</v>
      </c>
      <c r="S30" s="621"/>
      <c r="T30" s="621"/>
      <c r="U30" s="621"/>
      <c r="V30" s="621"/>
      <c r="W30" s="621"/>
      <c r="X30" s="621"/>
      <c r="Y30" s="622"/>
      <c r="Z30" s="673">
        <v>3.5</v>
      </c>
      <c r="AA30" s="673"/>
      <c r="AB30" s="673"/>
      <c r="AC30" s="673"/>
      <c r="AD30" s="674" t="s">
        <v>111</v>
      </c>
      <c r="AE30" s="674"/>
      <c r="AF30" s="674"/>
      <c r="AG30" s="674"/>
      <c r="AH30" s="674"/>
      <c r="AI30" s="674"/>
      <c r="AJ30" s="674"/>
      <c r="AK30" s="674"/>
      <c r="AL30" s="643" t="s">
        <v>111</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99.1</v>
      </c>
      <c r="BH30" s="687"/>
      <c r="BI30" s="687"/>
      <c r="BJ30" s="687"/>
      <c r="BK30" s="687"/>
      <c r="BL30" s="687"/>
      <c r="BM30" s="688">
        <v>96</v>
      </c>
      <c r="BN30" s="687"/>
      <c r="BO30" s="687"/>
      <c r="BP30" s="687"/>
      <c r="BQ30" s="689"/>
      <c r="BR30" s="686">
        <v>99.1</v>
      </c>
      <c r="BS30" s="687"/>
      <c r="BT30" s="687"/>
      <c r="BU30" s="687"/>
      <c r="BV30" s="687"/>
      <c r="BW30" s="687"/>
      <c r="BX30" s="688">
        <v>95.7</v>
      </c>
      <c r="BY30" s="687"/>
      <c r="BZ30" s="687"/>
      <c r="CA30" s="687"/>
      <c r="CB30" s="689"/>
      <c r="CD30" s="692"/>
      <c r="CE30" s="693"/>
      <c r="CF30" s="657" t="s">
        <v>291</v>
      </c>
      <c r="CG30" s="654"/>
      <c r="CH30" s="654"/>
      <c r="CI30" s="654"/>
      <c r="CJ30" s="654"/>
      <c r="CK30" s="654"/>
      <c r="CL30" s="654"/>
      <c r="CM30" s="654"/>
      <c r="CN30" s="654"/>
      <c r="CO30" s="654"/>
      <c r="CP30" s="654"/>
      <c r="CQ30" s="655"/>
      <c r="CR30" s="620">
        <v>3025295</v>
      </c>
      <c r="CS30" s="621"/>
      <c r="CT30" s="621"/>
      <c r="CU30" s="621"/>
      <c r="CV30" s="621"/>
      <c r="CW30" s="621"/>
      <c r="CX30" s="621"/>
      <c r="CY30" s="622"/>
      <c r="CZ30" s="623">
        <v>11.9</v>
      </c>
      <c r="DA30" s="641"/>
      <c r="DB30" s="641"/>
      <c r="DC30" s="642"/>
      <c r="DD30" s="626">
        <v>3017599</v>
      </c>
      <c r="DE30" s="621"/>
      <c r="DF30" s="621"/>
      <c r="DG30" s="621"/>
      <c r="DH30" s="621"/>
      <c r="DI30" s="621"/>
      <c r="DJ30" s="621"/>
      <c r="DK30" s="622"/>
      <c r="DL30" s="626">
        <v>2163261</v>
      </c>
      <c r="DM30" s="621"/>
      <c r="DN30" s="621"/>
      <c r="DO30" s="621"/>
      <c r="DP30" s="621"/>
      <c r="DQ30" s="621"/>
      <c r="DR30" s="621"/>
      <c r="DS30" s="621"/>
      <c r="DT30" s="621"/>
      <c r="DU30" s="621"/>
      <c r="DV30" s="622"/>
      <c r="DW30" s="643">
        <v>15</v>
      </c>
      <c r="DX30" s="644"/>
      <c r="DY30" s="644"/>
      <c r="DZ30" s="644"/>
      <c r="EA30" s="644"/>
      <c r="EB30" s="644"/>
      <c r="EC30" s="645"/>
    </row>
    <row r="31" spans="2:133" ht="11.25" customHeight="1">
      <c r="B31" s="617" t="s">
        <v>292</v>
      </c>
      <c r="C31" s="618"/>
      <c r="D31" s="618"/>
      <c r="E31" s="618"/>
      <c r="F31" s="618"/>
      <c r="G31" s="618"/>
      <c r="H31" s="618"/>
      <c r="I31" s="618"/>
      <c r="J31" s="618"/>
      <c r="K31" s="618"/>
      <c r="L31" s="618"/>
      <c r="M31" s="618"/>
      <c r="N31" s="618"/>
      <c r="O31" s="618"/>
      <c r="P31" s="618"/>
      <c r="Q31" s="619"/>
      <c r="R31" s="620">
        <v>2046570</v>
      </c>
      <c r="S31" s="621"/>
      <c r="T31" s="621"/>
      <c r="U31" s="621"/>
      <c r="V31" s="621"/>
      <c r="W31" s="621"/>
      <c r="X31" s="621"/>
      <c r="Y31" s="622"/>
      <c r="Z31" s="673">
        <v>7.7</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99.3</v>
      </c>
      <c r="BH31" s="639"/>
      <c r="BI31" s="639"/>
      <c r="BJ31" s="639"/>
      <c r="BK31" s="639"/>
      <c r="BL31" s="639"/>
      <c r="BM31" s="675">
        <v>97.3</v>
      </c>
      <c r="BN31" s="685"/>
      <c r="BO31" s="685"/>
      <c r="BP31" s="685"/>
      <c r="BQ31" s="649"/>
      <c r="BR31" s="684">
        <v>99.4</v>
      </c>
      <c r="BS31" s="639"/>
      <c r="BT31" s="639"/>
      <c r="BU31" s="639"/>
      <c r="BV31" s="639"/>
      <c r="BW31" s="639"/>
      <c r="BX31" s="675">
        <v>96.8</v>
      </c>
      <c r="BY31" s="685"/>
      <c r="BZ31" s="685"/>
      <c r="CA31" s="685"/>
      <c r="CB31" s="649"/>
      <c r="CD31" s="692"/>
      <c r="CE31" s="693"/>
      <c r="CF31" s="657" t="s">
        <v>295</v>
      </c>
      <c r="CG31" s="654"/>
      <c r="CH31" s="654"/>
      <c r="CI31" s="654"/>
      <c r="CJ31" s="654"/>
      <c r="CK31" s="654"/>
      <c r="CL31" s="654"/>
      <c r="CM31" s="654"/>
      <c r="CN31" s="654"/>
      <c r="CO31" s="654"/>
      <c r="CP31" s="654"/>
      <c r="CQ31" s="655"/>
      <c r="CR31" s="620">
        <v>160734</v>
      </c>
      <c r="CS31" s="639"/>
      <c r="CT31" s="639"/>
      <c r="CU31" s="639"/>
      <c r="CV31" s="639"/>
      <c r="CW31" s="639"/>
      <c r="CX31" s="639"/>
      <c r="CY31" s="640"/>
      <c r="CZ31" s="623">
        <v>0.6</v>
      </c>
      <c r="DA31" s="641"/>
      <c r="DB31" s="641"/>
      <c r="DC31" s="642"/>
      <c r="DD31" s="626">
        <v>160734</v>
      </c>
      <c r="DE31" s="639"/>
      <c r="DF31" s="639"/>
      <c r="DG31" s="639"/>
      <c r="DH31" s="639"/>
      <c r="DI31" s="639"/>
      <c r="DJ31" s="639"/>
      <c r="DK31" s="640"/>
      <c r="DL31" s="626">
        <v>160734</v>
      </c>
      <c r="DM31" s="639"/>
      <c r="DN31" s="639"/>
      <c r="DO31" s="639"/>
      <c r="DP31" s="639"/>
      <c r="DQ31" s="639"/>
      <c r="DR31" s="639"/>
      <c r="DS31" s="639"/>
      <c r="DT31" s="639"/>
      <c r="DU31" s="639"/>
      <c r="DV31" s="640"/>
      <c r="DW31" s="643">
        <v>1.1000000000000001</v>
      </c>
      <c r="DX31" s="644"/>
      <c r="DY31" s="644"/>
      <c r="DZ31" s="644"/>
      <c r="EA31" s="644"/>
      <c r="EB31" s="644"/>
      <c r="EC31" s="645"/>
    </row>
    <row r="32" spans="2:133" ht="11.25" customHeight="1">
      <c r="B32" s="617" t="s">
        <v>296</v>
      </c>
      <c r="C32" s="618"/>
      <c r="D32" s="618"/>
      <c r="E32" s="618"/>
      <c r="F32" s="618"/>
      <c r="G32" s="618"/>
      <c r="H32" s="618"/>
      <c r="I32" s="618"/>
      <c r="J32" s="618"/>
      <c r="K32" s="618"/>
      <c r="L32" s="618"/>
      <c r="M32" s="618"/>
      <c r="N32" s="618"/>
      <c r="O32" s="618"/>
      <c r="P32" s="618"/>
      <c r="Q32" s="619"/>
      <c r="R32" s="620">
        <v>590925</v>
      </c>
      <c r="S32" s="621"/>
      <c r="T32" s="621"/>
      <c r="U32" s="621"/>
      <c r="V32" s="621"/>
      <c r="W32" s="621"/>
      <c r="X32" s="621"/>
      <c r="Y32" s="622"/>
      <c r="Z32" s="673">
        <v>2.2000000000000002</v>
      </c>
      <c r="AA32" s="673"/>
      <c r="AB32" s="673"/>
      <c r="AC32" s="673"/>
      <c r="AD32" s="674">
        <v>560</v>
      </c>
      <c r="AE32" s="674"/>
      <c r="AF32" s="674"/>
      <c r="AG32" s="674"/>
      <c r="AH32" s="674"/>
      <c r="AI32" s="674"/>
      <c r="AJ32" s="674"/>
      <c r="AK32" s="674"/>
      <c r="AL32" s="643">
        <v>0</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98.8</v>
      </c>
      <c r="BH32" s="605"/>
      <c r="BI32" s="605"/>
      <c r="BJ32" s="605"/>
      <c r="BK32" s="605"/>
      <c r="BL32" s="605"/>
      <c r="BM32" s="668">
        <v>94.4</v>
      </c>
      <c r="BN32" s="605"/>
      <c r="BO32" s="605"/>
      <c r="BP32" s="605"/>
      <c r="BQ32" s="662"/>
      <c r="BR32" s="683">
        <v>98.8</v>
      </c>
      <c r="BS32" s="605"/>
      <c r="BT32" s="605"/>
      <c r="BU32" s="605"/>
      <c r="BV32" s="605"/>
      <c r="BW32" s="605"/>
      <c r="BX32" s="668">
        <v>94.1</v>
      </c>
      <c r="BY32" s="605"/>
      <c r="BZ32" s="605"/>
      <c r="CA32" s="605"/>
      <c r="CB32" s="662"/>
      <c r="CD32" s="694"/>
      <c r="CE32" s="695"/>
      <c r="CF32" s="657" t="s">
        <v>298</v>
      </c>
      <c r="CG32" s="654"/>
      <c r="CH32" s="654"/>
      <c r="CI32" s="654"/>
      <c r="CJ32" s="654"/>
      <c r="CK32" s="654"/>
      <c r="CL32" s="654"/>
      <c r="CM32" s="654"/>
      <c r="CN32" s="654"/>
      <c r="CO32" s="654"/>
      <c r="CP32" s="654"/>
      <c r="CQ32" s="655"/>
      <c r="CR32" s="620" t="s">
        <v>111</v>
      </c>
      <c r="CS32" s="621"/>
      <c r="CT32" s="621"/>
      <c r="CU32" s="621"/>
      <c r="CV32" s="621"/>
      <c r="CW32" s="621"/>
      <c r="CX32" s="621"/>
      <c r="CY32" s="622"/>
      <c r="CZ32" s="623" t="s">
        <v>111</v>
      </c>
      <c r="DA32" s="641"/>
      <c r="DB32" s="641"/>
      <c r="DC32" s="642"/>
      <c r="DD32" s="626" t="s">
        <v>111</v>
      </c>
      <c r="DE32" s="621"/>
      <c r="DF32" s="621"/>
      <c r="DG32" s="621"/>
      <c r="DH32" s="621"/>
      <c r="DI32" s="621"/>
      <c r="DJ32" s="621"/>
      <c r="DK32" s="622"/>
      <c r="DL32" s="626" t="s">
        <v>111</v>
      </c>
      <c r="DM32" s="621"/>
      <c r="DN32" s="621"/>
      <c r="DO32" s="621"/>
      <c r="DP32" s="621"/>
      <c r="DQ32" s="621"/>
      <c r="DR32" s="621"/>
      <c r="DS32" s="621"/>
      <c r="DT32" s="621"/>
      <c r="DU32" s="621"/>
      <c r="DV32" s="622"/>
      <c r="DW32" s="643" t="s">
        <v>111</v>
      </c>
      <c r="DX32" s="644"/>
      <c r="DY32" s="644"/>
      <c r="DZ32" s="644"/>
      <c r="EA32" s="644"/>
      <c r="EB32" s="644"/>
      <c r="EC32" s="645"/>
    </row>
    <row r="33" spans="2:133" ht="11.25" customHeight="1">
      <c r="B33" s="617" t="s">
        <v>299</v>
      </c>
      <c r="C33" s="618"/>
      <c r="D33" s="618"/>
      <c r="E33" s="618"/>
      <c r="F33" s="618"/>
      <c r="G33" s="618"/>
      <c r="H33" s="618"/>
      <c r="I33" s="618"/>
      <c r="J33" s="618"/>
      <c r="K33" s="618"/>
      <c r="L33" s="618"/>
      <c r="M33" s="618"/>
      <c r="N33" s="618"/>
      <c r="O33" s="618"/>
      <c r="P33" s="618"/>
      <c r="Q33" s="619"/>
      <c r="R33" s="620">
        <v>3477500</v>
      </c>
      <c r="S33" s="621"/>
      <c r="T33" s="621"/>
      <c r="U33" s="621"/>
      <c r="V33" s="621"/>
      <c r="W33" s="621"/>
      <c r="X33" s="621"/>
      <c r="Y33" s="622"/>
      <c r="Z33" s="673">
        <v>13</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10324518</v>
      </c>
      <c r="CS33" s="639"/>
      <c r="CT33" s="639"/>
      <c r="CU33" s="639"/>
      <c r="CV33" s="639"/>
      <c r="CW33" s="639"/>
      <c r="CX33" s="639"/>
      <c r="CY33" s="640"/>
      <c r="CZ33" s="623">
        <v>40.700000000000003</v>
      </c>
      <c r="DA33" s="641"/>
      <c r="DB33" s="641"/>
      <c r="DC33" s="642"/>
      <c r="DD33" s="626">
        <v>8031654</v>
      </c>
      <c r="DE33" s="639"/>
      <c r="DF33" s="639"/>
      <c r="DG33" s="639"/>
      <c r="DH33" s="639"/>
      <c r="DI33" s="639"/>
      <c r="DJ33" s="639"/>
      <c r="DK33" s="640"/>
      <c r="DL33" s="626">
        <v>5643706</v>
      </c>
      <c r="DM33" s="639"/>
      <c r="DN33" s="639"/>
      <c r="DO33" s="639"/>
      <c r="DP33" s="639"/>
      <c r="DQ33" s="639"/>
      <c r="DR33" s="639"/>
      <c r="DS33" s="639"/>
      <c r="DT33" s="639"/>
      <c r="DU33" s="639"/>
      <c r="DV33" s="640"/>
      <c r="DW33" s="643">
        <v>39.1</v>
      </c>
      <c r="DX33" s="644"/>
      <c r="DY33" s="644"/>
      <c r="DZ33" s="644"/>
      <c r="EA33" s="644"/>
      <c r="EB33" s="644"/>
      <c r="EC33" s="645"/>
    </row>
    <row r="34" spans="2:133" ht="11.25" customHeight="1">
      <c r="B34" s="617" t="s">
        <v>301</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3323572</v>
      </c>
      <c r="CS34" s="621"/>
      <c r="CT34" s="621"/>
      <c r="CU34" s="621"/>
      <c r="CV34" s="621"/>
      <c r="CW34" s="621"/>
      <c r="CX34" s="621"/>
      <c r="CY34" s="622"/>
      <c r="CZ34" s="623">
        <v>13.1</v>
      </c>
      <c r="DA34" s="641"/>
      <c r="DB34" s="641"/>
      <c r="DC34" s="642"/>
      <c r="DD34" s="626">
        <v>2543525</v>
      </c>
      <c r="DE34" s="621"/>
      <c r="DF34" s="621"/>
      <c r="DG34" s="621"/>
      <c r="DH34" s="621"/>
      <c r="DI34" s="621"/>
      <c r="DJ34" s="621"/>
      <c r="DK34" s="622"/>
      <c r="DL34" s="626">
        <v>2329148</v>
      </c>
      <c r="DM34" s="621"/>
      <c r="DN34" s="621"/>
      <c r="DO34" s="621"/>
      <c r="DP34" s="621"/>
      <c r="DQ34" s="621"/>
      <c r="DR34" s="621"/>
      <c r="DS34" s="621"/>
      <c r="DT34" s="621"/>
      <c r="DU34" s="621"/>
      <c r="DV34" s="622"/>
      <c r="DW34" s="643">
        <v>16.100000000000001</v>
      </c>
      <c r="DX34" s="644"/>
      <c r="DY34" s="644"/>
      <c r="DZ34" s="644"/>
      <c r="EA34" s="644"/>
      <c r="EB34" s="644"/>
      <c r="EC34" s="645"/>
    </row>
    <row r="35" spans="2:133" ht="11.25" customHeight="1">
      <c r="B35" s="617" t="s">
        <v>305</v>
      </c>
      <c r="C35" s="618"/>
      <c r="D35" s="618"/>
      <c r="E35" s="618"/>
      <c r="F35" s="618"/>
      <c r="G35" s="618"/>
      <c r="H35" s="618"/>
      <c r="I35" s="618"/>
      <c r="J35" s="618"/>
      <c r="K35" s="618"/>
      <c r="L35" s="618"/>
      <c r="M35" s="618"/>
      <c r="N35" s="618"/>
      <c r="O35" s="618"/>
      <c r="P35" s="618"/>
      <c r="Q35" s="619"/>
      <c r="R35" s="620">
        <v>930000</v>
      </c>
      <c r="S35" s="621"/>
      <c r="T35" s="621"/>
      <c r="U35" s="621"/>
      <c r="V35" s="621"/>
      <c r="W35" s="621"/>
      <c r="X35" s="621"/>
      <c r="Y35" s="622"/>
      <c r="Z35" s="673">
        <v>3.5</v>
      </c>
      <c r="AA35" s="673"/>
      <c r="AB35" s="673"/>
      <c r="AC35" s="673"/>
      <c r="AD35" s="674" t="s">
        <v>111</v>
      </c>
      <c r="AE35" s="674"/>
      <c r="AF35" s="674"/>
      <c r="AG35" s="674"/>
      <c r="AH35" s="674"/>
      <c r="AI35" s="674"/>
      <c r="AJ35" s="674"/>
      <c r="AK35" s="674"/>
      <c r="AL35" s="643" t="s">
        <v>111</v>
      </c>
      <c r="AM35" s="675"/>
      <c r="AN35" s="675"/>
      <c r="AO35" s="676"/>
      <c r="AP35" s="188"/>
      <c r="AQ35" s="677" t="s">
        <v>306</v>
      </c>
      <c r="AR35" s="678"/>
      <c r="AS35" s="678"/>
      <c r="AT35" s="678"/>
      <c r="AU35" s="678"/>
      <c r="AV35" s="678"/>
      <c r="AW35" s="678"/>
      <c r="AX35" s="678"/>
      <c r="AY35" s="679"/>
      <c r="AZ35" s="670">
        <v>2916814</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390504</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155115</v>
      </c>
      <c r="CS35" s="639"/>
      <c r="CT35" s="639"/>
      <c r="CU35" s="639"/>
      <c r="CV35" s="639"/>
      <c r="CW35" s="639"/>
      <c r="CX35" s="639"/>
      <c r="CY35" s="640"/>
      <c r="CZ35" s="623">
        <v>0.6</v>
      </c>
      <c r="DA35" s="641"/>
      <c r="DB35" s="641"/>
      <c r="DC35" s="642"/>
      <c r="DD35" s="626">
        <v>152273</v>
      </c>
      <c r="DE35" s="639"/>
      <c r="DF35" s="639"/>
      <c r="DG35" s="639"/>
      <c r="DH35" s="639"/>
      <c r="DI35" s="639"/>
      <c r="DJ35" s="639"/>
      <c r="DK35" s="640"/>
      <c r="DL35" s="626">
        <v>152169</v>
      </c>
      <c r="DM35" s="639"/>
      <c r="DN35" s="639"/>
      <c r="DO35" s="639"/>
      <c r="DP35" s="639"/>
      <c r="DQ35" s="639"/>
      <c r="DR35" s="639"/>
      <c r="DS35" s="639"/>
      <c r="DT35" s="639"/>
      <c r="DU35" s="639"/>
      <c r="DV35" s="640"/>
      <c r="DW35" s="643">
        <v>1.1000000000000001</v>
      </c>
      <c r="DX35" s="644"/>
      <c r="DY35" s="644"/>
      <c r="DZ35" s="644"/>
      <c r="EA35" s="644"/>
      <c r="EB35" s="644"/>
      <c r="EC35" s="645"/>
    </row>
    <row r="36" spans="2:133" ht="11.25" customHeight="1">
      <c r="B36" s="601" t="s">
        <v>309</v>
      </c>
      <c r="C36" s="602"/>
      <c r="D36" s="602"/>
      <c r="E36" s="602"/>
      <c r="F36" s="602"/>
      <c r="G36" s="602"/>
      <c r="H36" s="602"/>
      <c r="I36" s="602"/>
      <c r="J36" s="602"/>
      <c r="K36" s="602"/>
      <c r="L36" s="602"/>
      <c r="M36" s="602"/>
      <c r="N36" s="602"/>
      <c r="O36" s="602"/>
      <c r="P36" s="602"/>
      <c r="Q36" s="603"/>
      <c r="R36" s="604">
        <v>26727950</v>
      </c>
      <c r="S36" s="661"/>
      <c r="T36" s="661"/>
      <c r="U36" s="661"/>
      <c r="V36" s="661"/>
      <c r="W36" s="661"/>
      <c r="X36" s="661"/>
      <c r="Y36" s="664"/>
      <c r="Z36" s="665">
        <v>100</v>
      </c>
      <c r="AA36" s="665"/>
      <c r="AB36" s="665"/>
      <c r="AC36" s="665"/>
      <c r="AD36" s="666">
        <v>13493618</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845801</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350646</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2071346</v>
      </c>
      <c r="CS36" s="621"/>
      <c r="CT36" s="621"/>
      <c r="CU36" s="621"/>
      <c r="CV36" s="621"/>
      <c r="CW36" s="621"/>
      <c r="CX36" s="621"/>
      <c r="CY36" s="622"/>
      <c r="CZ36" s="623">
        <v>8.1999999999999993</v>
      </c>
      <c r="DA36" s="641"/>
      <c r="DB36" s="641"/>
      <c r="DC36" s="642"/>
      <c r="DD36" s="626">
        <v>1839388</v>
      </c>
      <c r="DE36" s="621"/>
      <c r="DF36" s="621"/>
      <c r="DG36" s="621"/>
      <c r="DH36" s="621"/>
      <c r="DI36" s="621"/>
      <c r="DJ36" s="621"/>
      <c r="DK36" s="622"/>
      <c r="DL36" s="626">
        <v>1478258</v>
      </c>
      <c r="DM36" s="621"/>
      <c r="DN36" s="621"/>
      <c r="DO36" s="621"/>
      <c r="DP36" s="621"/>
      <c r="DQ36" s="621"/>
      <c r="DR36" s="621"/>
      <c r="DS36" s="621"/>
      <c r="DT36" s="621"/>
      <c r="DU36" s="621"/>
      <c r="DV36" s="622"/>
      <c r="DW36" s="643">
        <v>10.199999999999999</v>
      </c>
      <c r="DX36" s="644"/>
      <c r="DY36" s="644"/>
      <c r="DZ36" s="644"/>
      <c r="EA36" s="644"/>
      <c r="EB36" s="644"/>
      <c r="EC36" s="645"/>
    </row>
    <row r="37" spans="2:133" ht="11.25" customHeight="1">
      <c r="AQ37" s="646" t="s">
        <v>313</v>
      </c>
      <c r="AR37" s="647"/>
      <c r="AS37" s="647"/>
      <c r="AT37" s="647"/>
      <c r="AU37" s="647"/>
      <c r="AV37" s="647"/>
      <c r="AW37" s="647"/>
      <c r="AX37" s="647"/>
      <c r="AY37" s="648"/>
      <c r="AZ37" s="620">
        <v>557206</v>
      </c>
      <c r="BA37" s="621"/>
      <c r="BB37" s="621"/>
      <c r="BC37" s="621"/>
      <c r="BD37" s="639"/>
      <c r="BE37" s="639"/>
      <c r="BF37" s="649"/>
      <c r="BG37" s="657" t="s">
        <v>314</v>
      </c>
      <c r="BH37" s="654"/>
      <c r="BI37" s="654"/>
      <c r="BJ37" s="654"/>
      <c r="BK37" s="654"/>
      <c r="BL37" s="654"/>
      <c r="BM37" s="654"/>
      <c r="BN37" s="654"/>
      <c r="BO37" s="654"/>
      <c r="BP37" s="654"/>
      <c r="BQ37" s="654"/>
      <c r="BR37" s="654"/>
      <c r="BS37" s="654"/>
      <c r="BT37" s="654"/>
      <c r="BU37" s="655"/>
      <c r="BV37" s="620">
        <v>7527</v>
      </c>
      <c r="BW37" s="621"/>
      <c r="BX37" s="621"/>
      <c r="BY37" s="621"/>
      <c r="BZ37" s="621"/>
      <c r="CA37" s="621"/>
      <c r="CB37" s="656"/>
      <c r="CD37" s="657" t="s">
        <v>315</v>
      </c>
      <c r="CE37" s="654"/>
      <c r="CF37" s="654"/>
      <c r="CG37" s="654"/>
      <c r="CH37" s="654"/>
      <c r="CI37" s="654"/>
      <c r="CJ37" s="654"/>
      <c r="CK37" s="654"/>
      <c r="CL37" s="654"/>
      <c r="CM37" s="654"/>
      <c r="CN37" s="654"/>
      <c r="CO37" s="654"/>
      <c r="CP37" s="654"/>
      <c r="CQ37" s="655"/>
      <c r="CR37" s="620">
        <v>1256538</v>
      </c>
      <c r="CS37" s="639"/>
      <c r="CT37" s="639"/>
      <c r="CU37" s="639"/>
      <c r="CV37" s="639"/>
      <c r="CW37" s="639"/>
      <c r="CX37" s="639"/>
      <c r="CY37" s="640"/>
      <c r="CZ37" s="623">
        <v>5</v>
      </c>
      <c r="DA37" s="641"/>
      <c r="DB37" s="641"/>
      <c r="DC37" s="642"/>
      <c r="DD37" s="626">
        <v>1256538</v>
      </c>
      <c r="DE37" s="639"/>
      <c r="DF37" s="639"/>
      <c r="DG37" s="639"/>
      <c r="DH37" s="639"/>
      <c r="DI37" s="639"/>
      <c r="DJ37" s="639"/>
      <c r="DK37" s="640"/>
      <c r="DL37" s="626">
        <v>1018816</v>
      </c>
      <c r="DM37" s="639"/>
      <c r="DN37" s="639"/>
      <c r="DO37" s="639"/>
      <c r="DP37" s="639"/>
      <c r="DQ37" s="639"/>
      <c r="DR37" s="639"/>
      <c r="DS37" s="639"/>
      <c r="DT37" s="639"/>
      <c r="DU37" s="639"/>
      <c r="DV37" s="640"/>
      <c r="DW37" s="643">
        <v>7.1</v>
      </c>
      <c r="DX37" s="644"/>
      <c r="DY37" s="644"/>
      <c r="DZ37" s="644"/>
      <c r="EA37" s="644"/>
      <c r="EB37" s="644"/>
      <c r="EC37" s="645"/>
    </row>
    <row r="38" spans="2:133" ht="11.25" customHeight="1">
      <c r="AQ38" s="646" t="s">
        <v>316</v>
      </c>
      <c r="AR38" s="647"/>
      <c r="AS38" s="647"/>
      <c r="AT38" s="647"/>
      <c r="AU38" s="647"/>
      <c r="AV38" s="647"/>
      <c r="AW38" s="647"/>
      <c r="AX38" s="647"/>
      <c r="AY38" s="648"/>
      <c r="AZ38" s="620">
        <v>8426</v>
      </c>
      <c r="BA38" s="621"/>
      <c r="BB38" s="621"/>
      <c r="BC38" s="621"/>
      <c r="BD38" s="639"/>
      <c r="BE38" s="639"/>
      <c r="BF38" s="649"/>
      <c r="BG38" s="657" t="s">
        <v>317</v>
      </c>
      <c r="BH38" s="654"/>
      <c r="BI38" s="654"/>
      <c r="BJ38" s="654"/>
      <c r="BK38" s="654"/>
      <c r="BL38" s="654"/>
      <c r="BM38" s="654"/>
      <c r="BN38" s="654"/>
      <c r="BO38" s="654"/>
      <c r="BP38" s="654"/>
      <c r="BQ38" s="654"/>
      <c r="BR38" s="654"/>
      <c r="BS38" s="654"/>
      <c r="BT38" s="654"/>
      <c r="BU38" s="655"/>
      <c r="BV38" s="620">
        <v>13315</v>
      </c>
      <c r="BW38" s="621"/>
      <c r="BX38" s="621"/>
      <c r="BY38" s="621"/>
      <c r="BZ38" s="621"/>
      <c r="CA38" s="621"/>
      <c r="CB38" s="656"/>
      <c r="CD38" s="657" t="s">
        <v>318</v>
      </c>
      <c r="CE38" s="654"/>
      <c r="CF38" s="654"/>
      <c r="CG38" s="654"/>
      <c r="CH38" s="654"/>
      <c r="CI38" s="654"/>
      <c r="CJ38" s="654"/>
      <c r="CK38" s="654"/>
      <c r="CL38" s="654"/>
      <c r="CM38" s="654"/>
      <c r="CN38" s="654"/>
      <c r="CO38" s="654"/>
      <c r="CP38" s="654"/>
      <c r="CQ38" s="655"/>
      <c r="CR38" s="620">
        <v>2908388</v>
      </c>
      <c r="CS38" s="621"/>
      <c r="CT38" s="621"/>
      <c r="CU38" s="621"/>
      <c r="CV38" s="621"/>
      <c r="CW38" s="621"/>
      <c r="CX38" s="621"/>
      <c r="CY38" s="622"/>
      <c r="CZ38" s="623">
        <v>11.5</v>
      </c>
      <c r="DA38" s="641"/>
      <c r="DB38" s="641"/>
      <c r="DC38" s="642"/>
      <c r="DD38" s="626">
        <v>2633372</v>
      </c>
      <c r="DE38" s="621"/>
      <c r="DF38" s="621"/>
      <c r="DG38" s="621"/>
      <c r="DH38" s="621"/>
      <c r="DI38" s="621"/>
      <c r="DJ38" s="621"/>
      <c r="DK38" s="622"/>
      <c r="DL38" s="626">
        <v>1675941</v>
      </c>
      <c r="DM38" s="621"/>
      <c r="DN38" s="621"/>
      <c r="DO38" s="621"/>
      <c r="DP38" s="621"/>
      <c r="DQ38" s="621"/>
      <c r="DR38" s="621"/>
      <c r="DS38" s="621"/>
      <c r="DT38" s="621"/>
      <c r="DU38" s="621"/>
      <c r="DV38" s="622"/>
      <c r="DW38" s="643">
        <v>11.6</v>
      </c>
      <c r="DX38" s="644"/>
      <c r="DY38" s="644"/>
      <c r="DZ38" s="644"/>
      <c r="EA38" s="644"/>
      <c r="EB38" s="644"/>
      <c r="EC38" s="645"/>
    </row>
    <row r="39" spans="2:133" ht="11.25" customHeight="1">
      <c r="AQ39" s="646" t="s">
        <v>319</v>
      </c>
      <c r="AR39" s="647"/>
      <c r="AS39" s="647"/>
      <c r="AT39" s="647"/>
      <c r="AU39" s="647"/>
      <c r="AV39" s="647"/>
      <c r="AW39" s="647"/>
      <c r="AX39" s="647"/>
      <c r="AY39" s="648"/>
      <c r="AZ39" s="620">
        <v>3656</v>
      </c>
      <c r="BA39" s="621"/>
      <c r="BB39" s="621"/>
      <c r="BC39" s="621"/>
      <c r="BD39" s="639"/>
      <c r="BE39" s="639"/>
      <c r="BF39" s="649"/>
      <c r="BG39" s="650" t="s">
        <v>320</v>
      </c>
      <c r="BH39" s="651"/>
      <c r="BI39" s="651"/>
      <c r="BJ39" s="651"/>
      <c r="BK39" s="651"/>
      <c r="BL39" s="189"/>
      <c r="BM39" s="654" t="s">
        <v>321</v>
      </c>
      <c r="BN39" s="654"/>
      <c r="BO39" s="654"/>
      <c r="BP39" s="654"/>
      <c r="BQ39" s="654"/>
      <c r="BR39" s="654"/>
      <c r="BS39" s="654"/>
      <c r="BT39" s="654"/>
      <c r="BU39" s="655"/>
      <c r="BV39" s="620">
        <v>110</v>
      </c>
      <c r="BW39" s="621"/>
      <c r="BX39" s="621"/>
      <c r="BY39" s="621"/>
      <c r="BZ39" s="621"/>
      <c r="CA39" s="621"/>
      <c r="CB39" s="656"/>
      <c r="CD39" s="657" t="s">
        <v>322</v>
      </c>
      <c r="CE39" s="654"/>
      <c r="CF39" s="654"/>
      <c r="CG39" s="654"/>
      <c r="CH39" s="654"/>
      <c r="CI39" s="654"/>
      <c r="CJ39" s="654"/>
      <c r="CK39" s="654"/>
      <c r="CL39" s="654"/>
      <c r="CM39" s="654"/>
      <c r="CN39" s="654"/>
      <c r="CO39" s="654"/>
      <c r="CP39" s="654"/>
      <c r="CQ39" s="655"/>
      <c r="CR39" s="620">
        <v>919057</v>
      </c>
      <c r="CS39" s="639"/>
      <c r="CT39" s="639"/>
      <c r="CU39" s="639"/>
      <c r="CV39" s="639"/>
      <c r="CW39" s="639"/>
      <c r="CX39" s="639"/>
      <c r="CY39" s="640"/>
      <c r="CZ39" s="623">
        <v>3.6</v>
      </c>
      <c r="DA39" s="641"/>
      <c r="DB39" s="641"/>
      <c r="DC39" s="642"/>
      <c r="DD39" s="626">
        <v>854306</v>
      </c>
      <c r="DE39" s="639"/>
      <c r="DF39" s="639"/>
      <c r="DG39" s="639"/>
      <c r="DH39" s="639"/>
      <c r="DI39" s="639"/>
      <c r="DJ39" s="639"/>
      <c r="DK39" s="640"/>
      <c r="DL39" s="626" t="s">
        <v>323</v>
      </c>
      <c r="DM39" s="639"/>
      <c r="DN39" s="639"/>
      <c r="DO39" s="639"/>
      <c r="DP39" s="639"/>
      <c r="DQ39" s="639"/>
      <c r="DR39" s="639"/>
      <c r="DS39" s="639"/>
      <c r="DT39" s="639"/>
      <c r="DU39" s="639"/>
      <c r="DV39" s="640"/>
      <c r="DW39" s="643" t="s">
        <v>323</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324</v>
      </c>
      <c r="AR40" s="647"/>
      <c r="AS40" s="647"/>
      <c r="AT40" s="647"/>
      <c r="AU40" s="647"/>
      <c r="AV40" s="647"/>
      <c r="AW40" s="647"/>
      <c r="AX40" s="647"/>
      <c r="AY40" s="648"/>
      <c r="AZ40" s="620">
        <v>392351</v>
      </c>
      <c r="BA40" s="621"/>
      <c r="BB40" s="621"/>
      <c r="BC40" s="621"/>
      <c r="BD40" s="639"/>
      <c r="BE40" s="639"/>
      <c r="BF40" s="649"/>
      <c r="BG40" s="650"/>
      <c r="BH40" s="651"/>
      <c r="BI40" s="651"/>
      <c r="BJ40" s="651"/>
      <c r="BK40" s="651"/>
      <c r="BL40" s="189"/>
      <c r="BM40" s="654" t="s">
        <v>325</v>
      </c>
      <c r="BN40" s="654"/>
      <c r="BO40" s="654"/>
      <c r="BP40" s="654"/>
      <c r="BQ40" s="654"/>
      <c r="BR40" s="654"/>
      <c r="BS40" s="654"/>
      <c r="BT40" s="654"/>
      <c r="BU40" s="655"/>
      <c r="BV40" s="620">
        <v>94</v>
      </c>
      <c r="BW40" s="621"/>
      <c r="BX40" s="621"/>
      <c r="BY40" s="621"/>
      <c r="BZ40" s="621"/>
      <c r="CA40" s="621"/>
      <c r="CB40" s="656"/>
      <c r="CD40" s="657" t="s">
        <v>326</v>
      </c>
      <c r="CE40" s="654"/>
      <c r="CF40" s="654"/>
      <c r="CG40" s="654"/>
      <c r="CH40" s="654"/>
      <c r="CI40" s="654"/>
      <c r="CJ40" s="654"/>
      <c r="CK40" s="654"/>
      <c r="CL40" s="654"/>
      <c r="CM40" s="654"/>
      <c r="CN40" s="654"/>
      <c r="CO40" s="654"/>
      <c r="CP40" s="654"/>
      <c r="CQ40" s="655"/>
      <c r="CR40" s="620">
        <v>947040</v>
      </c>
      <c r="CS40" s="621"/>
      <c r="CT40" s="621"/>
      <c r="CU40" s="621"/>
      <c r="CV40" s="621"/>
      <c r="CW40" s="621"/>
      <c r="CX40" s="621"/>
      <c r="CY40" s="622"/>
      <c r="CZ40" s="623">
        <v>3.7</v>
      </c>
      <c r="DA40" s="641"/>
      <c r="DB40" s="641"/>
      <c r="DC40" s="642"/>
      <c r="DD40" s="626">
        <v>8790</v>
      </c>
      <c r="DE40" s="621"/>
      <c r="DF40" s="621"/>
      <c r="DG40" s="621"/>
      <c r="DH40" s="621"/>
      <c r="DI40" s="621"/>
      <c r="DJ40" s="621"/>
      <c r="DK40" s="622"/>
      <c r="DL40" s="626">
        <v>8190</v>
      </c>
      <c r="DM40" s="621"/>
      <c r="DN40" s="621"/>
      <c r="DO40" s="621"/>
      <c r="DP40" s="621"/>
      <c r="DQ40" s="621"/>
      <c r="DR40" s="621"/>
      <c r="DS40" s="621"/>
      <c r="DT40" s="621"/>
      <c r="DU40" s="621"/>
      <c r="DV40" s="622"/>
      <c r="DW40" s="643">
        <v>0.1</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327</v>
      </c>
      <c r="AR41" s="659"/>
      <c r="AS41" s="659"/>
      <c r="AT41" s="659"/>
      <c r="AU41" s="659"/>
      <c r="AV41" s="659"/>
      <c r="AW41" s="659"/>
      <c r="AX41" s="659"/>
      <c r="AY41" s="660"/>
      <c r="AZ41" s="604">
        <v>1109374</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276</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4364144</v>
      </c>
      <c r="CS42" s="621"/>
      <c r="CT42" s="621"/>
      <c r="CU42" s="621"/>
      <c r="CV42" s="621"/>
      <c r="CW42" s="621"/>
      <c r="CX42" s="621"/>
      <c r="CY42" s="622"/>
      <c r="CZ42" s="623">
        <v>17.2</v>
      </c>
      <c r="DA42" s="624"/>
      <c r="DB42" s="624"/>
      <c r="DC42" s="625"/>
      <c r="DD42" s="626">
        <v>905927</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159237</v>
      </c>
      <c r="CS43" s="639"/>
      <c r="CT43" s="639"/>
      <c r="CU43" s="639"/>
      <c r="CV43" s="639"/>
      <c r="CW43" s="639"/>
      <c r="CX43" s="639"/>
      <c r="CY43" s="640"/>
      <c r="CZ43" s="623">
        <v>0.6</v>
      </c>
      <c r="DA43" s="641"/>
      <c r="DB43" s="641"/>
      <c r="DC43" s="642"/>
      <c r="DD43" s="626">
        <v>159237</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335</v>
      </c>
      <c r="CD44" s="633" t="s">
        <v>287</v>
      </c>
      <c r="CE44" s="634"/>
      <c r="CF44" s="617" t="s">
        <v>336</v>
      </c>
      <c r="CG44" s="618"/>
      <c r="CH44" s="618"/>
      <c r="CI44" s="618"/>
      <c r="CJ44" s="618"/>
      <c r="CK44" s="618"/>
      <c r="CL44" s="618"/>
      <c r="CM44" s="618"/>
      <c r="CN44" s="618"/>
      <c r="CO44" s="618"/>
      <c r="CP44" s="618"/>
      <c r="CQ44" s="619"/>
      <c r="CR44" s="620">
        <v>4364144</v>
      </c>
      <c r="CS44" s="621"/>
      <c r="CT44" s="621"/>
      <c r="CU44" s="621"/>
      <c r="CV44" s="621"/>
      <c r="CW44" s="621"/>
      <c r="CX44" s="621"/>
      <c r="CY44" s="622"/>
      <c r="CZ44" s="623">
        <v>17.2</v>
      </c>
      <c r="DA44" s="624"/>
      <c r="DB44" s="624"/>
      <c r="DC44" s="625"/>
      <c r="DD44" s="626">
        <v>905927</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337</v>
      </c>
      <c r="CG45" s="618"/>
      <c r="CH45" s="618"/>
      <c r="CI45" s="618"/>
      <c r="CJ45" s="618"/>
      <c r="CK45" s="618"/>
      <c r="CL45" s="618"/>
      <c r="CM45" s="618"/>
      <c r="CN45" s="618"/>
      <c r="CO45" s="618"/>
      <c r="CP45" s="618"/>
      <c r="CQ45" s="619"/>
      <c r="CR45" s="620">
        <v>1654421</v>
      </c>
      <c r="CS45" s="639"/>
      <c r="CT45" s="639"/>
      <c r="CU45" s="639"/>
      <c r="CV45" s="639"/>
      <c r="CW45" s="639"/>
      <c r="CX45" s="639"/>
      <c r="CY45" s="640"/>
      <c r="CZ45" s="623">
        <v>6.5</v>
      </c>
      <c r="DA45" s="641"/>
      <c r="DB45" s="641"/>
      <c r="DC45" s="642"/>
      <c r="DD45" s="626">
        <v>124056</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338</v>
      </c>
      <c r="CG46" s="618"/>
      <c r="CH46" s="618"/>
      <c r="CI46" s="618"/>
      <c r="CJ46" s="618"/>
      <c r="CK46" s="618"/>
      <c r="CL46" s="618"/>
      <c r="CM46" s="618"/>
      <c r="CN46" s="618"/>
      <c r="CO46" s="618"/>
      <c r="CP46" s="618"/>
      <c r="CQ46" s="619"/>
      <c r="CR46" s="620">
        <v>2709723</v>
      </c>
      <c r="CS46" s="621"/>
      <c r="CT46" s="621"/>
      <c r="CU46" s="621"/>
      <c r="CV46" s="621"/>
      <c r="CW46" s="621"/>
      <c r="CX46" s="621"/>
      <c r="CY46" s="622"/>
      <c r="CZ46" s="623">
        <v>10.7</v>
      </c>
      <c r="DA46" s="624"/>
      <c r="DB46" s="624"/>
      <c r="DC46" s="625"/>
      <c r="DD46" s="626">
        <v>781871</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339</v>
      </c>
      <c r="CG47" s="618"/>
      <c r="CH47" s="618"/>
      <c r="CI47" s="618"/>
      <c r="CJ47" s="618"/>
      <c r="CK47" s="618"/>
      <c r="CL47" s="618"/>
      <c r="CM47" s="618"/>
      <c r="CN47" s="618"/>
      <c r="CO47" s="618"/>
      <c r="CP47" s="618"/>
      <c r="CQ47" s="619"/>
      <c r="CR47" s="620" t="s">
        <v>111</v>
      </c>
      <c r="CS47" s="639"/>
      <c r="CT47" s="639"/>
      <c r="CU47" s="639"/>
      <c r="CV47" s="639"/>
      <c r="CW47" s="639"/>
      <c r="CX47" s="639"/>
      <c r="CY47" s="640"/>
      <c r="CZ47" s="623" t="s">
        <v>111</v>
      </c>
      <c r="DA47" s="641"/>
      <c r="DB47" s="641"/>
      <c r="DC47" s="642"/>
      <c r="DD47" s="626" t="s">
        <v>111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340</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341</v>
      </c>
      <c r="CE49" s="602"/>
      <c r="CF49" s="602"/>
      <c r="CG49" s="602"/>
      <c r="CH49" s="602"/>
      <c r="CI49" s="602"/>
      <c r="CJ49" s="602"/>
      <c r="CK49" s="602"/>
      <c r="CL49" s="602"/>
      <c r="CM49" s="602"/>
      <c r="CN49" s="602"/>
      <c r="CO49" s="602"/>
      <c r="CP49" s="602"/>
      <c r="CQ49" s="603"/>
      <c r="CR49" s="604">
        <v>25351030</v>
      </c>
      <c r="CS49" s="605"/>
      <c r="CT49" s="605"/>
      <c r="CU49" s="605"/>
      <c r="CV49" s="605"/>
      <c r="CW49" s="605"/>
      <c r="CX49" s="605"/>
      <c r="CY49" s="606"/>
      <c r="CZ49" s="607">
        <v>100</v>
      </c>
      <c r="DA49" s="608"/>
      <c r="DB49" s="608"/>
      <c r="DC49" s="609"/>
      <c r="DD49" s="610">
        <v>16615945</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K73" sqref="AK73:AO73"/>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343</v>
      </c>
      <c r="DK2" s="1140"/>
      <c r="DL2" s="1140"/>
      <c r="DM2" s="1140"/>
      <c r="DN2" s="1140"/>
      <c r="DO2" s="1141"/>
      <c r="DP2" s="202"/>
      <c r="DQ2" s="1139" t="s">
        <v>344</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345</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347</v>
      </c>
      <c r="B5" s="1025"/>
      <c r="C5" s="1025"/>
      <c r="D5" s="1025"/>
      <c r="E5" s="1025"/>
      <c r="F5" s="1025"/>
      <c r="G5" s="1025"/>
      <c r="H5" s="1025"/>
      <c r="I5" s="1025"/>
      <c r="J5" s="1025"/>
      <c r="K5" s="1025"/>
      <c r="L5" s="1025"/>
      <c r="M5" s="1025"/>
      <c r="N5" s="1025"/>
      <c r="O5" s="1025"/>
      <c r="P5" s="1026"/>
      <c r="Q5" s="1030" t="s">
        <v>348</v>
      </c>
      <c r="R5" s="1031"/>
      <c r="S5" s="1031"/>
      <c r="T5" s="1031"/>
      <c r="U5" s="1032"/>
      <c r="V5" s="1030" t="s">
        <v>349</v>
      </c>
      <c r="W5" s="1031"/>
      <c r="X5" s="1031"/>
      <c r="Y5" s="1031"/>
      <c r="Z5" s="1032"/>
      <c r="AA5" s="1030" t="s">
        <v>350</v>
      </c>
      <c r="AB5" s="1031"/>
      <c r="AC5" s="1031"/>
      <c r="AD5" s="1031"/>
      <c r="AE5" s="1031"/>
      <c r="AF5" s="1142" t="s">
        <v>351</v>
      </c>
      <c r="AG5" s="1031"/>
      <c r="AH5" s="1031"/>
      <c r="AI5" s="1031"/>
      <c r="AJ5" s="1046"/>
      <c r="AK5" s="1031" t="s">
        <v>352</v>
      </c>
      <c r="AL5" s="1031"/>
      <c r="AM5" s="1031"/>
      <c r="AN5" s="1031"/>
      <c r="AO5" s="1032"/>
      <c r="AP5" s="1030" t="s">
        <v>353</v>
      </c>
      <c r="AQ5" s="1031"/>
      <c r="AR5" s="1031"/>
      <c r="AS5" s="1031"/>
      <c r="AT5" s="1032"/>
      <c r="AU5" s="1030" t="s">
        <v>354</v>
      </c>
      <c r="AV5" s="1031"/>
      <c r="AW5" s="1031"/>
      <c r="AX5" s="1031"/>
      <c r="AY5" s="1046"/>
      <c r="AZ5" s="209"/>
      <c r="BA5" s="209"/>
      <c r="BB5" s="209"/>
      <c r="BC5" s="209"/>
      <c r="BD5" s="209"/>
      <c r="BE5" s="210"/>
      <c r="BF5" s="210"/>
      <c r="BG5" s="210"/>
      <c r="BH5" s="210"/>
      <c r="BI5" s="210"/>
      <c r="BJ5" s="210"/>
      <c r="BK5" s="210"/>
      <c r="BL5" s="210"/>
      <c r="BM5" s="210"/>
      <c r="BN5" s="210"/>
      <c r="BO5" s="210"/>
      <c r="BP5" s="210"/>
      <c r="BQ5" s="1024" t="s">
        <v>355</v>
      </c>
      <c r="BR5" s="1025"/>
      <c r="BS5" s="1025"/>
      <c r="BT5" s="1025"/>
      <c r="BU5" s="1025"/>
      <c r="BV5" s="1025"/>
      <c r="BW5" s="1025"/>
      <c r="BX5" s="1025"/>
      <c r="BY5" s="1025"/>
      <c r="BZ5" s="1025"/>
      <c r="CA5" s="1025"/>
      <c r="CB5" s="1025"/>
      <c r="CC5" s="1025"/>
      <c r="CD5" s="1025"/>
      <c r="CE5" s="1025"/>
      <c r="CF5" s="1025"/>
      <c r="CG5" s="1026"/>
      <c r="CH5" s="1030" t="s">
        <v>356</v>
      </c>
      <c r="CI5" s="1031"/>
      <c r="CJ5" s="1031"/>
      <c r="CK5" s="1031"/>
      <c r="CL5" s="1032"/>
      <c r="CM5" s="1030" t="s">
        <v>357</v>
      </c>
      <c r="CN5" s="1031"/>
      <c r="CO5" s="1031"/>
      <c r="CP5" s="1031"/>
      <c r="CQ5" s="1032"/>
      <c r="CR5" s="1030" t="s">
        <v>358</v>
      </c>
      <c r="CS5" s="1031"/>
      <c r="CT5" s="1031"/>
      <c r="CU5" s="1031"/>
      <c r="CV5" s="1032"/>
      <c r="CW5" s="1030" t="s">
        <v>359</v>
      </c>
      <c r="CX5" s="1031"/>
      <c r="CY5" s="1031"/>
      <c r="CZ5" s="1031"/>
      <c r="DA5" s="1032"/>
      <c r="DB5" s="1030" t="s">
        <v>360</v>
      </c>
      <c r="DC5" s="1031"/>
      <c r="DD5" s="1031"/>
      <c r="DE5" s="1031"/>
      <c r="DF5" s="1032"/>
      <c r="DG5" s="1127" t="s">
        <v>361</v>
      </c>
      <c r="DH5" s="1128"/>
      <c r="DI5" s="1128"/>
      <c r="DJ5" s="1128"/>
      <c r="DK5" s="1129"/>
      <c r="DL5" s="1127" t="s">
        <v>362</v>
      </c>
      <c r="DM5" s="1128"/>
      <c r="DN5" s="1128"/>
      <c r="DO5" s="1128"/>
      <c r="DP5" s="1129"/>
      <c r="DQ5" s="1030" t="s">
        <v>363</v>
      </c>
      <c r="DR5" s="1031"/>
      <c r="DS5" s="1031"/>
      <c r="DT5" s="1031"/>
      <c r="DU5" s="1032"/>
      <c r="DV5" s="1030" t="s">
        <v>354</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364</v>
      </c>
      <c r="C7" s="1080"/>
      <c r="D7" s="1080"/>
      <c r="E7" s="1080"/>
      <c r="F7" s="1080"/>
      <c r="G7" s="1080"/>
      <c r="H7" s="1080"/>
      <c r="I7" s="1080"/>
      <c r="J7" s="1080"/>
      <c r="K7" s="1080"/>
      <c r="L7" s="1080"/>
      <c r="M7" s="1080"/>
      <c r="N7" s="1080"/>
      <c r="O7" s="1080"/>
      <c r="P7" s="1081"/>
      <c r="Q7" s="1133">
        <v>26675</v>
      </c>
      <c r="R7" s="1134"/>
      <c r="S7" s="1134"/>
      <c r="T7" s="1134"/>
      <c r="U7" s="1134"/>
      <c r="V7" s="1134">
        <v>25307</v>
      </c>
      <c r="W7" s="1134"/>
      <c r="X7" s="1134"/>
      <c r="Y7" s="1134"/>
      <c r="Z7" s="1134"/>
      <c r="AA7" s="1134">
        <v>1368</v>
      </c>
      <c r="AB7" s="1134"/>
      <c r="AC7" s="1134"/>
      <c r="AD7" s="1134"/>
      <c r="AE7" s="1135"/>
      <c r="AF7" s="1136">
        <v>1174</v>
      </c>
      <c r="AG7" s="1137"/>
      <c r="AH7" s="1137"/>
      <c r="AI7" s="1137"/>
      <c r="AJ7" s="1138"/>
      <c r="AK7" s="1120">
        <v>938</v>
      </c>
      <c r="AL7" s="1121"/>
      <c r="AM7" s="1121"/>
      <c r="AN7" s="1121"/>
      <c r="AO7" s="1121"/>
      <c r="AP7" s="1121">
        <v>24563</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542</v>
      </c>
      <c r="BT7" s="1125"/>
      <c r="BU7" s="1125"/>
      <c r="BV7" s="1125"/>
      <c r="BW7" s="1125"/>
      <c r="BX7" s="1125"/>
      <c r="BY7" s="1125"/>
      <c r="BZ7" s="1125"/>
      <c r="CA7" s="1125"/>
      <c r="CB7" s="1125"/>
      <c r="CC7" s="1125"/>
      <c r="CD7" s="1125"/>
      <c r="CE7" s="1125"/>
      <c r="CF7" s="1125"/>
      <c r="CG7" s="1126"/>
      <c r="CH7" s="1117">
        <v>-1</v>
      </c>
      <c r="CI7" s="1118"/>
      <c r="CJ7" s="1118"/>
      <c r="CK7" s="1118"/>
      <c r="CL7" s="1119"/>
      <c r="CM7" s="1117">
        <v>64</v>
      </c>
      <c r="CN7" s="1118"/>
      <c r="CO7" s="1118"/>
      <c r="CP7" s="1118"/>
      <c r="CQ7" s="1119"/>
      <c r="CR7" s="1117">
        <v>5</v>
      </c>
      <c r="CS7" s="1118"/>
      <c r="CT7" s="1118"/>
      <c r="CU7" s="1118"/>
      <c r="CV7" s="1119"/>
      <c r="CW7" s="1117">
        <v>14</v>
      </c>
      <c r="CX7" s="1118"/>
      <c r="CY7" s="1118"/>
      <c r="CZ7" s="1118"/>
      <c r="DA7" s="1119"/>
      <c r="DB7" s="1117">
        <v>0</v>
      </c>
      <c r="DC7" s="1118"/>
      <c r="DD7" s="1118"/>
      <c r="DE7" s="1118"/>
      <c r="DF7" s="1119"/>
      <c r="DG7" s="1117">
        <v>0</v>
      </c>
      <c r="DH7" s="1118"/>
      <c r="DI7" s="1118"/>
      <c r="DJ7" s="1118"/>
      <c r="DK7" s="1119"/>
      <c r="DL7" s="1117">
        <v>0</v>
      </c>
      <c r="DM7" s="1118"/>
      <c r="DN7" s="1118"/>
      <c r="DO7" s="1118"/>
      <c r="DP7" s="1119"/>
      <c r="DQ7" s="1117">
        <v>0</v>
      </c>
      <c r="DR7" s="1118"/>
      <c r="DS7" s="1118"/>
      <c r="DT7" s="1118"/>
      <c r="DU7" s="1119"/>
      <c r="DV7" s="1144"/>
      <c r="DW7" s="1145"/>
      <c r="DX7" s="1145"/>
      <c r="DY7" s="1145"/>
      <c r="DZ7" s="1146"/>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543</v>
      </c>
      <c r="BT8" s="1044"/>
      <c r="BU8" s="1044"/>
      <c r="BV8" s="1044"/>
      <c r="BW8" s="1044"/>
      <c r="BX8" s="1044"/>
      <c r="BY8" s="1044"/>
      <c r="BZ8" s="1044"/>
      <c r="CA8" s="1044"/>
      <c r="CB8" s="1044"/>
      <c r="CC8" s="1044"/>
      <c r="CD8" s="1044"/>
      <c r="CE8" s="1044"/>
      <c r="CF8" s="1044"/>
      <c r="CG8" s="1045"/>
      <c r="CH8" s="1018">
        <v>0</v>
      </c>
      <c r="CI8" s="1019"/>
      <c r="CJ8" s="1019"/>
      <c r="CK8" s="1019"/>
      <c r="CL8" s="1020"/>
      <c r="CM8" s="1018">
        <v>51</v>
      </c>
      <c r="CN8" s="1019"/>
      <c r="CO8" s="1019"/>
      <c r="CP8" s="1019"/>
      <c r="CQ8" s="1020"/>
      <c r="CR8" s="1018">
        <v>50</v>
      </c>
      <c r="CS8" s="1019"/>
      <c r="CT8" s="1019"/>
      <c r="CU8" s="1019"/>
      <c r="CV8" s="1020"/>
      <c r="CW8" s="1018">
        <v>15</v>
      </c>
      <c r="CX8" s="1019"/>
      <c r="CY8" s="1019"/>
      <c r="CZ8" s="1019"/>
      <c r="DA8" s="1020"/>
      <c r="DB8" s="1018">
        <v>0</v>
      </c>
      <c r="DC8" s="1019"/>
      <c r="DD8" s="1019"/>
      <c r="DE8" s="1019"/>
      <c r="DF8" s="1020"/>
      <c r="DG8" s="1018">
        <v>0</v>
      </c>
      <c r="DH8" s="1019"/>
      <c r="DI8" s="1019"/>
      <c r="DJ8" s="1019"/>
      <c r="DK8" s="1020"/>
      <c r="DL8" s="1018">
        <v>0</v>
      </c>
      <c r="DM8" s="1019"/>
      <c r="DN8" s="1019"/>
      <c r="DO8" s="1019"/>
      <c r="DP8" s="1020"/>
      <c r="DQ8" s="1018">
        <v>0</v>
      </c>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544</v>
      </c>
      <c r="BT9" s="1044"/>
      <c r="BU9" s="1044"/>
      <c r="BV9" s="1044"/>
      <c r="BW9" s="1044"/>
      <c r="BX9" s="1044"/>
      <c r="BY9" s="1044"/>
      <c r="BZ9" s="1044"/>
      <c r="CA9" s="1044"/>
      <c r="CB9" s="1044"/>
      <c r="CC9" s="1044"/>
      <c r="CD9" s="1044"/>
      <c r="CE9" s="1044"/>
      <c r="CF9" s="1044"/>
      <c r="CG9" s="1045"/>
      <c r="CH9" s="1018">
        <v>17</v>
      </c>
      <c r="CI9" s="1019"/>
      <c r="CJ9" s="1019"/>
      <c r="CK9" s="1019"/>
      <c r="CL9" s="1020"/>
      <c r="CM9" s="1018">
        <v>144</v>
      </c>
      <c r="CN9" s="1019"/>
      <c r="CO9" s="1019"/>
      <c r="CP9" s="1019"/>
      <c r="CQ9" s="1020"/>
      <c r="CR9" s="1018">
        <v>42</v>
      </c>
      <c r="CS9" s="1019"/>
      <c r="CT9" s="1019"/>
      <c r="CU9" s="1019"/>
      <c r="CV9" s="1020"/>
      <c r="CW9" s="1018">
        <v>0</v>
      </c>
      <c r="CX9" s="1019"/>
      <c r="CY9" s="1019"/>
      <c r="CZ9" s="1019"/>
      <c r="DA9" s="1020"/>
      <c r="DB9" s="1018">
        <v>0</v>
      </c>
      <c r="DC9" s="1019"/>
      <c r="DD9" s="1019"/>
      <c r="DE9" s="1019"/>
      <c r="DF9" s="1020"/>
      <c r="DG9" s="1018">
        <v>0</v>
      </c>
      <c r="DH9" s="1019"/>
      <c r="DI9" s="1019"/>
      <c r="DJ9" s="1019"/>
      <c r="DK9" s="1020"/>
      <c r="DL9" s="1018">
        <v>0</v>
      </c>
      <c r="DM9" s="1019"/>
      <c r="DN9" s="1019"/>
      <c r="DO9" s="1019"/>
      <c r="DP9" s="1020"/>
      <c r="DQ9" s="1018">
        <v>0</v>
      </c>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365</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366</v>
      </c>
      <c r="B23" s="973" t="s">
        <v>367</v>
      </c>
      <c r="C23" s="974"/>
      <c r="D23" s="974"/>
      <c r="E23" s="974"/>
      <c r="F23" s="974"/>
      <c r="G23" s="974"/>
      <c r="H23" s="974"/>
      <c r="I23" s="974"/>
      <c r="J23" s="974"/>
      <c r="K23" s="974"/>
      <c r="L23" s="974"/>
      <c r="M23" s="974"/>
      <c r="N23" s="974"/>
      <c r="O23" s="974"/>
      <c r="P23" s="975"/>
      <c r="Q23" s="1097">
        <v>26675</v>
      </c>
      <c r="R23" s="1098"/>
      <c r="S23" s="1098"/>
      <c r="T23" s="1098"/>
      <c r="U23" s="1098"/>
      <c r="V23" s="1098">
        <v>25307</v>
      </c>
      <c r="W23" s="1098"/>
      <c r="X23" s="1098"/>
      <c r="Y23" s="1098"/>
      <c r="Z23" s="1098"/>
      <c r="AA23" s="1098">
        <v>1368</v>
      </c>
      <c r="AB23" s="1098"/>
      <c r="AC23" s="1098"/>
      <c r="AD23" s="1098"/>
      <c r="AE23" s="1099"/>
      <c r="AF23" s="1100">
        <v>1174</v>
      </c>
      <c r="AG23" s="1098"/>
      <c r="AH23" s="1098"/>
      <c r="AI23" s="1098"/>
      <c r="AJ23" s="1101"/>
      <c r="AK23" s="1102"/>
      <c r="AL23" s="1103"/>
      <c r="AM23" s="1103"/>
      <c r="AN23" s="1103"/>
      <c r="AO23" s="1103"/>
      <c r="AP23" s="1098">
        <v>24563</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368</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369</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347</v>
      </c>
      <c r="B26" s="1025"/>
      <c r="C26" s="1025"/>
      <c r="D26" s="1025"/>
      <c r="E26" s="1025"/>
      <c r="F26" s="1025"/>
      <c r="G26" s="1025"/>
      <c r="H26" s="1025"/>
      <c r="I26" s="1025"/>
      <c r="J26" s="1025"/>
      <c r="K26" s="1025"/>
      <c r="L26" s="1025"/>
      <c r="M26" s="1025"/>
      <c r="N26" s="1025"/>
      <c r="O26" s="1025"/>
      <c r="P26" s="1026"/>
      <c r="Q26" s="1030" t="s">
        <v>370</v>
      </c>
      <c r="R26" s="1031"/>
      <c r="S26" s="1031"/>
      <c r="T26" s="1031"/>
      <c r="U26" s="1032"/>
      <c r="V26" s="1030" t="s">
        <v>371</v>
      </c>
      <c r="W26" s="1031"/>
      <c r="X26" s="1031"/>
      <c r="Y26" s="1031"/>
      <c r="Z26" s="1032"/>
      <c r="AA26" s="1030" t="s">
        <v>372</v>
      </c>
      <c r="AB26" s="1031"/>
      <c r="AC26" s="1031"/>
      <c r="AD26" s="1031"/>
      <c r="AE26" s="1031"/>
      <c r="AF26" s="1088" t="s">
        <v>373</v>
      </c>
      <c r="AG26" s="1037"/>
      <c r="AH26" s="1037"/>
      <c r="AI26" s="1037"/>
      <c r="AJ26" s="1089"/>
      <c r="AK26" s="1031" t="s">
        <v>374</v>
      </c>
      <c r="AL26" s="1031"/>
      <c r="AM26" s="1031"/>
      <c r="AN26" s="1031"/>
      <c r="AO26" s="1032"/>
      <c r="AP26" s="1030" t="s">
        <v>375</v>
      </c>
      <c r="AQ26" s="1031"/>
      <c r="AR26" s="1031"/>
      <c r="AS26" s="1031"/>
      <c r="AT26" s="1032"/>
      <c r="AU26" s="1030" t="s">
        <v>376</v>
      </c>
      <c r="AV26" s="1031"/>
      <c r="AW26" s="1031"/>
      <c r="AX26" s="1031"/>
      <c r="AY26" s="1032"/>
      <c r="AZ26" s="1030" t="s">
        <v>377</v>
      </c>
      <c r="BA26" s="1031"/>
      <c r="BB26" s="1031"/>
      <c r="BC26" s="1031"/>
      <c r="BD26" s="1032"/>
      <c r="BE26" s="1030" t="s">
        <v>354</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378</v>
      </c>
      <c r="C28" s="1080"/>
      <c r="D28" s="1080"/>
      <c r="E28" s="1080"/>
      <c r="F28" s="1080"/>
      <c r="G28" s="1080"/>
      <c r="H28" s="1080"/>
      <c r="I28" s="1080"/>
      <c r="J28" s="1080"/>
      <c r="K28" s="1080"/>
      <c r="L28" s="1080"/>
      <c r="M28" s="1080"/>
      <c r="N28" s="1080"/>
      <c r="O28" s="1080"/>
      <c r="P28" s="1081"/>
      <c r="Q28" s="1082">
        <v>6806</v>
      </c>
      <c r="R28" s="1083"/>
      <c r="S28" s="1083"/>
      <c r="T28" s="1083"/>
      <c r="U28" s="1083"/>
      <c r="V28" s="1083">
        <v>6415</v>
      </c>
      <c r="W28" s="1083"/>
      <c r="X28" s="1083"/>
      <c r="Y28" s="1083"/>
      <c r="Z28" s="1083"/>
      <c r="AA28" s="1083">
        <v>391</v>
      </c>
      <c r="AB28" s="1083"/>
      <c r="AC28" s="1083"/>
      <c r="AD28" s="1083"/>
      <c r="AE28" s="1084"/>
      <c r="AF28" s="1085">
        <v>391</v>
      </c>
      <c r="AG28" s="1083"/>
      <c r="AH28" s="1083"/>
      <c r="AI28" s="1083"/>
      <c r="AJ28" s="1086"/>
      <c r="AK28" s="1087">
        <v>376</v>
      </c>
      <c r="AL28" s="1075"/>
      <c r="AM28" s="1075"/>
      <c r="AN28" s="1075"/>
      <c r="AO28" s="1075"/>
      <c r="AP28" s="1075">
        <v>0</v>
      </c>
      <c r="AQ28" s="1075"/>
      <c r="AR28" s="1075"/>
      <c r="AS28" s="1075"/>
      <c r="AT28" s="1075"/>
      <c r="AU28" s="1075">
        <v>0</v>
      </c>
      <c r="AV28" s="1075"/>
      <c r="AW28" s="1075"/>
      <c r="AX28" s="1075"/>
      <c r="AY28" s="1075"/>
      <c r="AZ28" s="1076" t="s">
        <v>534</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379</v>
      </c>
      <c r="C29" s="1067"/>
      <c r="D29" s="1067"/>
      <c r="E29" s="1067"/>
      <c r="F29" s="1067"/>
      <c r="G29" s="1067"/>
      <c r="H29" s="1067"/>
      <c r="I29" s="1067"/>
      <c r="J29" s="1067"/>
      <c r="K29" s="1067"/>
      <c r="L29" s="1067"/>
      <c r="M29" s="1067"/>
      <c r="N29" s="1067"/>
      <c r="O29" s="1067"/>
      <c r="P29" s="1068"/>
      <c r="Q29" s="1072">
        <v>3860</v>
      </c>
      <c r="R29" s="1073"/>
      <c r="S29" s="1073"/>
      <c r="T29" s="1073"/>
      <c r="U29" s="1073"/>
      <c r="V29" s="1073">
        <v>3659</v>
      </c>
      <c r="W29" s="1073"/>
      <c r="X29" s="1073"/>
      <c r="Y29" s="1073"/>
      <c r="Z29" s="1073"/>
      <c r="AA29" s="1073">
        <v>201</v>
      </c>
      <c r="AB29" s="1073"/>
      <c r="AC29" s="1073"/>
      <c r="AD29" s="1073"/>
      <c r="AE29" s="1074"/>
      <c r="AF29" s="1048">
        <v>201</v>
      </c>
      <c r="AG29" s="1049"/>
      <c r="AH29" s="1049"/>
      <c r="AI29" s="1049"/>
      <c r="AJ29" s="1050"/>
      <c r="AK29" s="1009">
        <v>583</v>
      </c>
      <c r="AL29" s="1000"/>
      <c r="AM29" s="1000"/>
      <c r="AN29" s="1000"/>
      <c r="AO29" s="1000"/>
      <c r="AP29" s="1000">
        <v>0</v>
      </c>
      <c r="AQ29" s="1000"/>
      <c r="AR29" s="1000"/>
      <c r="AS29" s="1000"/>
      <c r="AT29" s="1000"/>
      <c r="AU29" s="1000">
        <v>0</v>
      </c>
      <c r="AV29" s="1000"/>
      <c r="AW29" s="1000"/>
      <c r="AX29" s="1000"/>
      <c r="AY29" s="1000"/>
      <c r="AZ29" s="1071" t="s">
        <v>534</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380</v>
      </c>
      <c r="C30" s="1067"/>
      <c r="D30" s="1067"/>
      <c r="E30" s="1067"/>
      <c r="F30" s="1067"/>
      <c r="G30" s="1067"/>
      <c r="H30" s="1067"/>
      <c r="I30" s="1067"/>
      <c r="J30" s="1067"/>
      <c r="K30" s="1067"/>
      <c r="L30" s="1067"/>
      <c r="M30" s="1067"/>
      <c r="N30" s="1067"/>
      <c r="O30" s="1067"/>
      <c r="P30" s="1068"/>
      <c r="Q30" s="1072">
        <v>559</v>
      </c>
      <c r="R30" s="1073"/>
      <c r="S30" s="1073"/>
      <c r="T30" s="1073"/>
      <c r="U30" s="1073"/>
      <c r="V30" s="1073">
        <v>553</v>
      </c>
      <c r="W30" s="1073"/>
      <c r="X30" s="1073"/>
      <c r="Y30" s="1073"/>
      <c r="Z30" s="1073"/>
      <c r="AA30" s="1073">
        <v>6</v>
      </c>
      <c r="AB30" s="1073"/>
      <c r="AC30" s="1073"/>
      <c r="AD30" s="1073"/>
      <c r="AE30" s="1074"/>
      <c r="AF30" s="1048">
        <v>6</v>
      </c>
      <c r="AG30" s="1049"/>
      <c r="AH30" s="1049"/>
      <c r="AI30" s="1049"/>
      <c r="AJ30" s="1050"/>
      <c r="AK30" s="1009">
        <v>113</v>
      </c>
      <c r="AL30" s="1000"/>
      <c r="AM30" s="1000"/>
      <c r="AN30" s="1000"/>
      <c r="AO30" s="1000"/>
      <c r="AP30" s="1000">
        <v>0</v>
      </c>
      <c r="AQ30" s="1000"/>
      <c r="AR30" s="1000"/>
      <c r="AS30" s="1000"/>
      <c r="AT30" s="1000"/>
      <c r="AU30" s="1000">
        <v>0</v>
      </c>
      <c r="AV30" s="1000"/>
      <c r="AW30" s="1000"/>
      <c r="AX30" s="1000"/>
      <c r="AY30" s="1000"/>
      <c r="AZ30" s="1071" t="s">
        <v>534</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381</v>
      </c>
      <c r="C31" s="1067"/>
      <c r="D31" s="1067"/>
      <c r="E31" s="1067"/>
      <c r="F31" s="1067"/>
      <c r="G31" s="1067"/>
      <c r="H31" s="1067"/>
      <c r="I31" s="1067"/>
      <c r="J31" s="1067"/>
      <c r="K31" s="1067"/>
      <c r="L31" s="1067"/>
      <c r="M31" s="1067"/>
      <c r="N31" s="1067"/>
      <c r="O31" s="1067"/>
      <c r="P31" s="1068"/>
      <c r="Q31" s="1072">
        <v>1024</v>
      </c>
      <c r="R31" s="1073"/>
      <c r="S31" s="1073"/>
      <c r="T31" s="1073"/>
      <c r="U31" s="1073"/>
      <c r="V31" s="1073">
        <v>160</v>
      </c>
      <c r="W31" s="1073"/>
      <c r="X31" s="1073"/>
      <c r="Y31" s="1073"/>
      <c r="Z31" s="1073"/>
      <c r="AA31" s="1073">
        <v>864</v>
      </c>
      <c r="AB31" s="1073"/>
      <c r="AC31" s="1073"/>
      <c r="AD31" s="1073"/>
      <c r="AE31" s="1074"/>
      <c r="AF31" s="1048">
        <v>864</v>
      </c>
      <c r="AG31" s="1049"/>
      <c r="AH31" s="1049"/>
      <c r="AI31" s="1049"/>
      <c r="AJ31" s="1050"/>
      <c r="AK31" s="1009">
        <v>0</v>
      </c>
      <c r="AL31" s="1000"/>
      <c r="AM31" s="1000"/>
      <c r="AN31" s="1000"/>
      <c r="AO31" s="1000"/>
      <c r="AP31" s="1000">
        <v>2484</v>
      </c>
      <c r="AQ31" s="1000"/>
      <c r="AR31" s="1000"/>
      <c r="AS31" s="1000"/>
      <c r="AT31" s="1000"/>
      <c r="AU31" s="1000">
        <v>10</v>
      </c>
      <c r="AV31" s="1000"/>
      <c r="AW31" s="1000"/>
      <c r="AX31" s="1000"/>
      <c r="AY31" s="1000"/>
      <c r="AZ31" s="1071" t="s">
        <v>534</v>
      </c>
      <c r="BA31" s="1071"/>
      <c r="BB31" s="1071"/>
      <c r="BC31" s="1071"/>
      <c r="BD31" s="1071"/>
      <c r="BE31" s="1061" t="s">
        <v>382</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383</v>
      </c>
      <c r="C32" s="1067"/>
      <c r="D32" s="1067"/>
      <c r="E32" s="1067"/>
      <c r="F32" s="1067"/>
      <c r="G32" s="1067"/>
      <c r="H32" s="1067"/>
      <c r="I32" s="1067"/>
      <c r="J32" s="1067"/>
      <c r="K32" s="1067"/>
      <c r="L32" s="1067"/>
      <c r="M32" s="1067"/>
      <c r="N32" s="1067"/>
      <c r="O32" s="1067"/>
      <c r="P32" s="1068"/>
      <c r="Q32" s="1072">
        <v>1898</v>
      </c>
      <c r="R32" s="1073"/>
      <c r="S32" s="1073"/>
      <c r="T32" s="1073"/>
      <c r="U32" s="1073"/>
      <c r="V32" s="1073">
        <v>1824</v>
      </c>
      <c r="W32" s="1073"/>
      <c r="X32" s="1073"/>
      <c r="Y32" s="1073"/>
      <c r="Z32" s="1073"/>
      <c r="AA32" s="1073">
        <v>74</v>
      </c>
      <c r="AB32" s="1073"/>
      <c r="AC32" s="1073"/>
      <c r="AD32" s="1073"/>
      <c r="AE32" s="1074"/>
      <c r="AF32" s="1048">
        <v>74</v>
      </c>
      <c r="AG32" s="1049"/>
      <c r="AH32" s="1049"/>
      <c r="AI32" s="1049"/>
      <c r="AJ32" s="1050"/>
      <c r="AK32" s="1009">
        <v>499</v>
      </c>
      <c r="AL32" s="1000"/>
      <c r="AM32" s="1000"/>
      <c r="AN32" s="1000"/>
      <c r="AO32" s="1000"/>
      <c r="AP32" s="1000">
        <v>6894</v>
      </c>
      <c r="AQ32" s="1000"/>
      <c r="AR32" s="1000"/>
      <c r="AS32" s="1000"/>
      <c r="AT32" s="1000"/>
      <c r="AU32" s="1000">
        <v>369</v>
      </c>
      <c r="AV32" s="1000"/>
      <c r="AW32" s="1000"/>
      <c r="AX32" s="1000"/>
      <c r="AY32" s="1000"/>
      <c r="AZ32" s="1071" t="s">
        <v>534</v>
      </c>
      <c r="BA32" s="1071"/>
      <c r="BB32" s="1071"/>
      <c r="BC32" s="1071"/>
      <c r="BD32" s="1071"/>
      <c r="BE32" s="1061" t="s">
        <v>384</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385</v>
      </c>
      <c r="C33" s="1067"/>
      <c r="D33" s="1067"/>
      <c r="E33" s="1067"/>
      <c r="F33" s="1067"/>
      <c r="G33" s="1067"/>
      <c r="H33" s="1067"/>
      <c r="I33" s="1067"/>
      <c r="J33" s="1067"/>
      <c r="K33" s="1067"/>
      <c r="L33" s="1067"/>
      <c r="M33" s="1067"/>
      <c r="N33" s="1067"/>
      <c r="O33" s="1067"/>
      <c r="P33" s="1068"/>
      <c r="Q33" s="1072">
        <v>443</v>
      </c>
      <c r="R33" s="1073"/>
      <c r="S33" s="1073"/>
      <c r="T33" s="1073"/>
      <c r="U33" s="1073"/>
      <c r="V33" s="1073">
        <v>407</v>
      </c>
      <c r="W33" s="1073"/>
      <c r="X33" s="1073"/>
      <c r="Y33" s="1073"/>
      <c r="Z33" s="1073"/>
      <c r="AA33" s="1073">
        <v>36</v>
      </c>
      <c r="AB33" s="1073"/>
      <c r="AC33" s="1073"/>
      <c r="AD33" s="1073"/>
      <c r="AE33" s="1074"/>
      <c r="AF33" s="1048">
        <v>36</v>
      </c>
      <c r="AG33" s="1049"/>
      <c r="AH33" s="1049"/>
      <c r="AI33" s="1049"/>
      <c r="AJ33" s="1050"/>
      <c r="AK33" s="1009">
        <v>349</v>
      </c>
      <c r="AL33" s="1000"/>
      <c r="AM33" s="1000"/>
      <c r="AN33" s="1000"/>
      <c r="AO33" s="1000"/>
      <c r="AP33" s="1000">
        <v>2253</v>
      </c>
      <c r="AQ33" s="1000"/>
      <c r="AR33" s="1000"/>
      <c r="AS33" s="1000"/>
      <c r="AT33" s="1000"/>
      <c r="AU33" s="1000">
        <v>266</v>
      </c>
      <c r="AV33" s="1000"/>
      <c r="AW33" s="1000"/>
      <c r="AX33" s="1000"/>
      <c r="AY33" s="1000"/>
      <c r="AZ33" s="1071" t="s">
        <v>534</v>
      </c>
      <c r="BA33" s="1071"/>
      <c r="BB33" s="1071"/>
      <c r="BC33" s="1071"/>
      <c r="BD33" s="1071"/>
      <c r="BE33" s="1061" t="s">
        <v>384</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386</v>
      </c>
      <c r="C34" s="1067"/>
      <c r="D34" s="1067"/>
      <c r="E34" s="1067"/>
      <c r="F34" s="1067"/>
      <c r="G34" s="1067"/>
      <c r="H34" s="1067"/>
      <c r="I34" s="1067"/>
      <c r="J34" s="1067"/>
      <c r="K34" s="1067"/>
      <c r="L34" s="1067"/>
      <c r="M34" s="1067"/>
      <c r="N34" s="1067"/>
      <c r="O34" s="1067"/>
      <c r="P34" s="1068"/>
      <c r="Q34" s="1072">
        <v>20</v>
      </c>
      <c r="R34" s="1073"/>
      <c r="S34" s="1073"/>
      <c r="T34" s="1073"/>
      <c r="U34" s="1073"/>
      <c r="V34" s="1073">
        <v>9</v>
      </c>
      <c r="W34" s="1073"/>
      <c r="X34" s="1073"/>
      <c r="Y34" s="1073"/>
      <c r="Z34" s="1073"/>
      <c r="AA34" s="1073">
        <v>11</v>
      </c>
      <c r="AB34" s="1073"/>
      <c r="AC34" s="1073"/>
      <c r="AD34" s="1073"/>
      <c r="AE34" s="1074"/>
      <c r="AF34" s="1048">
        <v>11</v>
      </c>
      <c r="AG34" s="1049"/>
      <c r="AH34" s="1049"/>
      <c r="AI34" s="1049"/>
      <c r="AJ34" s="1050"/>
      <c r="AK34" s="1009">
        <v>10</v>
      </c>
      <c r="AL34" s="1000"/>
      <c r="AM34" s="1000"/>
      <c r="AN34" s="1000"/>
      <c r="AO34" s="1000"/>
      <c r="AP34" s="1000">
        <v>0</v>
      </c>
      <c r="AQ34" s="1000"/>
      <c r="AR34" s="1000"/>
      <c r="AS34" s="1000"/>
      <c r="AT34" s="1000"/>
      <c r="AU34" s="1000">
        <v>0</v>
      </c>
      <c r="AV34" s="1000"/>
      <c r="AW34" s="1000"/>
      <c r="AX34" s="1000"/>
      <c r="AY34" s="1000"/>
      <c r="AZ34" s="1071" t="s">
        <v>534</v>
      </c>
      <c r="BA34" s="1071"/>
      <c r="BB34" s="1071"/>
      <c r="BC34" s="1071"/>
      <c r="BD34" s="1071"/>
      <c r="BE34" s="1061" t="s">
        <v>384</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387</v>
      </c>
      <c r="C35" s="1067"/>
      <c r="D35" s="1067"/>
      <c r="E35" s="1067"/>
      <c r="F35" s="1067"/>
      <c r="G35" s="1067"/>
      <c r="H35" s="1067"/>
      <c r="I35" s="1067"/>
      <c r="J35" s="1067"/>
      <c r="K35" s="1067"/>
      <c r="L35" s="1067"/>
      <c r="M35" s="1067"/>
      <c r="N35" s="1067"/>
      <c r="O35" s="1067"/>
      <c r="P35" s="1068"/>
      <c r="Q35" s="1072">
        <v>1060</v>
      </c>
      <c r="R35" s="1073"/>
      <c r="S35" s="1073"/>
      <c r="T35" s="1073"/>
      <c r="U35" s="1073"/>
      <c r="V35" s="1073">
        <v>733</v>
      </c>
      <c r="W35" s="1073"/>
      <c r="X35" s="1073"/>
      <c r="Y35" s="1073"/>
      <c r="Z35" s="1073"/>
      <c r="AA35" s="1073">
        <v>327</v>
      </c>
      <c r="AB35" s="1073"/>
      <c r="AC35" s="1073"/>
      <c r="AD35" s="1073"/>
      <c r="AE35" s="1074"/>
      <c r="AF35" s="1048">
        <v>220</v>
      </c>
      <c r="AG35" s="1049"/>
      <c r="AH35" s="1049"/>
      <c r="AI35" s="1049"/>
      <c r="AJ35" s="1050"/>
      <c r="AK35" s="1009">
        <v>614</v>
      </c>
      <c r="AL35" s="1000"/>
      <c r="AM35" s="1000"/>
      <c r="AN35" s="1000"/>
      <c r="AO35" s="1000"/>
      <c r="AP35" s="1000">
        <v>0</v>
      </c>
      <c r="AQ35" s="1000"/>
      <c r="AR35" s="1000"/>
      <c r="AS35" s="1000"/>
      <c r="AT35" s="1000"/>
      <c r="AU35" s="1000">
        <v>0</v>
      </c>
      <c r="AV35" s="1000"/>
      <c r="AW35" s="1000"/>
      <c r="AX35" s="1000"/>
      <c r="AY35" s="1000"/>
      <c r="AZ35" s="1071" t="s">
        <v>534</v>
      </c>
      <c r="BA35" s="1071"/>
      <c r="BB35" s="1071"/>
      <c r="BC35" s="1071"/>
      <c r="BD35" s="1071"/>
      <c r="BE35" s="1061" t="s">
        <v>384</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366</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1802</v>
      </c>
      <c r="AG63" s="988"/>
      <c r="AH63" s="988"/>
      <c r="AI63" s="988"/>
      <c r="AJ63" s="1059"/>
      <c r="AK63" s="1060"/>
      <c r="AL63" s="992"/>
      <c r="AM63" s="992"/>
      <c r="AN63" s="992"/>
      <c r="AO63" s="992"/>
      <c r="AP63" s="988">
        <v>11631</v>
      </c>
      <c r="AQ63" s="988"/>
      <c r="AR63" s="988"/>
      <c r="AS63" s="988"/>
      <c r="AT63" s="988"/>
      <c r="AU63" s="988">
        <v>645</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391</v>
      </c>
      <c r="B66" s="1025"/>
      <c r="C66" s="1025"/>
      <c r="D66" s="1025"/>
      <c r="E66" s="1025"/>
      <c r="F66" s="1025"/>
      <c r="G66" s="1025"/>
      <c r="H66" s="1025"/>
      <c r="I66" s="1025"/>
      <c r="J66" s="1025"/>
      <c r="K66" s="1025"/>
      <c r="L66" s="1025"/>
      <c r="M66" s="1025"/>
      <c r="N66" s="1025"/>
      <c r="O66" s="1025"/>
      <c r="P66" s="1026"/>
      <c r="Q66" s="1030" t="s">
        <v>370</v>
      </c>
      <c r="R66" s="1031"/>
      <c r="S66" s="1031"/>
      <c r="T66" s="1031"/>
      <c r="U66" s="1032"/>
      <c r="V66" s="1030" t="s">
        <v>371</v>
      </c>
      <c r="W66" s="1031"/>
      <c r="X66" s="1031"/>
      <c r="Y66" s="1031"/>
      <c r="Z66" s="1032"/>
      <c r="AA66" s="1030" t="s">
        <v>372</v>
      </c>
      <c r="AB66" s="1031"/>
      <c r="AC66" s="1031"/>
      <c r="AD66" s="1031"/>
      <c r="AE66" s="1032"/>
      <c r="AF66" s="1036" t="s">
        <v>373</v>
      </c>
      <c r="AG66" s="1037"/>
      <c r="AH66" s="1037"/>
      <c r="AI66" s="1037"/>
      <c r="AJ66" s="1038"/>
      <c r="AK66" s="1030" t="s">
        <v>374</v>
      </c>
      <c r="AL66" s="1025"/>
      <c r="AM66" s="1025"/>
      <c r="AN66" s="1025"/>
      <c r="AO66" s="1026"/>
      <c r="AP66" s="1030" t="s">
        <v>375</v>
      </c>
      <c r="AQ66" s="1031"/>
      <c r="AR66" s="1031"/>
      <c r="AS66" s="1031"/>
      <c r="AT66" s="1032"/>
      <c r="AU66" s="1030" t="s">
        <v>392</v>
      </c>
      <c r="AV66" s="1031"/>
      <c r="AW66" s="1031"/>
      <c r="AX66" s="1031"/>
      <c r="AY66" s="1032"/>
      <c r="AZ66" s="1030" t="s">
        <v>354</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535</v>
      </c>
      <c r="C68" s="1015"/>
      <c r="D68" s="1015"/>
      <c r="E68" s="1015"/>
      <c r="F68" s="1015"/>
      <c r="G68" s="1015"/>
      <c r="H68" s="1015"/>
      <c r="I68" s="1015"/>
      <c r="J68" s="1015"/>
      <c r="K68" s="1015"/>
      <c r="L68" s="1015"/>
      <c r="M68" s="1015"/>
      <c r="N68" s="1015"/>
      <c r="O68" s="1015"/>
      <c r="P68" s="1016"/>
      <c r="Q68" s="1017">
        <v>566</v>
      </c>
      <c r="R68" s="1011"/>
      <c r="S68" s="1011"/>
      <c r="T68" s="1011"/>
      <c r="U68" s="1011"/>
      <c r="V68" s="1011">
        <v>564</v>
      </c>
      <c r="W68" s="1011"/>
      <c r="X68" s="1011"/>
      <c r="Y68" s="1011"/>
      <c r="Z68" s="1011"/>
      <c r="AA68" s="1011">
        <v>2</v>
      </c>
      <c r="AB68" s="1011"/>
      <c r="AC68" s="1011"/>
      <c r="AD68" s="1011"/>
      <c r="AE68" s="1011"/>
      <c r="AF68" s="1011">
        <v>2</v>
      </c>
      <c r="AG68" s="1011"/>
      <c r="AH68" s="1011"/>
      <c r="AI68" s="1011"/>
      <c r="AJ68" s="1011"/>
      <c r="AK68" s="1011">
        <v>0</v>
      </c>
      <c r="AL68" s="1011"/>
      <c r="AM68" s="1011"/>
      <c r="AN68" s="1011"/>
      <c r="AO68" s="1011"/>
      <c r="AP68" s="1011">
        <v>354</v>
      </c>
      <c r="AQ68" s="1011"/>
      <c r="AR68" s="1011"/>
      <c r="AS68" s="1011"/>
      <c r="AT68" s="1011"/>
      <c r="AU68" s="1011">
        <v>3</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536</v>
      </c>
      <c r="C69" s="1004"/>
      <c r="D69" s="1004"/>
      <c r="E69" s="1004"/>
      <c r="F69" s="1004"/>
      <c r="G69" s="1004"/>
      <c r="H69" s="1004"/>
      <c r="I69" s="1004"/>
      <c r="J69" s="1004"/>
      <c r="K69" s="1004"/>
      <c r="L69" s="1004"/>
      <c r="M69" s="1004"/>
      <c r="N69" s="1004"/>
      <c r="O69" s="1004"/>
      <c r="P69" s="1005"/>
      <c r="Q69" s="1006">
        <v>5135</v>
      </c>
      <c r="R69" s="1000"/>
      <c r="S69" s="1000"/>
      <c r="T69" s="1000"/>
      <c r="U69" s="1000"/>
      <c r="V69" s="1000">
        <v>4726</v>
      </c>
      <c r="W69" s="1000"/>
      <c r="X69" s="1000"/>
      <c r="Y69" s="1000"/>
      <c r="Z69" s="1000"/>
      <c r="AA69" s="1000">
        <v>409</v>
      </c>
      <c r="AB69" s="1000"/>
      <c r="AC69" s="1000"/>
      <c r="AD69" s="1000"/>
      <c r="AE69" s="1000"/>
      <c r="AF69" s="1000">
        <v>409</v>
      </c>
      <c r="AG69" s="1000"/>
      <c r="AH69" s="1000"/>
      <c r="AI69" s="1000"/>
      <c r="AJ69" s="1000"/>
      <c r="AK69" s="1000">
        <v>300</v>
      </c>
      <c r="AL69" s="1000"/>
      <c r="AM69" s="1000"/>
      <c r="AN69" s="1000"/>
      <c r="AO69" s="1000"/>
      <c r="AP69" s="1000">
        <v>4492</v>
      </c>
      <c r="AQ69" s="1000"/>
      <c r="AR69" s="1000"/>
      <c r="AS69" s="1000"/>
      <c r="AT69" s="1000"/>
      <c r="AU69" s="1000">
        <v>413</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537</v>
      </c>
      <c r="C70" s="1004"/>
      <c r="D70" s="1004"/>
      <c r="E70" s="1004"/>
      <c r="F70" s="1004"/>
      <c r="G70" s="1004"/>
      <c r="H70" s="1004"/>
      <c r="I70" s="1004"/>
      <c r="J70" s="1004"/>
      <c r="K70" s="1004"/>
      <c r="L70" s="1004"/>
      <c r="M70" s="1004"/>
      <c r="N70" s="1004"/>
      <c r="O70" s="1004"/>
      <c r="P70" s="1005"/>
      <c r="Q70" s="1006">
        <v>1810</v>
      </c>
      <c r="R70" s="1000"/>
      <c r="S70" s="1000"/>
      <c r="T70" s="1000"/>
      <c r="U70" s="1000"/>
      <c r="V70" s="1000">
        <v>1722</v>
      </c>
      <c r="W70" s="1000"/>
      <c r="X70" s="1000"/>
      <c r="Y70" s="1000"/>
      <c r="Z70" s="1000"/>
      <c r="AA70" s="1000">
        <v>88</v>
      </c>
      <c r="AB70" s="1000"/>
      <c r="AC70" s="1000"/>
      <c r="AD70" s="1000"/>
      <c r="AE70" s="1000"/>
      <c r="AF70" s="1000">
        <v>88</v>
      </c>
      <c r="AG70" s="1000"/>
      <c r="AH70" s="1000"/>
      <c r="AI70" s="1000"/>
      <c r="AJ70" s="1000"/>
      <c r="AK70" s="1000">
        <v>3</v>
      </c>
      <c r="AL70" s="1000"/>
      <c r="AM70" s="1000"/>
      <c r="AN70" s="1000"/>
      <c r="AO70" s="1000"/>
      <c r="AP70" s="1000">
        <v>1326</v>
      </c>
      <c r="AQ70" s="1000"/>
      <c r="AR70" s="1000"/>
      <c r="AS70" s="1000"/>
      <c r="AT70" s="1000"/>
      <c r="AU70" s="1000">
        <v>620</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538</v>
      </c>
      <c r="C71" s="1004"/>
      <c r="D71" s="1004"/>
      <c r="E71" s="1004"/>
      <c r="F71" s="1004"/>
      <c r="G71" s="1004"/>
      <c r="H71" s="1004"/>
      <c r="I71" s="1004"/>
      <c r="J71" s="1004"/>
      <c r="K71" s="1004"/>
      <c r="L71" s="1004"/>
      <c r="M71" s="1004"/>
      <c r="N71" s="1004"/>
      <c r="O71" s="1004"/>
      <c r="P71" s="1005"/>
      <c r="Q71" s="1006">
        <v>11174</v>
      </c>
      <c r="R71" s="1000"/>
      <c r="S71" s="1000"/>
      <c r="T71" s="1000"/>
      <c r="U71" s="1000"/>
      <c r="V71" s="1000">
        <v>11146</v>
      </c>
      <c r="W71" s="1000"/>
      <c r="X71" s="1000"/>
      <c r="Y71" s="1000"/>
      <c r="Z71" s="1000"/>
      <c r="AA71" s="1000">
        <v>28</v>
      </c>
      <c r="AB71" s="1000"/>
      <c r="AC71" s="1000"/>
      <c r="AD71" s="1000"/>
      <c r="AE71" s="1000"/>
      <c r="AF71" s="1000">
        <v>28</v>
      </c>
      <c r="AG71" s="1000"/>
      <c r="AH71" s="1000"/>
      <c r="AI71" s="1000"/>
      <c r="AJ71" s="1000"/>
      <c r="AK71" s="1000">
        <v>1350</v>
      </c>
      <c r="AL71" s="1000"/>
      <c r="AM71" s="1000"/>
      <c r="AN71" s="1000"/>
      <c r="AO71" s="1000"/>
      <c r="AP71" s="1000">
        <v>0</v>
      </c>
      <c r="AQ71" s="1000"/>
      <c r="AR71" s="1000"/>
      <c r="AS71" s="1000"/>
      <c r="AT71" s="1000"/>
      <c r="AU71" s="1000">
        <v>0</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539</v>
      </c>
      <c r="C72" s="1004"/>
      <c r="D72" s="1004"/>
      <c r="E72" s="1004"/>
      <c r="F72" s="1004"/>
      <c r="G72" s="1004"/>
      <c r="H72" s="1004"/>
      <c r="I72" s="1004"/>
      <c r="J72" s="1004"/>
      <c r="K72" s="1004"/>
      <c r="L72" s="1004"/>
      <c r="M72" s="1004"/>
      <c r="N72" s="1004"/>
      <c r="O72" s="1004"/>
      <c r="P72" s="1005"/>
      <c r="Q72" s="1006">
        <v>23</v>
      </c>
      <c r="R72" s="1000"/>
      <c r="S72" s="1000"/>
      <c r="T72" s="1000"/>
      <c r="U72" s="1000"/>
      <c r="V72" s="1000">
        <v>21</v>
      </c>
      <c r="W72" s="1000"/>
      <c r="X72" s="1000"/>
      <c r="Y72" s="1000"/>
      <c r="Z72" s="1000"/>
      <c r="AA72" s="1000">
        <v>2</v>
      </c>
      <c r="AB72" s="1000"/>
      <c r="AC72" s="1000"/>
      <c r="AD72" s="1000"/>
      <c r="AE72" s="1000"/>
      <c r="AF72" s="1000">
        <v>2</v>
      </c>
      <c r="AG72" s="1000"/>
      <c r="AH72" s="1000"/>
      <c r="AI72" s="1000"/>
      <c r="AJ72" s="1000"/>
      <c r="AK72" s="1000">
        <v>5</v>
      </c>
      <c r="AL72" s="1000"/>
      <c r="AM72" s="1000"/>
      <c r="AN72" s="1000"/>
      <c r="AO72" s="1000"/>
      <c r="AP72" s="1000">
        <v>0</v>
      </c>
      <c r="AQ72" s="1000"/>
      <c r="AR72" s="1000"/>
      <c r="AS72" s="1000"/>
      <c r="AT72" s="1000"/>
      <c r="AU72" s="1000">
        <v>0</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540</v>
      </c>
      <c r="C73" s="1004"/>
      <c r="D73" s="1004"/>
      <c r="E73" s="1004"/>
      <c r="F73" s="1004"/>
      <c r="G73" s="1004"/>
      <c r="H73" s="1004"/>
      <c r="I73" s="1004"/>
      <c r="J73" s="1004"/>
      <c r="K73" s="1004"/>
      <c r="L73" s="1004"/>
      <c r="M73" s="1004"/>
      <c r="N73" s="1004"/>
      <c r="O73" s="1004"/>
      <c r="P73" s="1005"/>
      <c r="Q73" s="1006">
        <v>123</v>
      </c>
      <c r="R73" s="1000"/>
      <c r="S73" s="1000"/>
      <c r="T73" s="1000"/>
      <c r="U73" s="1000"/>
      <c r="V73" s="1000">
        <v>110</v>
      </c>
      <c r="W73" s="1000"/>
      <c r="X73" s="1000"/>
      <c r="Y73" s="1000"/>
      <c r="Z73" s="1000"/>
      <c r="AA73" s="1000">
        <v>13</v>
      </c>
      <c r="AB73" s="1000"/>
      <c r="AC73" s="1000"/>
      <c r="AD73" s="1000"/>
      <c r="AE73" s="1000"/>
      <c r="AF73" s="1000">
        <v>13</v>
      </c>
      <c r="AG73" s="1000"/>
      <c r="AH73" s="1000"/>
      <c r="AI73" s="1000"/>
      <c r="AJ73" s="1000"/>
      <c r="AK73" s="1000">
        <v>0</v>
      </c>
      <c r="AL73" s="1000"/>
      <c r="AM73" s="1000"/>
      <c r="AN73" s="1000"/>
      <c r="AO73" s="1000"/>
      <c r="AP73" s="1000">
        <v>0</v>
      </c>
      <c r="AQ73" s="1000"/>
      <c r="AR73" s="1000"/>
      <c r="AS73" s="1000"/>
      <c r="AT73" s="1000"/>
      <c r="AU73" s="1000">
        <v>0</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541</v>
      </c>
      <c r="C74" s="1004"/>
      <c r="D74" s="1004"/>
      <c r="E74" s="1004"/>
      <c r="F74" s="1004"/>
      <c r="G74" s="1004"/>
      <c r="H74" s="1004"/>
      <c r="I74" s="1004"/>
      <c r="J74" s="1004"/>
      <c r="K74" s="1004"/>
      <c r="L74" s="1004"/>
      <c r="M74" s="1004"/>
      <c r="N74" s="1004"/>
      <c r="O74" s="1004"/>
      <c r="P74" s="1005"/>
      <c r="Q74" s="1006">
        <v>203159</v>
      </c>
      <c r="R74" s="1000"/>
      <c r="S74" s="1000"/>
      <c r="T74" s="1000"/>
      <c r="U74" s="1000"/>
      <c r="V74" s="1000">
        <v>194040</v>
      </c>
      <c r="W74" s="1000"/>
      <c r="X74" s="1000"/>
      <c r="Y74" s="1000"/>
      <c r="Z74" s="1000"/>
      <c r="AA74" s="1000">
        <v>9119</v>
      </c>
      <c r="AB74" s="1000"/>
      <c r="AC74" s="1000"/>
      <c r="AD74" s="1000"/>
      <c r="AE74" s="1000"/>
      <c r="AF74" s="1000">
        <v>9119</v>
      </c>
      <c r="AG74" s="1000"/>
      <c r="AH74" s="1000"/>
      <c r="AI74" s="1000"/>
      <c r="AJ74" s="1000"/>
      <c r="AK74" s="1000">
        <v>0</v>
      </c>
      <c r="AL74" s="1000"/>
      <c r="AM74" s="1000"/>
      <c r="AN74" s="1000"/>
      <c r="AO74" s="1000"/>
      <c r="AP74" s="1000">
        <v>0</v>
      </c>
      <c r="AQ74" s="1000"/>
      <c r="AR74" s="1000"/>
      <c r="AS74" s="1000"/>
      <c r="AT74" s="1000"/>
      <c r="AU74" s="1000">
        <v>0</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366</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9661</v>
      </c>
      <c r="AG88" s="988"/>
      <c r="AH88" s="988"/>
      <c r="AI88" s="988"/>
      <c r="AJ88" s="988"/>
      <c r="AK88" s="992"/>
      <c r="AL88" s="992"/>
      <c r="AM88" s="992"/>
      <c r="AN88" s="992"/>
      <c r="AO88" s="992"/>
      <c r="AP88" s="988">
        <v>6172</v>
      </c>
      <c r="AQ88" s="988"/>
      <c r="AR88" s="988"/>
      <c r="AS88" s="988"/>
      <c r="AT88" s="988"/>
      <c r="AU88" s="988">
        <v>1036</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97</v>
      </c>
      <c r="CS102" s="980"/>
      <c r="CT102" s="980"/>
      <c r="CU102" s="980"/>
      <c r="CV102" s="981"/>
      <c r="CW102" s="979">
        <v>29</v>
      </c>
      <c r="CX102" s="980"/>
      <c r="CY102" s="980"/>
      <c r="CZ102" s="980"/>
      <c r="DA102" s="981"/>
      <c r="DB102" s="979">
        <v>0</v>
      </c>
      <c r="DC102" s="980"/>
      <c r="DD102" s="980"/>
      <c r="DE102" s="980"/>
      <c r="DF102" s="981"/>
      <c r="DG102" s="979">
        <v>0</v>
      </c>
      <c r="DH102" s="980"/>
      <c r="DI102" s="980"/>
      <c r="DJ102" s="980"/>
      <c r="DK102" s="981"/>
      <c r="DL102" s="979">
        <v>0</v>
      </c>
      <c r="DM102" s="980"/>
      <c r="DN102" s="980"/>
      <c r="DO102" s="980"/>
      <c r="DP102" s="981"/>
      <c r="DQ102" s="979">
        <v>0</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286</v>
      </c>
      <c r="AG109" s="923"/>
      <c r="AH109" s="923"/>
      <c r="AI109" s="923"/>
      <c r="AJ109" s="924"/>
      <c r="AK109" s="925" t="s">
        <v>285</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286</v>
      </c>
      <c r="BW109" s="923"/>
      <c r="BX109" s="923"/>
      <c r="BY109" s="923"/>
      <c r="BZ109" s="924"/>
      <c r="CA109" s="925" t="s">
        <v>285</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286</v>
      </c>
      <c r="DM109" s="923"/>
      <c r="DN109" s="923"/>
      <c r="DO109" s="923"/>
      <c r="DP109" s="924"/>
      <c r="DQ109" s="925" t="s">
        <v>285</v>
      </c>
      <c r="DR109" s="923"/>
      <c r="DS109" s="923"/>
      <c r="DT109" s="923"/>
      <c r="DU109" s="924"/>
      <c r="DV109" s="925" t="s">
        <v>403</v>
      </c>
      <c r="DW109" s="923"/>
      <c r="DX109" s="923"/>
      <c r="DY109" s="923"/>
      <c r="DZ109" s="954"/>
    </row>
    <row r="110" spans="1:131" s="199" customFormat="1" ht="26.25" customHeight="1">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2464644</v>
      </c>
      <c r="AB110" s="916"/>
      <c r="AC110" s="916"/>
      <c r="AD110" s="916"/>
      <c r="AE110" s="917"/>
      <c r="AF110" s="918">
        <v>2371573</v>
      </c>
      <c r="AG110" s="916"/>
      <c r="AH110" s="916"/>
      <c r="AI110" s="916"/>
      <c r="AJ110" s="917"/>
      <c r="AK110" s="918">
        <v>2327605</v>
      </c>
      <c r="AL110" s="916"/>
      <c r="AM110" s="916"/>
      <c r="AN110" s="916"/>
      <c r="AO110" s="917"/>
      <c r="AP110" s="919">
        <v>19.600000000000001</v>
      </c>
      <c r="AQ110" s="920"/>
      <c r="AR110" s="920"/>
      <c r="AS110" s="920"/>
      <c r="AT110" s="921"/>
      <c r="AU110" s="955" t="s">
        <v>61</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19738483</v>
      </c>
      <c r="BR110" s="863"/>
      <c r="BS110" s="863"/>
      <c r="BT110" s="863"/>
      <c r="BU110" s="863"/>
      <c r="BV110" s="863">
        <v>24104407</v>
      </c>
      <c r="BW110" s="863"/>
      <c r="BX110" s="863"/>
      <c r="BY110" s="863"/>
      <c r="BZ110" s="863"/>
      <c r="CA110" s="863">
        <v>24562525</v>
      </c>
      <c r="CB110" s="863"/>
      <c r="CC110" s="863"/>
      <c r="CD110" s="863"/>
      <c r="CE110" s="863"/>
      <c r="CF110" s="887">
        <v>206.7</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v>343779</v>
      </c>
      <c r="BR111" s="835"/>
      <c r="BS111" s="835"/>
      <c r="BT111" s="835"/>
      <c r="BU111" s="835"/>
      <c r="BV111" s="835">
        <v>296295</v>
      </c>
      <c r="BW111" s="835"/>
      <c r="BX111" s="835"/>
      <c r="BY111" s="835"/>
      <c r="BZ111" s="835"/>
      <c r="CA111" s="835">
        <v>202937</v>
      </c>
      <c r="CB111" s="835"/>
      <c r="CC111" s="835"/>
      <c r="CD111" s="835"/>
      <c r="CE111" s="835"/>
      <c r="CF111" s="896">
        <v>1.7</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v>343779</v>
      </c>
      <c r="DH111" s="835"/>
      <c r="DI111" s="835"/>
      <c r="DJ111" s="835"/>
      <c r="DK111" s="835"/>
      <c r="DL111" s="835">
        <v>296295</v>
      </c>
      <c r="DM111" s="835"/>
      <c r="DN111" s="835"/>
      <c r="DO111" s="835"/>
      <c r="DP111" s="835"/>
      <c r="DQ111" s="835">
        <v>202937</v>
      </c>
      <c r="DR111" s="835"/>
      <c r="DS111" s="835"/>
      <c r="DT111" s="835"/>
      <c r="DU111" s="835"/>
      <c r="DV111" s="812">
        <v>1.7</v>
      </c>
      <c r="DW111" s="812"/>
      <c r="DX111" s="812"/>
      <c r="DY111" s="812"/>
      <c r="DZ111" s="813"/>
    </row>
    <row r="112" spans="1:131" s="199" customFormat="1" ht="26.25" customHeight="1">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7032782</v>
      </c>
      <c r="BR112" s="835"/>
      <c r="BS112" s="835"/>
      <c r="BT112" s="835"/>
      <c r="BU112" s="835"/>
      <c r="BV112" s="835">
        <v>6778076</v>
      </c>
      <c r="BW112" s="835"/>
      <c r="BX112" s="835"/>
      <c r="BY112" s="835"/>
      <c r="BZ112" s="835"/>
      <c r="CA112" s="835">
        <v>6537569</v>
      </c>
      <c r="CB112" s="835"/>
      <c r="CC112" s="835"/>
      <c r="CD112" s="835"/>
      <c r="CE112" s="835"/>
      <c r="CF112" s="896">
        <v>55</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668549</v>
      </c>
      <c r="AB113" s="944"/>
      <c r="AC113" s="944"/>
      <c r="AD113" s="944"/>
      <c r="AE113" s="945"/>
      <c r="AF113" s="946">
        <v>647231</v>
      </c>
      <c r="AG113" s="944"/>
      <c r="AH113" s="944"/>
      <c r="AI113" s="944"/>
      <c r="AJ113" s="945"/>
      <c r="AK113" s="946">
        <v>636550</v>
      </c>
      <c r="AL113" s="944"/>
      <c r="AM113" s="944"/>
      <c r="AN113" s="944"/>
      <c r="AO113" s="945"/>
      <c r="AP113" s="947">
        <v>5.4</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v>570549</v>
      </c>
      <c r="BR113" s="835"/>
      <c r="BS113" s="835"/>
      <c r="BT113" s="835"/>
      <c r="BU113" s="835"/>
      <c r="BV113" s="835">
        <v>1130522</v>
      </c>
      <c r="BW113" s="835"/>
      <c r="BX113" s="835"/>
      <c r="BY113" s="835"/>
      <c r="BZ113" s="835"/>
      <c r="CA113" s="835">
        <v>1036233</v>
      </c>
      <c r="CB113" s="835"/>
      <c r="CC113" s="835"/>
      <c r="CD113" s="835"/>
      <c r="CE113" s="835"/>
      <c r="CF113" s="896">
        <v>8.6999999999999993</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72723</v>
      </c>
      <c r="AB114" s="798"/>
      <c r="AC114" s="798"/>
      <c r="AD114" s="798"/>
      <c r="AE114" s="799"/>
      <c r="AF114" s="800">
        <v>84379</v>
      </c>
      <c r="AG114" s="798"/>
      <c r="AH114" s="798"/>
      <c r="AI114" s="798"/>
      <c r="AJ114" s="799"/>
      <c r="AK114" s="800">
        <v>143834</v>
      </c>
      <c r="AL114" s="798"/>
      <c r="AM114" s="798"/>
      <c r="AN114" s="798"/>
      <c r="AO114" s="799"/>
      <c r="AP114" s="845">
        <v>1.2</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1325358</v>
      </c>
      <c r="BR114" s="835"/>
      <c r="BS114" s="835"/>
      <c r="BT114" s="835"/>
      <c r="BU114" s="835"/>
      <c r="BV114" s="835">
        <v>938771</v>
      </c>
      <c r="BW114" s="835"/>
      <c r="BX114" s="835"/>
      <c r="BY114" s="835"/>
      <c r="BZ114" s="835"/>
      <c r="CA114" s="835">
        <v>1158992</v>
      </c>
      <c r="CB114" s="835"/>
      <c r="CC114" s="835"/>
      <c r="CD114" s="835"/>
      <c r="CE114" s="835"/>
      <c r="CF114" s="896">
        <v>9.8000000000000007</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93767</v>
      </c>
      <c r="AB115" s="944"/>
      <c r="AC115" s="944"/>
      <c r="AD115" s="944"/>
      <c r="AE115" s="945"/>
      <c r="AF115" s="946">
        <v>93767</v>
      </c>
      <c r="AG115" s="944"/>
      <c r="AH115" s="944"/>
      <c r="AI115" s="944"/>
      <c r="AJ115" s="945"/>
      <c r="AK115" s="946">
        <v>93653</v>
      </c>
      <c r="AL115" s="944"/>
      <c r="AM115" s="944"/>
      <c r="AN115" s="944"/>
      <c r="AO115" s="945"/>
      <c r="AP115" s="947">
        <v>0.8</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t="s">
        <v>111</v>
      </c>
      <c r="BW115" s="835"/>
      <c r="BX115" s="835"/>
      <c r="BY115" s="835"/>
      <c r="BZ115" s="835"/>
      <c r="CA115" s="835" t="s">
        <v>111</v>
      </c>
      <c r="CB115" s="835"/>
      <c r="CC115" s="835"/>
      <c r="CD115" s="835"/>
      <c r="CE115" s="835"/>
      <c r="CF115" s="896" t="s">
        <v>111</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3299683</v>
      </c>
      <c r="AB117" s="930"/>
      <c r="AC117" s="930"/>
      <c r="AD117" s="930"/>
      <c r="AE117" s="931"/>
      <c r="AF117" s="932">
        <v>3196950</v>
      </c>
      <c r="AG117" s="930"/>
      <c r="AH117" s="930"/>
      <c r="AI117" s="930"/>
      <c r="AJ117" s="931"/>
      <c r="AK117" s="932">
        <v>3201642</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286</v>
      </c>
      <c r="AG118" s="923"/>
      <c r="AH118" s="923"/>
      <c r="AI118" s="923"/>
      <c r="AJ118" s="924"/>
      <c r="AK118" s="925" t="s">
        <v>285</v>
      </c>
      <c r="AL118" s="923"/>
      <c r="AM118" s="923"/>
      <c r="AN118" s="923"/>
      <c r="AO118" s="924"/>
      <c r="AP118" s="926" t="s">
        <v>403</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433</v>
      </c>
      <c r="BP119" s="899"/>
      <c r="BQ119" s="903">
        <v>29010951</v>
      </c>
      <c r="BR119" s="866"/>
      <c r="BS119" s="866"/>
      <c r="BT119" s="866"/>
      <c r="BU119" s="866"/>
      <c r="BV119" s="866">
        <v>33248071</v>
      </c>
      <c r="BW119" s="866"/>
      <c r="BX119" s="866"/>
      <c r="BY119" s="866"/>
      <c r="BZ119" s="866"/>
      <c r="CA119" s="866">
        <v>33498256</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v>93187</v>
      </c>
      <c r="AB120" s="798"/>
      <c r="AC120" s="798"/>
      <c r="AD120" s="798"/>
      <c r="AE120" s="799"/>
      <c r="AF120" s="800">
        <v>93271</v>
      </c>
      <c r="AG120" s="798"/>
      <c r="AH120" s="798"/>
      <c r="AI120" s="798"/>
      <c r="AJ120" s="799"/>
      <c r="AK120" s="800">
        <v>93358</v>
      </c>
      <c r="AL120" s="798"/>
      <c r="AM120" s="798"/>
      <c r="AN120" s="798"/>
      <c r="AO120" s="799"/>
      <c r="AP120" s="845">
        <v>0.8</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10795125</v>
      </c>
      <c r="BR120" s="863"/>
      <c r="BS120" s="863"/>
      <c r="BT120" s="863"/>
      <c r="BU120" s="863"/>
      <c r="BV120" s="863">
        <v>10588424</v>
      </c>
      <c r="BW120" s="863"/>
      <c r="BX120" s="863"/>
      <c r="BY120" s="863"/>
      <c r="BZ120" s="863"/>
      <c r="CA120" s="863">
        <v>10913744</v>
      </c>
      <c r="CB120" s="863"/>
      <c r="CC120" s="863"/>
      <c r="CD120" s="863"/>
      <c r="CE120" s="863"/>
      <c r="CF120" s="887">
        <v>91.8</v>
      </c>
      <c r="CG120" s="888"/>
      <c r="CH120" s="888"/>
      <c r="CI120" s="888"/>
      <c r="CJ120" s="888"/>
      <c r="CK120" s="889" t="s">
        <v>437</v>
      </c>
      <c r="CL120" s="873"/>
      <c r="CM120" s="873"/>
      <c r="CN120" s="873"/>
      <c r="CO120" s="874"/>
      <c r="CP120" s="893" t="s">
        <v>383</v>
      </c>
      <c r="CQ120" s="894"/>
      <c r="CR120" s="894"/>
      <c r="CS120" s="894"/>
      <c r="CT120" s="894"/>
      <c r="CU120" s="894"/>
      <c r="CV120" s="894"/>
      <c r="CW120" s="894"/>
      <c r="CX120" s="894"/>
      <c r="CY120" s="894"/>
      <c r="CZ120" s="894"/>
      <c r="DA120" s="894"/>
      <c r="DB120" s="894"/>
      <c r="DC120" s="894"/>
      <c r="DD120" s="894"/>
      <c r="DE120" s="894"/>
      <c r="DF120" s="895"/>
      <c r="DG120" s="882">
        <v>4360932</v>
      </c>
      <c r="DH120" s="863"/>
      <c r="DI120" s="863"/>
      <c r="DJ120" s="863"/>
      <c r="DK120" s="863"/>
      <c r="DL120" s="863">
        <v>4308458</v>
      </c>
      <c r="DM120" s="863"/>
      <c r="DN120" s="863"/>
      <c r="DO120" s="863"/>
      <c r="DP120" s="863"/>
      <c r="DQ120" s="863">
        <v>4274243</v>
      </c>
      <c r="DR120" s="863"/>
      <c r="DS120" s="863"/>
      <c r="DT120" s="863"/>
      <c r="DU120" s="863"/>
      <c r="DV120" s="864">
        <v>36</v>
      </c>
      <c r="DW120" s="864"/>
      <c r="DX120" s="864"/>
      <c r="DY120" s="864"/>
      <c r="DZ120" s="865"/>
    </row>
    <row r="121" spans="1:130" s="199" customFormat="1" ht="26.25" customHeight="1">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v>2014561</v>
      </c>
      <c r="BR121" s="835"/>
      <c r="BS121" s="835"/>
      <c r="BT121" s="835"/>
      <c r="BU121" s="835"/>
      <c r="BV121" s="835">
        <v>2128456</v>
      </c>
      <c r="BW121" s="835"/>
      <c r="BX121" s="835"/>
      <c r="BY121" s="835"/>
      <c r="BZ121" s="835"/>
      <c r="CA121" s="835">
        <v>2524909</v>
      </c>
      <c r="CB121" s="835"/>
      <c r="CC121" s="835"/>
      <c r="CD121" s="835"/>
      <c r="CE121" s="835"/>
      <c r="CF121" s="896">
        <v>21.2</v>
      </c>
      <c r="CG121" s="897"/>
      <c r="CH121" s="897"/>
      <c r="CI121" s="897"/>
      <c r="CJ121" s="897"/>
      <c r="CK121" s="890"/>
      <c r="CL121" s="876"/>
      <c r="CM121" s="876"/>
      <c r="CN121" s="876"/>
      <c r="CO121" s="877"/>
      <c r="CP121" s="856" t="s">
        <v>385</v>
      </c>
      <c r="CQ121" s="857"/>
      <c r="CR121" s="857"/>
      <c r="CS121" s="857"/>
      <c r="CT121" s="857"/>
      <c r="CU121" s="857"/>
      <c r="CV121" s="857"/>
      <c r="CW121" s="857"/>
      <c r="CX121" s="857"/>
      <c r="CY121" s="857"/>
      <c r="CZ121" s="857"/>
      <c r="DA121" s="857"/>
      <c r="DB121" s="857"/>
      <c r="DC121" s="857"/>
      <c r="DD121" s="857"/>
      <c r="DE121" s="857"/>
      <c r="DF121" s="858"/>
      <c r="DG121" s="834">
        <v>2650220</v>
      </c>
      <c r="DH121" s="835"/>
      <c r="DI121" s="835"/>
      <c r="DJ121" s="835"/>
      <c r="DK121" s="835"/>
      <c r="DL121" s="835">
        <v>2453741</v>
      </c>
      <c r="DM121" s="835"/>
      <c r="DN121" s="835"/>
      <c r="DO121" s="835"/>
      <c r="DP121" s="835"/>
      <c r="DQ121" s="835">
        <v>2253389</v>
      </c>
      <c r="DR121" s="835"/>
      <c r="DS121" s="835"/>
      <c r="DT121" s="835"/>
      <c r="DU121" s="835"/>
      <c r="DV121" s="812">
        <v>19</v>
      </c>
      <c r="DW121" s="812"/>
      <c r="DX121" s="812"/>
      <c r="DY121" s="812"/>
      <c r="DZ121" s="813"/>
    </row>
    <row r="122" spans="1:130" s="199" customFormat="1" ht="26.25" customHeight="1">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24366714</v>
      </c>
      <c r="BR122" s="866"/>
      <c r="BS122" s="866"/>
      <c r="BT122" s="866"/>
      <c r="BU122" s="866"/>
      <c r="BV122" s="866">
        <v>28563194</v>
      </c>
      <c r="BW122" s="866"/>
      <c r="BX122" s="866"/>
      <c r="BY122" s="866"/>
      <c r="BZ122" s="866"/>
      <c r="CA122" s="866">
        <v>28987127</v>
      </c>
      <c r="CB122" s="866"/>
      <c r="CC122" s="866"/>
      <c r="CD122" s="866"/>
      <c r="CE122" s="866"/>
      <c r="CF122" s="867">
        <v>243.9</v>
      </c>
      <c r="CG122" s="868"/>
      <c r="CH122" s="868"/>
      <c r="CI122" s="868"/>
      <c r="CJ122" s="868"/>
      <c r="CK122" s="890"/>
      <c r="CL122" s="876"/>
      <c r="CM122" s="876"/>
      <c r="CN122" s="876"/>
      <c r="CO122" s="877"/>
      <c r="CP122" s="856" t="s">
        <v>381</v>
      </c>
      <c r="CQ122" s="857"/>
      <c r="CR122" s="857"/>
      <c r="CS122" s="857"/>
      <c r="CT122" s="857"/>
      <c r="CU122" s="857"/>
      <c r="CV122" s="857"/>
      <c r="CW122" s="857"/>
      <c r="CX122" s="857"/>
      <c r="CY122" s="857"/>
      <c r="CZ122" s="857"/>
      <c r="DA122" s="857"/>
      <c r="DB122" s="857"/>
      <c r="DC122" s="857"/>
      <c r="DD122" s="857"/>
      <c r="DE122" s="857"/>
      <c r="DF122" s="858"/>
      <c r="DG122" s="834">
        <v>10249</v>
      </c>
      <c r="DH122" s="835"/>
      <c r="DI122" s="835"/>
      <c r="DJ122" s="835"/>
      <c r="DK122" s="835"/>
      <c r="DL122" s="835">
        <v>9964</v>
      </c>
      <c r="DM122" s="835"/>
      <c r="DN122" s="835"/>
      <c r="DO122" s="835"/>
      <c r="DP122" s="835"/>
      <c r="DQ122" s="835">
        <v>9937</v>
      </c>
      <c r="DR122" s="835"/>
      <c r="DS122" s="835"/>
      <c r="DT122" s="835"/>
      <c r="DU122" s="835"/>
      <c r="DV122" s="812">
        <v>0.1</v>
      </c>
      <c r="DW122" s="812"/>
      <c r="DX122" s="812"/>
      <c r="DY122" s="812"/>
      <c r="DZ122" s="813"/>
    </row>
    <row r="123" spans="1:130" s="199" customFormat="1" ht="26.25" customHeight="1">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441</v>
      </c>
      <c r="BP123" s="899"/>
      <c r="BQ123" s="853">
        <v>37176400</v>
      </c>
      <c r="BR123" s="854"/>
      <c r="BS123" s="854"/>
      <c r="BT123" s="854"/>
      <c r="BU123" s="854"/>
      <c r="BV123" s="854">
        <v>41280074</v>
      </c>
      <c r="BW123" s="854"/>
      <c r="BX123" s="854"/>
      <c r="BY123" s="854"/>
      <c r="BZ123" s="854"/>
      <c r="CA123" s="854">
        <v>42425780</v>
      </c>
      <c r="CB123" s="854"/>
      <c r="CC123" s="854"/>
      <c r="CD123" s="854"/>
      <c r="CE123" s="854"/>
      <c r="CF123" s="764"/>
      <c r="CG123" s="765"/>
      <c r="CH123" s="765"/>
      <c r="CI123" s="765"/>
      <c r="CJ123" s="855"/>
      <c r="CK123" s="890"/>
      <c r="CL123" s="876"/>
      <c r="CM123" s="876"/>
      <c r="CN123" s="876"/>
      <c r="CO123" s="877"/>
      <c r="CP123" s="856" t="s">
        <v>387</v>
      </c>
      <c r="CQ123" s="857"/>
      <c r="CR123" s="857"/>
      <c r="CS123" s="857"/>
      <c r="CT123" s="857"/>
      <c r="CU123" s="857"/>
      <c r="CV123" s="857"/>
      <c r="CW123" s="857"/>
      <c r="CX123" s="857"/>
      <c r="CY123" s="857"/>
      <c r="CZ123" s="857"/>
      <c r="DA123" s="857"/>
      <c r="DB123" s="857"/>
      <c r="DC123" s="857"/>
      <c r="DD123" s="857"/>
      <c r="DE123" s="857"/>
      <c r="DF123" s="858"/>
      <c r="DG123" s="797">
        <v>7346</v>
      </c>
      <c r="DH123" s="798"/>
      <c r="DI123" s="798"/>
      <c r="DJ123" s="798"/>
      <c r="DK123" s="799"/>
      <c r="DL123" s="800">
        <v>4624</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111</v>
      </c>
      <c r="BR124" s="852"/>
      <c r="BS124" s="852"/>
      <c r="BT124" s="852"/>
      <c r="BU124" s="852"/>
      <c r="BV124" s="852" t="s">
        <v>111</v>
      </c>
      <c r="BW124" s="852"/>
      <c r="BX124" s="852"/>
      <c r="BY124" s="852"/>
      <c r="BZ124" s="852"/>
      <c r="CA124" s="852" t="s">
        <v>111</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v>4035</v>
      </c>
      <c r="DH124" s="781"/>
      <c r="DI124" s="781"/>
      <c r="DJ124" s="781"/>
      <c r="DK124" s="782"/>
      <c r="DL124" s="783">
        <v>1289</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580</v>
      </c>
      <c r="AB127" s="798"/>
      <c r="AC127" s="798"/>
      <c r="AD127" s="798"/>
      <c r="AE127" s="799"/>
      <c r="AF127" s="800">
        <v>496</v>
      </c>
      <c r="AG127" s="798"/>
      <c r="AH127" s="798"/>
      <c r="AI127" s="798"/>
      <c r="AJ127" s="799"/>
      <c r="AK127" s="800">
        <v>295</v>
      </c>
      <c r="AL127" s="798"/>
      <c r="AM127" s="798"/>
      <c r="AN127" s="798"/>
      <c r="AO127" s="799"/>
      <c r="AP127" s="845">
        <v>0</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v>206929</v>
      </c>
      <c r="AB128" s="819"/>
      <c r="AC128" s="819"/>
      <c r="AD128" s="819"/>
      <c r="AE128" s="820"/>
      <c r="AF128" s="821">
        <v>212906</v>
      </c>
      <c r="AG128" s="819"/>
      <c r="AH128" s="819"/>
      <c r="AI128" s="819"/>
      <c r="AJ128" s="820"/>
      <c r="AK128" s="821">
        <v>185192</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111</v>
      </c>
      <c r="BG128" s="805"/>
      <c r="BH128" s="805"/>
      <c r="BI128" s="805"/>
      <c r="BJ128" s="805"/>
      <c r="BK128" s="805"/>
      <c r="BL128" s="828"/>
      <c r="BM128" s="804">
        <v>12.83</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14160277</v>
      </c>
      <c r="AB129" s="798"/>
      <c r="AC129" s="798"/>
      <c r="AD129" s="798"/>
      <c r="AE129" s="799"/>
      <c r="AF129" s="800">
        <v>14324823</v>
      </c>
      <c r="AG129" s="798"/>
      <c r="AH129" s="798"/>
      <c r="AI129" s="798"/>
      <c r="AJ129" s="799"/>
      <c r="AK129" s="800">
        <v>14340473</v>
      </c>
      <c r="AL129" s="798"/>
      <c r="AM129" s="798"/>
      <c r="AN129" s="798"/>
      <c r="AO129" s="799"/>
      <c r="AP129" s="801"/>
      <c r="AQ129" s="802"/>
      <c r="AR129" s="802"/>
      <c r="AS129" s="802"/>
      <c r="AT129" s="803"/>
      <c r="AU129" s="237"/>
      <c r="AV129" s="237"/>
      <c r="AW129" s="237"/>
      <c r="AX129" s="767" t="s">
        <v>458</v>
      </c>
      <c r="AY129" s="768"/>
      <c r="AZ129" s="768"/>
      <c r="BA129" s="768"/>
      <c r="BB129" s="768"/>
      <c r="BC129" s="768"/>
      <c r="BD129" s="768"/>
      <c r="BE129" s="769"/>
      <c r="BF129" s="787" t="s">
        <v>111</v>
      </c>
      <c r="BG129" s="788"/>
      <c r="BH129" s="788"/>
      <c r="BI129" s="788"/>
      <c r="BJ129" s="788"/>
      <c r="BK129" s="788"/>
      <c r="BL129" s="789"/>
      <c r="BM129" s="787">
        <v>17.829999999999998</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2401994</v>
      </c>
      <c r="AB130" s="798"/>
      <c r="AC130" s="798"/>
      <c r="AD130" s="798"/>
      <c r="AE130" s="799"/>
      <c r="AF130" s="800">
        <v>2450830</v>
      </c>
      <c r="AG130" s="798"/>
      <c r="AH130" s="798"/>
      <c r="AI130" s="798"/>
      <c r="AJ130" s="799"/>
      <c r="AK130" s="800">
        <v>2456576</v>
      </c>
      <c r="AL130" s="798"/>
      <c r="AM130" s="798"/>
      <c r="AN130" s="798"/>
      <c r="AO130" s="799"/>
      <c r="AP130" s="801"/>
      <c r="AQ130" s="802"/>
      <c r="AR130" s="802"/>
      <c r="AS130" s="802"/>
      <c r="AT130" s="803"/>
      <c r="AU130" s="237"/>
      <c r="AV130" s="237"/>
      <c r="AW130" s="237"/>
      <c r="AX130" s="767" t="s">
        <v>461</v>
      </c>
      <c r="AY130" s="768"/>
      <c r="AZ130" s="768"/>
      <c r="BA130" s="768"/>
      <c r="BB130" s="768"/>
      <c r="BC130" s="768"/>
      <c r="BD130" s="768"/>
      <c r="BE130" s="769"/>
      <c r="BF130" s="770">
        <v>5</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11758283</v>
      </c>
      <c r="AB131" s="781"/>
      <c r="AC131" s="781"/>
      <c r="AD131" s="781"/>
      <c r="AE131" s="782"/>
      <c r="AF131" s="783">
        <v>11873993</v>
      </c>
      <c r="AG131" s="781"/>
      <c r="AH131" s="781"/>
      <c r="AI131" s="781"/>
      <c r="AJ131" s="782"/>
      <c r="AK131" s="783">
        <v>11883897</v>
      </c>
      <c r="AL131" s="781"/>
      <c r="AM131" s="781"/>
      <c r="AN131" s="781"/>
      <c r="AO131" s="782"/>
      <c r="AP131" s="784"/>
      <c r="AQ131" s="785"/>
      <c r="AR131" s="785"/>
      <c r="AS131" s="785"/>
      <c r="AT131" s="786"/>
      <c r="AU131" s="237"/>
      <c r="AV131" s="237"/>
      <c r="AW131" s="237"/>
      <c r="AX131" s="745" t="s">
        <v>463</v>
      </c>
      <c r="AY131" s="746"/>
      <c r="AZ131" s="746"/>
      <c r="BA131" s="746"/>
      <c r="BB131" s="746"/>
      <c r="BC131" s="746"/>
      <c r="BD131" s="746"/>
      <c r="BE131" s="747"/>
      <c r="BF131" s="748" t="s">
        <v>464</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466</v>
      </c>
      <c r="W132" s="758"/>
      <c r="X132" s="758"/>
      <c r="Y132" s="758"/>
      <c r="Z132" s="759"/>
      <c r="AA132" s="760">
        <v>5.8746672450000004</v>
      </c>
      <c r="AB132" s="761"/>
      <c r="AC132" s="761"/>
      <c r="AD132" s="761"/>
      <c r="AE132" s="762"/>
      <c r="AF132" s="763">
        <v>4.4906039609999997</v>
      </c>
      <c r="AG132" s="761"/>
      <c r="AH132" s="761"/>
      <c r="AI132" s="761"/>
      <c r="AJ132" s="762"/>
      <c r="AK132" s="763">
        <v>4.711198692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467</v>
      </c>
      <c r="W133" s="737"/>
      <c r="X133" s="737"/>
      <c r="Y133" s="737"/>
      <c r="Z133" s="738"/>
      <c r="AA133" s="739">
        <v>6.9</v>
      </c>
      <c r="AB133" s="740"/>
      <c r="AC133" s="740"/>
      <c r="AD133" s="740"/>
      <c r="AE133" s="741"/>
      <c r="AF133" s="739">
        <v>5.8</v>
      </c>
      <c r="AG133" s="740"/>
      <c r="AH133" s="740"/>
      <c r="AI133" s="740"/>
      <c r="AJ133" s="741"/>
      <c r="AK133" s="739">
        <v>5</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election activeCell="A2" sqref="A2"/>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H2" sqref="H2"/>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468</v>
      </c>
      <c r="B5" s="248"/>
      <c r="C5" s="248"/>
      <c r="D5" s="248"/>
      <c r="E5" s="248"/>
      <c r="F5" s="248"/>
      <c r="G5" s="248"/>
      <c r="H5" s="248"/>
      <c r="I5" s="248"/>
      <c r="J5" s="248"/>
      <c r="K5" s="248"/>
      <c r="L5" s="248"/>
      <c r="M5" s="248"/>
      <c r="N5" s="248"/>
      <c r="O5" s="249"/>
    </row>
    <row r="6" spans="1:16">
      <c r="A6" s="250"/>
      <c r="B6" s="246"/>
      <c r="C6" s="246"/>
      <c r="D6" s="246"/>
      <c r="E6" s="246"/>
      <c r="F6" s="246"/>
      <c r="G6" s="251" t="s">
        <v>469</v>
      </c>
      <c r="H6" s="251"/>
      <c r="I6" s="251"/>
      <c r="J6" s="251"/>
      <c r="K6" s="246"/>
      <c r="L6" s="246"/>
      <c r="M6" s="246"/>
      <c r="N6" s="246"/>
    </row>
    <row r="7" spans="1:16">
      <c r="A7" s="250"/>
      <c r="B7" s="246"/>
      <c r="C7" s="246"/>
      <c r="D7" s="246"/>
      <c r="E7" s="246"/>
      <c r="F7" s="246"/>
      <c r="G7" s="253"/>
      <c r="H7" s="254"/>
      <c r="I7" s="254"/>
      <c r="J7" s="255"/>
      <c r="K7" s="1152" t="s">
        <v>470</v>
      </c>
      <c r="L7" s="256"/>
      <c r="M7" s="257" t="s">
        <v>471</v>
      </c>
      <c r="N7" s="258"/>
    </row>
    <row r="8" spans="1:16">
      <c r="A8" s="250"/>
      <c r="B8" s="246"/>
      <c r="C8" s="246"/>
      <c r="D8" s="246"/>
      <c r="E8" s="246"/>
      <c r="F8" s="246"/>
      <c r="G8" s="259"/>
      <c r="H8" s="260"/>
      <c r="I8" s="260"/>
      <c r="J8" s="261"/>
      <c r="K8" s="1153"/>
      <c r="L8" s="262" t="s">
        <v>472</v>
      </c>
      <c r="M8" s="263" t="s">
        <v>473</v>
      </c>
      <c r="N8" s="264" t="s">
        <v>474</v>
      </c>
    </row>
    <row r="9" spans="1:16">
      <c r="A9" s="250"/>
      <c r="B9" s="246"/>
      <c r="C9" s="246"/>
      <c r="D9" s="246"/>
      <c r="E9" s="246"/>
      <c r="F9" s="246"/>
      <c r="G9" s="1166" t="s">
        <v>475</v>
      </c>
      <c r="H9" s="1167"/>
      <c r="I9" s="1167"/>
      <c r="J9" s="1168"/>
      <c r="K9" s="265">
        <v>3226459</v>
      </c>
      <c r="L9" s="266">
        <v>53655</v>
      </c>
      <c r="M9" s="267">
        <v>57713</v>
      </c>
      <c r="N9" s="268">
        <v>-7</v>
      </c>
    </row>
    <row r="10" spans="1:16">
      <c r="A10" s="250"/>
      <c r="B10" s="246"/>
      <c r="C10" s="246"/>
      <c r="D10" s="246"/>
      <c r="E10" s="246"/>
      <c r="F10" s="246"/>
      <c r="G10" s="1166" t="s">
        <v>476</v>
      </c>
      <c r="H10" s="1167"/>
      <c r="I10" s="1167"/>
      <c r="J10" s="1168"/>
      <c r="K10" s="269">
        <v>271486</v>
      </c>
      <c r="L10" s="270">
        <v>4515</v>
      </c>
      <c r="M10" s="271">
        <v>3737</v>
      </c>
      <c r="N10" s="272">
        <v>20.8</v>
      </c>
    </row>
    <row r="11" spans="1:16" ht="13.5" customHeight="1">
      <c r="A11" s="250"/>
      <c r="B11" s="246"/>
      <c r="C11" s="246"/>
      <c r="D11" s="246"/>
      <c r="E11" s="246"/>
      <c r="F11" s="246"/>
      <c r="G11" s="1166" t="s">
        <v>477</v>
      </c>
      <c r="H11" s="1167"/>
      <c r="I11" s="1167"/>
      <c r="J11" s="1168"/>
      <c r="K11" s="269">
        <v>640252</v>
      </c>
      <c r="L11" s="270">
        <v>10647</v>
      </c>
      <c r="M11" s="271">
        <v>6346</v>
      </c>
      <c r="N11" s="272">
        <v>67.8</v>
      </c>
    </row>
    <row r="12" spans="1:16" ht="13.5" customHeight="1">
      <c r="A12" s="250"/>
      <c r="B12" s="246"/>
      <c r="C12" s="246"/>
      <c r="D12" s="246"/>
      <c r="E12" s="246"/>
      <c r="F12" s="246"/>
      <c r="G12" s="1166" t="s">
        <v>478</v>
      </c>
      <c r="H12" s="1167"/>
      <c r="I12" s="1167"/>
      <c r="J12" s="1168"/>
      <c r="K12" s="269" t="s">
        <v>479</v>
      </c>
      <c r="L12" s="270" t="s">
        <v>479</v>
      </c>
      <c r="M12" s="271">
        <v>800</v>
      </c>
      <c r="N12" s="272" t="s">
        <v>479</v>
      </c>
    </row>
    <row r="13" spans="1:16" ht="13.5" customHeight="1">
      <c r="A13" s="250"/>
      <c r="B13" s="246"/>
      <c r="C13" s="246"/>
      <c r="D13" s="246"/>
      <c r="E13" s="246"/>
      <c r="F13" s="246"/>
      <c r="G13" s="1166" t="s">
        <v>480</v>
      </c>
      <c r="H13" s="1167"/>
      <c r="I13" s="1167"/>
      <c r="J13" s="1168"/>
      <c r="K13" s="269" t="s">
        <v>479</v>
      </c>
      <c r="L13" s="270" t="s">
        <v>479</v>
      </c>
      <c r="M13" s="271">
        <v>1</v>
      </c>
      <c r="N13" s="272" t="s">
        <v>479</v>
      </c>
    </row>
    <row r="14" spans="1:16" ht="13.5" customHeight="1">
      <c r="A14" s="250"/>
      <c r="B14" s="246"/>
      <c r="C14" s="246"/>
      <c r="D14" s="246"/>
      <c r="E14" s="246"/>
      <c r="F14" s="246"/>
      <c r="G14" s="1166" t="s">
        <v>481</v>
      </c>
      <c r="H14" s="1167"/>
      <c r="I14" s="1167"/>
      <c r="J14" s="1168"/>
      <c r="K14" s="269">
        <v>133870</v>
      </c>
      <c r="L14" s="270">
        <v>2226</v>
      </c>
      <c r="M14" s="271">
        <v>2571</v>
      </c>
      <c r="N14" s="272">
        <v>-13.4</v>
      </c>
    </row>
    <row r="15" spans="1:16" ht="13.5" customHeight="1">
      <c r="A15" s="250"/>
      <c r="B15" s="246"/>
      <c r="C15" s="246"/>
      <c r="D15" s="246"/>
      <c r="E15" s="246"/>
      <c r="F15" s="246"/>
      <c r="G15" s="1166" t="s">
        <v>482</v>
      </c>
      <c r="H15" s="1167"/>
      <c r="I15" s="1167"/>
      <c r="J15" s="1168"/>
      <c r="K15" s="269">
        <v>159237</v>
      </c>
      <c r="L15" s="270">
        <v>2648</v>
      </c>
      <c r="M15" s="271">
        <v>1342</v>
      </c>
      <c r="N15" s="272">
        <v>97.3</v>
      </c>
    </row>
    <row r="16" spans="1:16">
      <c r="A16" s="250"/>
      <c r="B16" s="246"/>
      <c r="C16" s="246"/>
      <c r="D16" s="246"/>
      <c r="E16" s="246"/>
      <c r="F16" s="246"/>
      <c r="G16" s="1169" t="s">
        <v>483</v>
      </c>
      <c r="H16" s="1170"/>
      <c r="I16" s="1170"/>
      <c r="J16" s="1171"/>
      <c r="K16" s="270">
        <v>-283882</v>
      </c>
      <c r="L16" s="270">
        <v>-4721</v>
      </c>
      <c r="M16" s="271">
        <v>-4975</v>
      </c>
      <c r="N16" s="272">
        <v>-5.0999999999999996</v>
      </c>
    </row>
    <row r="17" spans="1:16">
      <c r="A17" s="250"/>
      <c r="B17" s="246"/>
      <c r="C17" s="246"/>
      <c r="D17" s="246"/>
      <c r="E17" s="246"/>
      <c r="F17" s="246"/>
      <c r="G17" s="1169" t="s">
        <v>169</v>
      </c>
      <c r="H17" s="1170"/>
      <c r="I17" s="1170"/>
      <c r="J17" s="1171"/>
      <c r="K17" s="270">
        <v>4147422</v>
      </c>
      <c r="L17" s="270">
        <v>68971</v>
      </c>
      <c r="M17" s="271">
        <v>67535</v>
      </c>
      <c r="N17" s="272">
        <v>2.1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484</v>
      </c>
      <c r="H19" s="246"/>
      <c r="I19" s="246"/>
      <c r="J19" s="246"/>
      <c r="K19" s="246"/>
      <c r="L19" s="246"/>
      <c r="M19" s="246"/>
      <c r="N19" s="246"/>
    </row>
    <row r="20" spans="1:16">
      <c r="A20" s="250"/>
      <c r="B20" s="246"/>
      <c r="C20" s="246"/>
      <c r="D20" s="246"/>
      <c r="E20" s="246"/>
      <c r="F20" s="246"/>
      <c r="G20" s="274"/>
      <c r="H20" s="275"/>
      <c r="I20" s="275"/>
      <c r="J20" s="276"/>
      <c r="K20" s="277" t="s">
        <v>485</v>
      </c>
      <c r="L20" s="278" t="s">
        <v>486</v>
      </c>
      <c r="M20" s="279" t="s">
        <v>487</v>
      </c>
      <c r="N20" s="280"/>
    </row>
    <row r="21" spans="1:16" s="286" customFormat="1">
      <c r="A21" s="281"/>
      <c r="B21" s="251"/>
      <c r="C21" s="251"/>
      <c r="D21" s="251"/>
      <c r="E21" s="251"/>
      <c r="F21" s="251"/>
      <c r="G21" s="1163" t="s">
        <v>488</v>
      </c>
      <c r="H21" s="1164"/>
      <c r="I21" s="1164"/>
      <c r="J21" s="1165"/>
      <c r="K21" s="282">
        <v>5.79</v>
      </c>
      <c r="L21" s="283">
        <v>6.24</v>
      </c>
      <c r="M21" s="284">
        <v>-0.45</v>
      </c>
      <c r="N21" s="251"/>
      <c r="O21" s="285"/>
      <c r="P21" s="281"/>
    </row>
    <row r="22" spans="1:16" s="286" customFormat="1">
      <c r="A22" s="281"/>
      <c r="B22" s="251"/>
      <c r="C22" s="251"/>
      <c r="D22" s="251"/>
      <c r="E22" s="251"/>
      <c r="F22" s="251"/>
      <c r="G22" s="1163" t="s">
        <v>489</v>
      </c>
      <c r="H22" s="1164"/>
      <c r="I22" s="1164"/>
      <c r="J22" s="1165"/>
      <c r="K22" s="287">
        <v>99.3</v>
      </c>
      <c r="L22" s="288">
        <v>98.7</v>
      </c>
      <c r="M22" s="289">
        <v>0.6</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492</v>
      </c>
      <c r="H29" s="251"/>
      <c r="I29" s="251"/>
      <c r="J29" s="251"/>
      <c r="K29" s="246"/>
      <c r="L29" s="246"/>
      <c r="M29" s="246"/>
      <c r="N29" s="246"/>
      <c r="O29" s="295"/>
    </row>
    <row r="30" spans="1:16">
      <c r="A30" s="250"/>
      <c r="B30" s="246"/>
      <c r="C30" s="246"/>
      <c r="D30" s="246"/>
      <c r="E30" s="246"/>
      <c r="F30" s="246"/>
      <c r="G30" s="253"/>
      <c r="H30" s="254"/>
      <c r="I30" s="254"/>
      <c r="J30" s="255"/>
      <c r="K30" s="1152" t="s">
        <v>470</v>
      </c>
      <c r="L30" s="256"/>
      <c r="M30" s="257" t="s">
        <v>471</v>
      </c>
      <c r="N30" s="258"/>
    </row>
    <row r="31" spans="1:16">
      <c r="A31" s="250"/>
      <c r="B31" s="246"/>
      <c r="C31" s="246"/>
      <c r="D31" s="246"/>
      <c r="E31" s="246"/>
      <c r="F31" s="246"/>
      <c r="G31" s="259"/>
      <c r="H31" s="260"/>
      <c r="I31" s="260"/>
      <c r="J31" s="261"/>
      <c r="K31" s="1153"/>
      <c r="L31" s="262" t="s">
        <v>472</v>
      </c>
      <c r="M31" s="263" t="s">
        <v>473</v>
      </c>
      <c r="N31" s="264" t="s">
        <v>474</v>
      </c>
    </row>
    <row r="32" spans="1:16" ht="27" customHeight="1">
      <c r="A32" s="250"/>
      <c r="B32" s="246"/>
      <c r="C32" s="246"/>
      <c r="D32" s="246"/>
      <c r="E32" s="246"/>
      <c r="F32" s="246"/>
      <c r="G32" s="1154" t="s">
        <v>493</v>
      </c>
      <c r="H32" s="1155"/>
      <c r="I32" s="1155"/>
      <c r="J32" s="1156"/>
      <c r="K32" s="296">
        <v>2327605</v>
      </c>
      <c r="L32" s="296">
        <v>38708</v>
      </c>
      <c r="M32" s="297">
        <v>35267</v>
      </c>
      <c r="N32" s="298">
        <v>9.8000000000000007</v>
      </c>
    </row>
    <row r="33" spans="1:16" ht="13.5" customHeight="1">
      <c r="A33" s="250"/>
      <c r="B33" s="246"/>
      <c r="C33" s="246"/>
      <c r="D33" s="246"/>
      <c r="E33" s="246"/>
      <c r="F33" s="246"/>
      <c r="G33" s="1154" t="s">
        <v>494</v>
      </c>
      <c r="H33" s="1155"/>
      <c r="I33" s="1155"/>
      <c r="J33" s="1156"/>
      <c r="K33" s="296" t="s">
        <v>479</v>
      </c>
      <c r="L33" s="296" t="s">
        <v>479</v>
      </c>
      <c r="M33" s="297">
        <v>1</v>
      </c>
      <c r="N33" s="298" t="s">
        <v>479</v>
      </c>
    </row>
    <row r="34" spans="1:16" ht="27" customHeight="1">
      <c r="A34" s="250"/>
      <c r="B34" s="246"/>
      <c r="C34" s="246"/>
      <c r="D34" s="246"/>
      <c r="E34" s="246"/>
      <c r="F34" s="246"/>
      <c r="G34" s="1154" t="s">
        <v>495</v>
      </c>
      <c r="H34" s="1155"/>
      <c r="I34" s="1155"/>
      <c r="J34" s="1156"/>
      <c r="K34" s="296" t="s">
        <v>479</v>
      </c>
      <c r="L34" s="296" t="s">
        <v>479</v>
      </c>
      <c r="M34" s="297">
        <v>49</v>
      </c>
      <c r="N34" s="298" t="s">
        <v>479</v>
      </c>
    </row>
    <row r="35" spans="1:16" ht="27" customHeight="1">
      <c r="A35" s="250"/>
      <c r="B35" s="246"/>
      <c r="C35" s="246"/>
      <c r="D35" s="246"/>
      <c r="E35" s="246"/>
      <c r="F35" s="246"/>
      <c r="G35" s="1154" t="s">
        <v>496</v>
      </c>
      <c r="H35" s="1155"/>
      <c r="I35" s="1155"/>
      <c r="J35" s="1156"/>
      <c r="K35" s="296">
        <v>636550</v>
      </c>
      <c r="L35" s="296">
        <v>10586</v>
      </c>
      <c r="M35" s="297">
        <v>9709</v>
      </c>
      <c r="N35" s="298">
        <v>9</v>
      </c>
    </row>
    <row r="36" spans="1:16" ht="27" customHeight="1">
      <c r="A36" s="250"/>
      <c r="B36" s="246"/>
      <c r="C36" s="246"/>
      <c r="D36" s="246"/>
      <c r="E36" s="246"/>
      <c r="F36" s="246"/>
      <c r="G36" s="1154" t="s">
        <v>497</v>
      </c>
      <c r="H36" s="1155"/>
      <c r="I36" s="1155"/>
      <c r="J36" s="1156"/>
      <c r="K36" s="296">
        <v>143834</v>
      </c>
      <c r="L36" s="296">
        <v>2392</v>
      </c>
      <c r="M36" s="297">
        <v>2367</v>
      </c>
      <c r="N36" s="298">
        <v>1.1000000000000001</v>
      </c>
    </row>
    <row r="37" spans="1:16" ht="13.5" customHeight="1">
      <c r="A37" s="250"/>
      <c r="B37" s="246"/>
      <c r="C37" s="246"/>
      <c r="D37" s="246"/>
      <c r="E37" s="246"/>
      <c r="F37" s="246"/>
      <c r="G37" s="1154" t="s">
        <v>498</v>
      </c>
      <c r="H37" s="1155"/>
      <c r="I37" s="1155"/>
      <c r="J37" s="1156"/>
      <c r="K37" s="296">
        <v>93653</v>
      </c>
      <c r="L37" s="296">
        <v>1557</v>
      </c>
      <c r="M37" s="297">
        <v>1205</v>
      </c>
      <c r="N37" s="298">
        <v>29.2</v>
      </c>
    </row>
    <row r="38" spans="1:16" ht="27" customHeight="1">
      <c r="A38" s="250"/>
      <c r="B38" s="246"/>
      <c r="C38" s="246"/>
      <c r="D38" s="246"/>
      <c r="E38" s="246"/>
      <c r="F38" s="246"/>
      <c r="G38" s="1157" t="s">
        <v>499</v>
      </c>
      <c r="H38" s="1158"/>
      <c r="I38" s="1158"/>
      <c r="J38" s="1159"/>
      <c r="K38" s="299" t="s">
        <v>479</v>
      </c>
      <c r="L38" s="299" t="s">
        <v>479</v>
      </c>
      <c r="M38" s="300">
        <v>3</v>
      </c>
      <c r="N38" s="301" t="s">
        <v>479</v>
      </c>
      <c r="O38" s="295"/>
    </row>
    <row r="39" spans="1:16">
      <c r="A39" s="250"/>
      <c r="B39" s="246"/>
      <c r="C39" s="246"/>
      <c r="D39" s="246"/>
      <c r="E39" s="246"/>
      <c r="F39" s="246"/>
      <c r="G39" s="1157" t="s">
        <v>500</v>
      </c>
      <c r="H39" s="1158"/>
      <c r="I39" s="1158"/>
      <c r="J39" s="1159"/>
      <c r="K39" s="302">
        <v>-185192</v>
      </c>
      <c r="L39" s="302">
        <v>-3080</v>
      </c>
      <c r="M39" s="303">
        <v>-6690</v>
      </c>
      <c r="N39" s="304">
        <v>-54</v>
      </c>
      <c r="O39" s="295"/>
    </row>
    <row r="40" spans="1:16" ht="27" customHeight="1">
      <c r="A40" s="250"/>
      <c r="B40" s="246"/>
      <c r="C40" s="246"/>
      <c r="D40" s="246"/>
      <c r="E40" s="246"/>
      <c r="F40" s="246"/>
      <c r="G40" s="1154" t="s">
        <v>501</v>
      </c>
      <c r="H40" s="1155"/>
      <c r="I40" s="1155"/>
      <c r="J40" s="1156"/>
      <c r="K40" s="302">
        <v>-2456576</v>
      </c>
      <c r="L40" s="302">
        <v>-40852</v>
      </c>
      <c r="M40" s="303">
        <v>-29386</v>
      </c>
      <c r="N40" s="304">
        <v>39</v>
      </c>
      <c r="O40" s="295"/>
    </row>
    <row r="41" spans="1:16">
      <c r="A41" s="250"/>
      <c r="B41" s="246"/>
      <c r="C41" s="246"/>
      <c r="D41" s="246"/>
      <c r="E41" s="246"/>
      <c r="F41" s="246"/>
      <c r="G41" s="1160" t="s">
        <v>280</v>
      </c>
      <c r="H41" s="1161"/>
      <c r="I41" s="1161"/>
      <c r="J41" s="1162"/>
      <c r="K41" s="296">
        <v>559874</v>
      </c>
      <c r="L41" s="302">
        <v>9311</v>
      </c>
      <c r="M41" s="303">
        <v>12524</v>
      </c>
      <c r="N41" s="304">
        <v>-25.7</v>
      </c>
      <c r="O41" s="295"/>
    </row>
    <row r="42" spans="1:16">
      <c r="A42" s="250"/>
      <c r="B42" s="246"/>
      <c r="C42" s="246"/>
      <c r="D42" s="246"/>
      <c r="E42" s="246"/>
      <c r="F42" s="246"/>
      <c r="G42" s="305" t="s">
        <v>502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503</v>
      </c>
      <c r="B47" s="246"/>
      <c r="C47" s="246"/>
      <c r="D47" s="246"/>
      <c r="E47" s="246"/>
      <c r="F47" s="246"/>
      <c r="G47" s="246"/>
      <c r="H47" s="246"/>
      <c r="I47" s="246"/>
      <c r="J47" s="246"/>
      <c r="K47" s="246"/>
      <c r="L47" s="246"/>
      <c r="M47" s="246"/>
      <c r="N47" s="246"/>
    </row>
    <row r="48" spans="1:16">
      <c r="A48" s="250"/>
      <c r="B48" s="246"/>
      <c r="C48" s="246"/>
      <c r="D48" s="246"/>
      <c r="E48" s="246"/>
      <c r="F48" s="246"/>
      <c r="G48" s="310" t="s">
        <v>504</v>
      </c>
      <c r="H48" s="310"/>
      <c r="I48" s="310"/>
      <c r="J48" s="310"/>
      <c r="K48" s="310"/>
      <c r="L48" s="310"/>
      <c r="M48" s="311"/>
      <c r="N48" s="310"/>
    </row>
    <row r="49" spans="1:14" ht="13.5" customHeight="1">
      <c r="A49" s="250"/>
      <c r="B49" s="246"/>
      <c r="C49" s="246"/>
      <c r="D49" s="246"/>
      <c r="E49" s="246"/>
      <c r="F49" s="246"/>
      <c r="G49" s="312"/>
      <c r="H49" s="313"/>
      <c r="I49" s="1147" t="s">
        <v>470</v>
      </c>
      <c r="J49" s="1149" t="s">
        <v>505</v>
      </c>
      <c r="K49" s="1150"/>
      <c r="L49" s="1150"/>
      <c r="M49" s="1150"/>
      <c r="N49" s="1151"/>
    </row>
    <row r="50" spans="1:14">
      <c r="A50" s="250"/>
      <c r="B50" s="246"/>
      <c r="C50" s="246"/>
      <c r="D50" s="246"/>
      <c r="E50" s="246"/>
      <c r="F50" s="246"/>
      <c r="G50" s="314"/>
      <c r="H50" s="315"/>
      <c r="I50" s="1148"/>
      <c r="J50" s="316" t="s">
        <v>506</v>
      </c>
      <c r="K50" s="317" t="s">
        <v>507</v>
      </c>
      <c r="L50" s="318" t="s">
        <v>508</v>
      </c>
      <c r="M50" s="319" t="s">
        <v>509</v>
      </c>
      <c r="N50" s="320" t="s">
        <v>510</v>
      </c>
    </row>
    <row r="51" spans="1:14">
      <c r="A51" s="250"/>
      <c r="B51" s="246"/>
      <c r="C51" s="246"/>
      <c r="D51" s="246"/>
      <c r="E51" s="246"/>
      <c r="F51" s="246"/>
      <c r="G51" s="312" t="s">
        <v>511</v>
      </c>
      <c r="H51" s="313"/>
      <c r="I51" s="321">
        <v>3182814</v>
      </c>
      <c r="J51" s="322">
        <v>53017</v>
      </c>
      <c r="K51" s="323">
        <v>13.9</v>
      </c>
      <c r="L51" s="324">
        <v>50880</v>
      </c>
      <c r="M51" s="325">
        <v>7</v>
      </c>
      <c r="N51" s="326">
        <v>6.9</v>
      </c>
    </row>
    <row r="52" spans="1:14">
      <c r="A52" s="250"/>
      <c r="B52" s="246"/>
      <c r="C52" s="246"/>
      <c r="D52" s="246"/>
      <c r="E52" s="246"/>
      <c r="F52" s="246"/>
      <c r="G52" s="327"/>
      <c r="H52" s="328" t="s">
        <v>512</v>
      </c>
      <c r="I52" s="329">
        <v>1656573</v>
      </c>
      <c r="J52" s="330">
        <v>27594</v>
      </c>
      <c r="K52" s="331">
        <v>-10.9</v>
      </c>
      <c r="L52" s="332">
        <v>26879</v>
      </c>
      <c r="M52" s="333">
        <v>2.4</v>
      </c>
      <c r="N52" s="334">
        <v>-13.3</v>
      </c>
    </row>
    <row r="53" spans="1:14">
      <c r="A53" s="250"/>
      <c r="B53" s="246"/>
      <c r="C53" s="246"/>
      <c r="D53" s="246"/>
      <c r="E53" s="246"/>
      <c r="F53" s="246"/>
      <c r="G53" s="312" t="s">
        <v>513</v>
      </c>
      <c r="H53" s="313"/>
      <c r="I53" s="321">
        <v>4816202</v>
      </c>
      <c r="J53" s="322">
        <v>79899</v>
      </c>
      <c r="K53" s="323">
        <v>50.7</v>
      </c>
      <c r="L53" s="324">
        <v>63956</v>
      </c>
      <c r="M53" s="325">
        <v>25.7</v>
      </c>
      <c r="N53" s="326">
        <v>25</v>
      </c>
    </row>
    <row r="54" spans="1:14">
      <c r="A54" s="250"/>
      <c r="B54" s="246"/>
      <c r="C54" s="246"/>
      <c r="D54" s="246"/>
      <c r="E54" s="246"/>
      <c r="F54" s="246"/>
      <c r="G54" s="327"/>
      <c r="H54" s="328" t="s">
        <v>512</v>
      </c>
      <c r="I54" s="329">
        <v>2156434</v>
      </c>
      <c r="J54" s="330">
        <v>35774</v>
      </c>
      <c r="K54" s="331">
        <v>29.6</v>
      </c>
      <c r="L54" s="332">
        <v>29239</v>
      </c>
      <c r="M54" s="333">
        <v>8.8000000000000007</v>
      </c>
      <c r="N54" s="334">
        <v>20.8</v>
      </c>
    </row>
    <row r="55" spans="1:14">
      <c r="A55" s="250"/>
      <c r="B55" s="246"/>
      <c r="C55" s="246"/>
      <c r="D55" s="246"/>
      <c r="E55" s="246"/>
      <c r="F55" s="246"/>
      <c r="G55" s="312" t="s">
        <v>514</v>
      </c>
      <c r="H55" s="313"/>
      <c r="I55" s="321">
        <v>3966416</v>
      </c>
      <c r="J55" s="322">
        <v>65849</v>
      </c>
      <c r="K55" s="323">
        <v>-17.600000000000001</v>
      </c>
      <c r="L55" s="324">
        <v>66255</v>
      </c>
      <c r="M55" s="325">
        <v>3.6</v>
      </c>
      <c r="N55" s="326">
        <v>-21.2</v>
      </c>
    </row>
    <row r="56" spans="1:14">
      <c r="A56" s="250"/>
      <c r="B56" s="246"/>
      <c r="C56" s="246"/>
      <c r="D56" s="246"/>
      <c r="E56" s="246"/>
      <c r="F56" s="246"/>
      <c r="G56" s="327"/>
      <c r="H56" s="328" t="s">
        <v>512</v>
      </c>
      <c r="I56" s="329">
        <v>2708530</v>
      </c>
      <c r="J56" s="330">
        <v>44966</v>
      </c>
      <c r="K56" s="331">
        <v>25.7</v>
      </c>
      <c r="L56" s="332">
        <v>31822</v>
      </c>
      <c r="M56" s="333">
        <v>8.8000000000000007</v>
      </c>
      <c r="N56" s="334">
        <v>16.899999999999999</v>
      </c>
    </row>
    <row r="57" spans="1:14">
      <c r="A57" s="250"/>
      <c r="B57" s="246"/>
      <c r="C57" s="246"/>
      <c r="D57" s="246"/>
      <c r="E57" s="246"/>
      <c r="F57" s="246"/>
      <c r="G57" s="312" t="s">
        <v>515</v>
      </c>
      <c r="H57" s="313"/>
      <c r="I57" s="321">
        <v>8312996</v>
      </c>
      <c r="J57" s="322">
        <v>138239</v>
      </c>
      <c r="K57" s="323">
        <v>109.9</v>
      </c>
      <c r="L57" s="324">
        <v>92247</v>
      </c>
      <c r="M57" s="325">
        <v>39.200000000000003</v>
      </c>
      <c r="N57" s="326">
        <v>70.7</v>
      </c>
    </row>
    <row r="58" spans="1:14">
      <c r="A58" s="250"/>
      <c r="B58" s="246"/>
      <c r="C58" s="246"/>
      <c r="D58" s="246"/>
      <c r="E58" s="246"/>
      <c r="F58" s="246"/>
      <c r="G58" s="327"/>
      <c r="H58" s="328" t="s">
        <v>512</v>
      </c>
      <c r="I58" s="329">
        <v>6765549</v>
      </c>
      <c r="J58" s="330">
        <v>112506</v>
      </c>
      <c r="K58" s="331">
        <v>150.19999999999999</v>
      </c>
      <c r="L58" s="332">
        <v>37204</v>
      </c>
      <c r="M58" s="333">
        <v>16.899999999999999</v>
      </c>
      <c r="N58" s="334">
        <v>133.30000000000001</v>
      </c>
    </row>
    <row r="59" spans="1:14">
      <c r="A59" s="250"/>
      <c r="B59" s="246"/>
      <c r="C59" s="246"/>
      <c r="D59" s="246"/>
      <c r="E59" s="246"/>
      <c r="F59" s="246"/>
      <c r="G59" s="312" t="s">
        <v>516</v>
      </c>
      <c r="H59" s="313"/>
      <c r="I59" s="321">
        <v>4364144</v>
      </c>
      <c r="J59" s="322">
        <v>72575</v>
      </c>
      <c r="K59" s="323">
        <v>-47.5</v>
      </c>
      <c r="L59" s="324">
        <v>44504</v>
      </c>
      <c r="M59" s="325">
        <v>-51.8</v>
      </c>
      <c r="N59" s="326">
        <v>4.3</v>
      </c>
    </row>
    <row r="60" spans="1:14">
      <c r="A60" s="250"/>
      <c r="B60" s="246"/>
      <c r="C60" s="246"/>
      <c r="D60" s="246"/>
      <c r="E60" s="246"/>
      <c r="F60" s="246"/>
      <c r="G60" s="327"/>
      <c r="H60" s="328" t="s">
        <v>512</v>
      </c>
      <c r="I60" s="335">
        <v>2709723</v>
      </c>
      <c r="J60" s="330">
        <v>45062</v>
      </c>
      <c r="K60" s="331">
        <v>-59.9</v>
      </c>
      <c r="L60" s="332">
        <v>25876</v>
      </c>
      <c r="M60" s="333">
        <v>-30.4</v>
      </c>
      <c r="N60" s="334">
        <v>-29.5</v>
      </c>
    </row>
    <row r="61" spans="1:14">
      <c r="A61" s="250"/>
      <c r="B61" s="246"/>
      <c r="C61" s="246"/>
      <c r="D61" s="246"/>
      <c r="E61" s="246"/>
      <c r="F61" s="246"/>
      <c r="G61" s="312" t="s">
        <v>517</v>
      </c>
      <c r="H61" s="336"/>
      <c r="I61" s="337">
        <v>4928514</v>
      </c>
      <c r="J61" s="338">
        <v>81916</v>
      </c>
      <c r="K61" s="339">
        <v>21.9</v>
      </c>
      <c r="L61" s="340">
        <v>63568</v>
      </c>
      <c r="M61" s="341">
        <v>4.7</v>
      </c>
      <c r="N61" s="326">
        <v>17.2</v>
      </c>
    </row>
    <row r="62" spans="1:14">
      <c r="A62" s="250"/>
      <c r="B62" s="246"/>
      <c r="C62" s="246"/>
      <c r="D62" s="246"/>
      <c r="E62" s="246"/>
      <c r="F62" s="246"/>
      <c r="G62" s="327"/>
      <c r="H62" s="328" t="s">
        <v>512</v>
      </c>
      <c r="I62" s="329">
        <v>3199362</v>
      </c>
      <c r="J62" s="330">
        <v>53180</v>
      </c>
      <c r="K62" s="331">
        <v>26.9</v>
      </c>
      <c r="L62" s="332">
        <v>30204</v>
      </c>
      <c r="M62" s="333">
        <v>1.3</v>
      </c>
      <c r="N62" s="334">
        <v>25.6</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A3" sqref="A3"/>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A2" sqref="A2"/>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72" t="s">
        <v>3</v>
      </c>
      <c r="D47" s="1172"/>
      <c r="E47" s="1173"/>
      <c r="F47" s="11">
        <v>16.850000000000001</v>
      </c>
      <c r="G47" s="12">
        <v>18.11</v>
      </c>
      <c r="H47" s="12">
        <v>17.75</v>
      </c>
      <c r="I47" s="12">
        <v>13.13</v>
      </c>
      <c r="J47" s="13">
        <v>13.96</v>
      </c>
    </row>
    <row r="48" spans="2:10" ht="57.75" customHeight="1">
      <c r="B48" s="14"/>
      <c r="C48" s="1174" t="s">
        <v>4</v>
      </c>
      <c r="D48" s="1174"/>
      <c r="E48" s="1175"/>
      <c r="F48" s="15">
        <v>8.01</v>
      </c>
      <c r="G48" s="16">
        <v>7.57</v>
      </c>
      <c r="H48" s="16">
        <v>8.82</v>
      </c>
      <c r="I48" s="16">
        <v>11.53</v>
      </c>
      <c r="J48" s="17">
        <v>8.19</v>
      </c>
    </row>
    <row r="49" spans="2:10" ht="57.75" customHeight="1" thickBot="1">
      <c r="B49" s="18"/>
      <c r="C49" s="1176" t="s">
        <v>5</v>
      </c>
      <c r="D49" s="1176"/>
      <c r="E49" s="1177"/>
      <c r="F49" s="19">
        <v>1.96</v>
      </c>
      <c r="G49" s="20">
        <v>3.97</v>
      </c>
      <c r="H49" s="20">
        <v>4.34</v>
      </c>
      <c r="I49" s="20">
        <v>1.05</v>
      </c>
      <c r="J49" s="21">
        <v>3.47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2018-02-27T00:56:33Z</cp:lastPrinted>
  <dcterms:created xsi:type="dcterms:W3CDTF">2018-01-24T04:06:54Z</dcterms:created>
  <dcterms:modified xsi:type="dcterms:W3CDTF">2018-11-27T02:35:08Z</dcterms:modified>
  <cp:category/>
</cp:coreProperties>
</file>