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60" windowWidth="14940" windowHeight="7875" tabRatio="7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2" r:id="rId13"/>
    <sheet name="施設類型別ストック情報分析表①" sheetId="23" r:id="rId14"/>
    <sheet name="施設類型別ストック情報分析表②" sheetId="24" r:id="rId15"/>
    <sheet name="データシート" sheetId="8" state="hidden" r:id="rId16"/>
  </sheets>
  <calcPr calcId="162913"/>
</workbook>
</file>

<file path=xl/calcChain.xml><?xml version="1.0" encoding="utf-8"?>
<calcChain xmlns="http://schemas.openxmlformats.org/spreadsheetml/2006/main">
  <c r="AP23" i="11" l="1"/>
  <c r="AA23" i="11"/>
  <c r="AU63" i="11"/>
  <c r="AP63" i="11"/>
  <c r="AU88" i="11"/>
  <c r="AP88" i="11"/>
  <c r="AF88" i="11"/>
  <c r="CW102" i="11"/>
  <c r="DB102" i="11"/>
  <c r="DG102" i="11"/>
  <c r="DL102" i="11"/>
  <c r="DQ102" i="11"/>
  <c r="CR102"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W39" i="9"/>
  <c r="BW40" i="9" s="1"/>
  <c r="BW41" i="9" s="1"/>
  <c r="BW42" i="9" s="1"/>
  <c r="BW43" i="9" s="1"/>
  <c r="BE39" i="9"/>
  <c r="AM39" i="9"/>
  <c r="U39" i="9"/>
  <c r="C39" i="9"/>
  <c r="CO38" i="9"/>
  <c r="BW38" i="9"/>
  <c r="BE38" i="9"/>
  <c r="AM38" i="9"/>
  <c r="U38" i="9"/>
  <c r="C38" i="9"/>
  <c r="CO37" i="9"/>
  <c r="BE37" i="9"/>
  <c r="AM37" i="9"/>
  <c r="U37" i="9"/>
  <c r="C37" i="9"/>
  <c r="CO36" i="9"/>
  <c r="BE36" i="9"/>
  <c r="AM36" i="9"/>
  <c r="C36"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W34" i="9" l="1"/>
  <c r="BW35" i="9" s="1"/>
  <c r="BW36" i="9" s="1"/>
  <c r="BW37" i="9" s="1"/>
  <c r="CO34" i="9" l="1"/>
  <c r="CO35" i="9" s="1"/>
</calcChain>
</file>

<file path=xl/sharedStrings.xml><?xml version="1.0" encoding="utf-8"?>
<sst xmlns="http://schemas.openxmlformats.org/spreadsheetml/2006/main" count="1066" uniqueCount="565">
  <si>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</si>
  <si>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</si>
  <si>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</si>
  <si>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</si>
  <si>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</si>
  <si>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</si>
  <si>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</si>
  <si>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</si>
  <si>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</si>
  <si>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</si>
  <si>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</si>
  <si>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</si>
  <si>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</si>
  <si>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</si>
  <si>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</si>
  <si>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</si>
  <si>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</si>
  <si>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</si>
  <si>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</si>
  <si>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</si>
  <si>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</si>
  <si>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</si>
  <si>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</si>
  <si>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</si>
  <si>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</si>
  <si>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</si>
  <si>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</si>
  <si>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</si>
  <si>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</si>
  <si>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</si>
  <si>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</si>
  <si>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</si>
  <si>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</si>
  <si>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</si>
  <si>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</si>
  <si>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</si>
  <si>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</si>
  <si>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</si>
  <si>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</si>
  <si>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</si>
  <si>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</si>
  <si>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</si>
  <si>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</si>
  <si>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</si>
  <si>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</si>
  <si>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</si>
  <si>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</si>
  <si>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</si>
  <si>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</si>
  <si>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</si>
  <si>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</si>
  <si>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</si>
  <si>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</si>
  <si>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</si>
  <si>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</si>
  <si>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</si>
  <si>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</si>
  <si>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</si>
  <si>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</si>
  <si>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</si>
  <si>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</si>
  <si>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</si>
  <si>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</si>
  <si>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</si>
  <si>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</si>
  <si>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</si>
  <si>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</si>
  <si>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</si>
  <si>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</si>
  <si>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</si>
  <si>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</si>
  <si>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</si>
  <si>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</si>
  <si>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</si>
  <si>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</si>
  <si>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</si>
  <si>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</si>
  <si>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</si>
  <si>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</si>
  <si>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</si>
  <si>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</si>
  <si>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茂木町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</si>
  <si>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</si>
  <si>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</si>
  <si>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</si>
  <si>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</si>
  <si>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</si>
  <si>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</si>
  <si>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</si>
  <si>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</si>
  <si>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</si>
  <si>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</si>
  <si>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</si>
  <si>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</si>
  <si>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</si>
  <si>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</si>
  <si>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</si>
  <si>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</si>
  <si>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</si>
  <si>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</si>
  <si>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</si>
  <si>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</si>
  <si>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</si>
  <si>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</si>
  <si>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</si>
  <si>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</si>
  <si>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</si>
  <si>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</si>
  <si>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</si>
  <si>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</si>
  <si>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</si>
  <si>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</si>
  <si>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</si>
  <si>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</si>
  <si>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</si>
  <si>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</si>
  <si>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</si>
  <si>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</si>
  <si>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</si>
  <si>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</si>
  <si>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</si>
  <si>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</si>
  <si>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</si>
  <si>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</si>
  <si>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</si>
  <si>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</si>
  <si>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</si>
  <si>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</si>
  <si>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</si>
  <si>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</si>
  <si>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</si>
  <si>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</si>
  <si>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</si>
  <si>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</si>
  <si>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</si>
  <si>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</si>
  <si>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</si>
  <si>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</si>
  <si>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</si>
  <si>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</si>
  <si>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</si>
  <si>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</si>
  <si>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</si>
  <si>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</si>
  <si>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</si>
  <si>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</si>
  <si>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</si>
  <si>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</si>
  <si>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</si>
  <si>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</si>
  <si>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</si>
  <si>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</si>
  <si>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</si>
  <si>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</si>
  <si>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</si>
  <si>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</si>
  <si>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</si>
  <si>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</si>
  <si>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</si>
  <si>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</si>
  <si>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</si>
  <si>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</si>
  <si>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</si>
  <si>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</si>
  <si>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</si>
  <si>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</si>
  <si>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</si>
  <si>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</si>
  <si>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</si>
  <si>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</si>
  <si>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</si>
  <si>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</si>
  <si>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</si>
  <si>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</si>
  <si>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</si>
  <si>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</si>
  <si>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</si>
  <si>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</si>
  <si>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</si>
  <si>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</si>
  <si>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</si>
  <si>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</si>
  <si>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</si>
  <si>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</si>
  <si>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</si>
  <si>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</si>
  <si>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</si>
  <si>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</si>
  <si>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</si>
  <si>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</si>
  <si>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</si>
  <si>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</si>
  <si>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</si>
  <si>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</si>
  <si>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</si>
  <si>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</si>
  <si>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</si>
  <si>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栃木県茂木町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</si>
  <si>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</si>
  <si>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</si>
  <si>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</si>
  <si>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</si>
  <si>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</si>
  <si>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</si>
  <si>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</si>
  <si>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</si>
  <si>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</si>
  <si>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</si>
  <si>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</si>
  <si>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</si>
  <si>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</si>
  <si>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</si>
  <si>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</si>
  <si>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</si>
  <si>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</si>
  <si>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</si>
  <si>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</si>
  <si>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</si>
  <si>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</si>
  <si>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</si>
  <si>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</si>
  <si>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</si>
  <si>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</si>
  <si>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</si>
  <si>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</si>
  <si>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</si>
  <si>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</si>
  <si>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</si>
  <si>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</si>
  <si>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</si>
  <si>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</si>
  <si>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</si>
  <si>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</si>
  <si>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</si>
  <si>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</si>
  <si>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</si>
  <si>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</si>
  <si>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</si>
  <si>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</si>
  <si>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</si>
  <si>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</si>
  <si>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</si>
  <si>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</si>
  <si>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</si>
  <si>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</si>
  <si>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</si>
  <si>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</si>
  <si>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</si>
  <si>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</si>
  <si>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</si>
  <si>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</si>
  <si>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</si>
  <si>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</si>
  <si>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</si>
  <si>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</si>
  <si>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</si>
  <si>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</si>
  <si>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</si>
  <si>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</si>
  <si>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</si>
  <si>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</si>
  <si>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</si>
  <si>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</si>
  <si>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</si>
  <si>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</si>
  <si>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</si>
  <si>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</si>
  <si>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</si>
  <si>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</si>
  <si>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</si>
  <si>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</si>
  <si>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</si>
  <si>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</si>
  <si>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</si>
  <si>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</si>
  <si>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</si>
  <si>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</si>
  <si>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</si>
  <si>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</si>
  <si>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</si>
  <si>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</si>
  <si>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</si>
  <si>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</si>
  <si>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</si>
  <si>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</si>
  <si>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</si>
  <si>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</si>
  <si>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</si>
  <si>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</si>
  <si>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</si>
  <si>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</si>
  <si>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</si>
  <si>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</si>
  <si>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</si>
  <si>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</si>
  <si>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</si>
  <si>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</si>
  <si>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</si>
  <si>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</si>
  <si>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</si>
  <si>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</si>
  <si>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</si>
  <si>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</si>
  <si>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</si>
  <si>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</si>
  <si>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</si>
  <si>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</si>
  <si>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</si>
  <si>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</si>
  <si>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</si>
  <si>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</si>
  <si>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</si>
  <si>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</si>
  <si>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</si>
  <si>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</si>
  <si>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</si>
  <si>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</si>
  <si>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</si>
  <si>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</si>
  <si>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</si>
  <si>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</si>
  <si>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</si>
  <si>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</si>
  <si>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</si>
  <si>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</si>
  <si>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</si>
  <si>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</si>
  <si>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</si>
  <si>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</si>
  <si>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</si>
  <si>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</si>
  <si>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</si>
  <si>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</si>
  <si>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</si>
  <si>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</si>
  <si>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</si>
  <si>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</si>
  <si>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</si>
  <si>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</si>
  <si>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</si>
  <si>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</si>
  <si>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</si>
  <si>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</si>
  <si>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</si>
  <si>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</si>
  <si>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</si>
  <si>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栃木県茂木町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</si>
  <si>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</si>
  <si>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</si>
  <si>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</si>
  <si>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</si>
  <si>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</si>
  <si>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</si>
  <si>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</si>
  <si>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</si>
  <si>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</si>
  <si>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</si>
  <si>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</si>
  <si>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</si>
  <si>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</si>
  <si>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</si>
  <si>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</si>
  <si>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</si>
  <si>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</si>
  <si>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</si>
  <si>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</si>
  <si>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</si>
  <si>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</si>
  <si>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</si>
  <si>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</si>
  <si>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</si>
  <si>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</si>
  <si>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</si>
  <si>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</si>
  <si>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</si>
  <si>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</si>
  <si>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</si>
  <si>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</si>
  <si>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</si>
  <si>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</si>
  <si>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</si>
  <si>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</si>
  <si>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</si>
  <si>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</si>
  <si>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</si>
  <si>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</si>
  <si>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</si>
  <si>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</si>
  <si>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</si>
  <si>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</si>
  <si>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</si>
  <si>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</si>
  <si>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</si>
  <si>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</si>
  <si>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</si>
  <si>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</si>
  <si>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</si>
  <si>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</si>
  <si>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</si>
  <si>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</si>
  <si>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</si>
  <si>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</si>
  <si>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</si>
  <si>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</si>
  <si>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</si>
  <si>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</si>
  <si>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</si>
  <si>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</si>
  <si>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</si>
  <si>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</si>
  <si>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</si>
  <si>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</si>
  <si>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</si>
  <si>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</si>
  <si>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</si>
  <si>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</si>
  <si>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</si>
  <si>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</si>
  <si>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</si>
  <si>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</si>
  <si>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</si>
  <si>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</si>
  <si>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</si>
  <si>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</si>
  <si>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</si>
  <si>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</si>
  <si>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</si>
  <si>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</si>
  <si>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</si>
  <si>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</si>
  <si>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</si>
  <si>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</si>
  <si>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</si>
  <si>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</si>
  <si>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</si>
  <si>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</si>
  <si>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</si>
  <si>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</si>
  <si>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</si>
  <si>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</si>
  <si>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</si>
  <si>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</si>
  <si>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</si>
  <si>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</si>
  <si>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</si>
  <si>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</si>
  <si>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</si>
  <si>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</si>
  <si>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</si>
  <si>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</si>
  <si>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</si>
  <si>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</si>
  <si>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</si>
  <si>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</si>
  <si>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</si>
  <si>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</si>
  <si>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</si>
  <si>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</si>
  <si>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</si>
  <si>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</si>
  <si>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</si>
  <si>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</si>
  <si>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</si>
  <si>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</si>
  <si>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</si>
  <si>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</si>
  <si>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</si>
  <si>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</si>
  <si>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</si>
  <si>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</si>
  <si>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</si>
  <si>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</si>
  <si>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</si>
  <si>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</si>
  <si>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</si>
  <si>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</si>
  <si>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</si>
  <si>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</si>
  <si>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</si>
  <si>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</si>
  <si>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</si>
  <si>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</si>
  <si>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</si>
  <si>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</si>
  <si>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</si>
  <si>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</si>
  <si>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</si>
  <si>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</si>
  <si>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</si>
  <si>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</si>
  <si>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</si>
  <si>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</si>
  <si>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</si>
  <si>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</si>
  <si>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</si>
  <si>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</si>
  <si>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</si>
  <si>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</si>
  <si>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</si>
  <si>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</si>
  <si>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</si>
  <si>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</si>
  <si>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</si>
  <si>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</si>
  <si>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</si>
  <si>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</si>
  <si>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</si>
  <si>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</si>
  <si>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</si>
  <si>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</si>
  <si>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</si>
  <si>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</si>
  <si>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</si>
  <si>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</si>
  <si>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</si>
  <si>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</si>
  <si>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</si>
  <si>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</si>
  <si>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</si>
  <si>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</si>
  <si>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</si>
  <si>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</si>
  <si>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</si>
  <si>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</si>
  <si>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3.80</t>
  </si>
  <si>
    <t>一般会計</t>
  </si>
  <si>
    <t>水道事業会計</t>
  </si>
  <si>
    <t>宅地造成事業特別会計</t>
  </si>
  <si>
    <t>介護保険特別会計</t>
  </si>
  <si>
    <t>国民健康保険特別会計</t>
  </si>
  <si>
    <t>公共下水道事業特別会計</t>
  </si>
  <si>
    <t>ケーブルテレビ事業特別会計</t>
  </si>
  <si>
    <t>後期高齢者医療特別会計</t>
  </si>
  <si>
    <t>その他会計（赤字）</t>
  </si>
  <si>
    <t>その他会計（黒字）</t>
  </si>
  <si>
    <t>-</t>
    <phoneticPr fontId="2"/>
  </si>
  <si>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</si>
  <si>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5"/>
  </si>
  <si>
    <t>栃木県市町村総合事務組合（特別会計）</t>
    <rPh sb="0" eb="2">
      <t>トチギ</t>
    </rPh>
    <rPh sb="2" eb="3">
      <t>ケン</t>
    </rPh>
    <rPh sb="3" eb="6">
      <t>シチョウソン</t>
    </rPh>
    <rPh sb="6" eb="8">
      <t>ソウゴウ</t>
    </rPh>
    <rPh sb="8" eb="10">
      <t>ジム</t>
    </rPh>
    <rPh sb="10" eb="12">
      <t>クミアイ</t>
    </rPh>
    <rPh sb="13" eb="15">
      <t>トクベツ</t>
    </rPh>
    <rPh sb="15" eb="17">
      <t>カイケイ</t>
    </rPh>
    <phoneticPr fontId="5"/>
  </si>
  <si>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5"/>
  </si>
  <si>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</si>
  <si>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</si>
  <si>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真岡鐡道株式会社</t>
    <rPh sb="0" eb="2">
      <t>モオカ</t>
    </rPh>
    <rPh sb="2" eb="4">
      <t>テツドウ</t>
    </rPh>
    <rPh sb="4" eb="6">
      <t>カブシキ</t>
    </rPh>
    <rPh sb="6" eb="8">
      <t>カイシャ</t>
    </rPh>
    <phoneticPr fontId="2"/>
  </si>
  <si>
    <t>株式会社もてぎプラザ</t>
    <rPh sb="0" eb="2">
      <t>カブシキ</t>
    </rPh>
    <rPh sb="2" eb="4">
      <t>カイシャ</t>
    </rPh>
    <phoneticPr fontId="2"/>
  </si>
  <si>
    <t>-</t>
    <phoneticPr fontId="2"/>
  </si>
  <si>
    <t>芳賀中部環境衛生事務組合</t>
    <rPh sb="0" eb="2">
      <t>ハガ</t>
    </rPh>
    <rPh sb="2" eb="4">
      <t>チュウブ</t>
    </rPh>
    <rPh sb="4" eb="6">
      <t>カンキョウ</t>
    </rPh>
    <rPh sb="6" eb="8">
      <t>エイセイ</t>
    </rPh>
    <rPh sb="8" eb="10">
      <t>ジム</t>
    </rPh>
    <rPh sb="10" eb="12">
      <t>クミアイ</t>
    </rPh>
    <phoneticPr fontId="2"/>
  </si>
  <si>
    <t>-</t>
    <phoneticPr fontId="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</si>
  <si>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2"/>
  </si>
  <si>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2"/>
  </si>
  <si>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2"/>
  </si>
  <si>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2"/>
  </si>
  <si>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</si>
  <si>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</si>
  <si>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</si>
  <si>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</si>
  <si>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</si>
  <si>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</si>
  <si>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</si>
  <si>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</si>
  <si>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</si>
  <si>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</si>
  <si>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</si>
  <si>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</si>
  <si>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実質公債費比率は、徐々に改善してきている。これは元利償還金が平成24年度のピークを過ぎ減少してきていることに加え財政調整基金などの充当可能基金積み増しによるためである。しかし今後ふみの森もてぎの施設整備事業に係る元利償還金の増加が見込まれるので、事業の必要性や優先度を考慮して新規発行を抑制し、公債の残高を減少させる。借り入れる場合も普通交付税への算入率が有利な過疎対策事業債や緊急防災・減災事業債を中心にし、健全化に努めていく。</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</si>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</sst>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30"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106092</c:v>
                </c:pt>
                <c:pt idx="4">
                  <c:v>78903</c:v>
                </c:pt>
              </c:numCache>
            </c:numRef>
          </c:val>
          <c:smooth val="0"/>
          <c:extLst xmlns:c16r2="http://schemas.microsoft.com/office/drawing/2015/06/chart">
            <c:ext xmlns:c16="http://schemas.microsoft.com/office/drawing/2014/chart" uri="{C3380CC4-5D6E-409C-BE32-E72D297353CC}">
              <c16:uniqueId val="{00000000-C0FB-4078-AE53-4B0EB6726C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79755</c:v>
                </c:pt>
                <c:pt idx="1">
                  <c:v>68283</c:v>
                </c:pt>
                <c:pt idx="2">
                  <c:v>84507</c:v>
                </c:pt>
                <c:pt idx="3">
                  <c:v>131809</c:v>
                </c:pt>
                <c:pt idx="4">
                  <c:v>60352</c:v>
                </c:pt>
              </c:numCache>
            </c:numRef>
          </c:val>
          <c:smooth val="0"/>
          <c:extLst xmlns:c16r2="http://schemas.microsoft.com/office/drawing/2015/06/chart">
            <c:ext xmlns:c16="http://schemas.microsoft.com/office/drawing/2014/chart" uri="{C3380CC4-5D6E-409C-BE32-E72D297353CC}">
              <c16:uniqueId val="{00000001-C0FB-4078-AE53-4B0EB6726C76}"/>
            </c:ext>
          </c:extLst>
        </c:ser>
        <c:dLbls>
          <c:showLegendKey val="0"/>
          <c:showVal val="0"/>
          <c:showCatName val="0"/>
          <c:showSerName val="0"/>
          <c:showPercent val="0"/>
          <c:showBubbleSize val="0"/>
        </c:dLbls>
        <c:marker val="1"/>
        <c:smooth val="0"/>
        <c:axId val="233073064"/>
        <c:axId val="181661248"/>
      </c:lineChart>
      <c:catAx>
        <c:axId val="233073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661248"/>
        <c:crosses val="autoZero"/>
        <c:auto val="1"/>
        <c:lblAlgn val="ctr"/>
        <c:lblOffset val="100"/>
        <c:tickLblSkip val="1"/>
        <c:tickMarkSkip val="1"/>
        <c:noMultiLvlLbl val="0"/>
      </c:catAx>
      <c:valAx>
        <c:axId val="1816612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073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10.75</c:v>
                </c:pt>
                <c:pt idx="1">
                  <c:v>10.039999999999999</c:v>
                </c:pt>
                <c:pt idx="2">
                  <c:v>12.15</c:v>
                </c:pt>
                <c:pt idx="3">
                  <c:v>10.3</c:v>
                </c:pt>
                <c:pt idx="4">
                  <c:v>12.94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16.84</c:v>
                </c:pt>
                <c:pt idx="1">
                  <c:v>18.73</c:v>
                </c:pt>
                <c:pt idx="2">
                  <c:v>19.920000000000002</c:v>
                </c:pt>
                <c:pt idx="3">
                  <c:v>21.87</c:v>
                </c:pt>
                <c:pt idx="4">
                  <c:v>24.47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2828856"/>
        <c:axId val="237355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c:v>
                </c:pt>
                <c:pt idx="1">
                  <c:v>1.41</c:v>
                </c:pt>
                <c:pt idx="2">
                  <c:v>3.14</c:v>
                </c:pt>
                <c:pt idx="3">
                  <c:v>1.05</c:v>
                </c:pt>
                <c:pt idx="4">
                  <c:v>4.7699999999999996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2828856"/>
        <c:axId val="237355328"/>
      </c:lineChart>
      <c:catAx>
        <c:axId val="23282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355328"/>
        <c:crosses val="autoZero"/>
        <c:auto val="1"/>
        <c:lblAlgn val="ctr"/>
        <c:lblOffset val="100"/>
        <c:tickLblSkip val="1"/>
        <c:tickMarkSkip val="1"/>
        <c:noMultiLvlLbl val="0"/>
      </c:catAx>
      <c:valAx>
        <c:axId val="23735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2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0.9</c:v>
                </c:pt>
                <c:pt idx="2">
                  <c:v>#N/A</c:v>
                </c:pt>
                <c:pt idx="3">
                  <c:v>0.91</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0.04</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1.26</c:v>
                </c:pt>
                <c:pt idx="2">
                  <c:v>#N/A</c:v>
                </c:pt>
                <c:pt idx="3">
                  <c:v>0.55000000000000004</c:v>
                </c:pt>
                <c:pt idx="4">
                  <c:v>#N/A</c:v>
                </c:pt>
                <c:pt idx="5">
                  <c:v>0.43</c:v>
                </c:pt>
                <c:pt idx="6">
                  <c:v>#N/A</c:v>
                </c:pt>
                <c:pt idx="7">
                  <c:v>0.18</c:v>
                </c:pt>
                <c:pt idx="8">
                  <c:v>#N/A</c:v>
                </c:pt>
                <c:pt idx="9">
                  <c:v>0.13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0.36</c:v>
                </c:pt>
                <c:pt idx="2">
                  <c:v>#N/A</c:v>
                </c:pt>
                <c:pt idx="3">
                  <c:v>0.1</c:v>
                </c:pt>
                <c:pt idx="4">
                  <c:v>#N/A</c:v>
                </c:pt>
                <c:pt idx="5">
                  <c:v>0.17</c:v>
                </c:pt>
                <c:pt idx="6">
                  <c:v>#N/A</c:v>
                </c:pt>
                <c:pt idx="7">
                  <c:v>0.15</c:v>
                </c:pt>
                <c:pt idx="8">
                  <c:v>#N/A</c:v>
                </c:pt>
                <c:pt idx="9">
                  <c:v>0.31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2.46</c:v>
                </c:pt>
                <c:pt idx="2">
                  <c:v>#N/A</c:v>
                </c:pt>
                <c:pt idx="3">
                  <c:v>2.63</c:v>
                </c:pt>
                <c:pt idx="4">
                  <c:v>#N/A</c:v>
                </c:pt>
                <c:pt idx="5">
                  <c:v>0.78</c:v>
                </c:pt>
                <c:pt idx="6">
                  <c:v>#N/A</c:v>
                </c:pt>
                <c:pt idx="7">
                  <c:v>1.53</c:v>
                </c:pt>
                <c:pt idx="8">
                  <c:v>#N/A</c:v>
                </c:pt>
                <c:pt idx="9">
                  <c:v>1.63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1.66</c:v>
                </c:pt>
                <c:pt idx="2">
                  <c:v>#N/A</c:v>
                </c:pt>
                <c:pt idx="3">
                  <c:v>1.1499999999999999</c:v>
                </c:pt>
                <c:pt idx="4">
                  <c:v>#N/A</c:v>
                </c:pt>
                <c:pt idx="5">
                  <c:v>1.47</c:v>
                </c:pt>
                <c:pt idx="6">
                  <c:v>#N/A</c:v>
                </c:pt>
                <c:pt idx="7">
                  <c:v>1.39</c:v>
                </c:pt>
                <c:pt idx="8">
                  <c:v>#N/A</c:v>
                </c:pt>
                <c:pt idx="9">
                  <c:v>1.96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3.66</c:v>
                </c:pt>
                <c:pt idx="2">
                  <c:v>#N/A</c:v>
                </c:pt>
                <c:pt idx="3">
                  <c:v>4.0199999999999996</c:v>
                </c:pt>
                <c:pt idx="4">
                  <c:v>#N/A</c:v>
                </c:pt>
                <c:pt idx="5">
                  <c:v>4.54</c:v>
                </c:pt>
                <c:pt idx="6">
                  <c:v>#N/A</c:v>
                </c:pt>
                <c:pt idx="7">
                  <c:v>2.82</c:v>
                </c:pt>
                <c:pt idx="8">
                  <c:v>#N/A</c:v>
                </c:pt>
                <c:pt idx="9">
                  <c:v>2.29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2.65</c:v>
                </c:pt>
                <c:pt idx="2">
                  <c:v>#N/A</c:v>
                </c:pt>
                <c:pt idx="3">
                  <c:v>2.29</c:v>
                </c:pt>
                <c:pt idx="4">
                  <c:v>#N/A</c:v>
                </c:pt>
                <c:pt idx="5">
                  <c:v>4.38</c:v>
                </c:pt>
                <c:pt idx="6">
                  <c:v>#N/A</c:v>
                </c:pt>
                <c:pt idx="7">
                  <c:v>5.03</c:v>
                </c:pt>
                <c:pt idx="8">
                  <c:v>#N/A</c:v>
                </c:pt>
                <c:pt idx="9">
                  <c:v>5.77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9.48</c:v>
                </c:pt>
                <c:pt idx="2">
                  <c:v>#N/A</c:v>
                </c:pt>
                <c:pt idx="3">
                  <c:v>9.48</c:v>
                </c:pt>
                <c:pt idx="4">
                  <c:v>#N/A</c:v>
                </c:pt>
                <c:pt idx="5">
                  <c:v>12</c:v>
                </c:pt>
                <c:pt idx="6">
                  <c:v>#N/A</c:v>
                </c:pt>
                <c:pt idx="7">
                  <c:v>10.11</c:v>
                </c:pt>
                <c:pt idx="8">
                  <c:v>#N/A</c:v>
                </c:pt>
                <c:pt idx="9">
                  <c:v>12.79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0726408"/>
        <c:axId val="240722384"/>
      </c:barChart>
      <c:catAx>
        <c:axId val="24072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722384"/>
        <c:crosses val="autoZero"/>
        <c:auto val="1"/>
        <c:lblAlgn val="ctr"/>
        <c:lblOffset val="100"/>
        <c:tickLblSkip val="1"/>
        <c:tickMarkSkip val="1"/>
        <c:noMultiLvlLbl val="0"/>
      </c:catAx>
      <c:valAx>
        <c:axId val="24072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726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733</c:v>
                </c:pt>
                <c:pt idx="5">
                  <c:v>733</c:v>
                </c:pt>
                <c:pt idx="8">
                  <c:v>741</c:v>
                </c:pt>
                <c:pt idx="11">
                  <c:v>746</c:v>
                </c:pt>
                <c:pt idx="14">
                  <c:v>750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62</c:v>
                </c:pt>
                <c:pt idx="3">
                  <c:v>61</c:v>
                </c:pt>
                <c:pt idx="6">
                  <c:v>61</c:v>
                </c:pt>
                <c:pt idx="9">
                  <c:v>61</c:v>
                </c:pt>
                <c:pt idx="12">
                  <c:v>60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c:v>
                </c:pt>
                <c:pt idx="3">
                  <c:v>6</c:v>
                </c:pt>
                <c:pt idx="6">
                  <c:v>5</c:v>
                </c:pt>
                <c:pt idx="9">
                  <c:v>6</c:v>
                </c:pt>
                <c:pt idx="12">
                  <c:v>11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189</c:v>
                </c:pt>
                <c:pt idx="3">
                  <c:v>204</c:v>
                </c:pt>
                <c:pt idx="6">
                  <c:v>220</c:v>
                </c:pt>
                <c:pt idx="9">
                  <c:v>215</c:v>
                </c:pt>
                <c:pt idx="12">
                  <c:v>210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1067</c:v>
                </c:pt>
                <c:pt idx="3">
                  <c:v>900</c:v>
                </c:pt>
                <c:pt idx="6">
                  <c:v>823</c:v>
                </c:pt>
                <c:pt idx="9">
                  <c:v>832</c:v>
                </c:pt>
                <c:pt idx="12">
                  <c:v>838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0323944"/>
        <c:axId val="182775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591</c:v>
                </c:pt>
                <c:pt idx="2">
                  <c:v>#N/A</c:v>
                </c:pt>
                <c:pt idx="3">
                  <c:v>#N/A</c:v>
                </c:pt>
                <c:pt idx="4">
                  <c:v>438</c:v>
                </c:pt>
                <c:pt idx="5">
                  <c:v>#N/A</c:v>
                </c:pt>
                <c:pt idx="6">
                  <c:v>#N/A</c:v>
                </c:pt>
                <c:pt idx="7">
                  <c:v>368</c:v>
                </c:pt>
                <c:pt idx="8">
                  <c:v>#N/A</c:v>
                </c:pt>
                <c:pt idx="9">
                  <c:v>#N/A</c:v>
                </c:pt>
                <c:pt idx="10">
                  <c:v>368</c:v>
                </c:pt>
                <c:pt idx="11">
                  <c:v>#N/A</c:v>
                </c:pt>
                <c:pt idx="12">
                  <c:v>#N/A</c:v>
                </c:pt>
                <c:pt idx="13">
                  <c:v>369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0323944"/>
        <c:axId val="182775672"/>
      </c:lineChart>
      <c:catAx>
        <c:axId val="240323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775672"/>
        <c:crosses val="autoZero"/>
        <c:auto val="1"/>
        <c:lblAlgn val="ctr"/>
        <c:lblOffset val="100"/>
        <c:tickLblSkip val="1"/>
        <c:tickMarkSkip val="1"/>
        <c:noMultiLvlLbl val="0"/>
      </c:catAx>
      <c:valAx>
        <c:axId val="182775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323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6994</c:v>
                </c:pt>
                <c:pt idx="5">
                  <c:v>6958</c:v>
                </c:pt>
                <c:pt idx="8">
                  <c:v>7016</c:v>
                </c:pt>
                <c:pt idx="11">
                  <c:v>7418</c:v>
                </c:pt>
                <c:pt idx="14">
                  <c:v>7335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164</c:v>
                </c:pt>
                <c:pt idx="5">
                  <c:v>134</c:v>
                </c:pt>
                <c:pt idx="8">
                  <c:v>113</c:v>
                </c:pt>
                <c:pt idx="11">
                  <c:v>88</c:v>
                </c:pt>
                <c:pt idx="14">
                  <c:v>77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1601</c:v>
                </c:pt>
                <c:pt idx="5">
                  <c:v>2206</c:v>
                </c:pt>
                <c:pt idx="8">
                  <c:v>2253</c:v>
                </c:pt>
                <c:pt idx="11">
                  <c:v>2421</c:v>
                </c:pt>
                <c:pt idx="14">
                  <c:v>2499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2030</c:v>
                </c:pt>
                <c:pt idx="3">
                  <c:v>2001</c:v>
                </c:pt>
                <c:pt idx="6">
                  <c:v>1899</c:v>
                </c:pt>
                <c:pt idx="9">
                  <c:v>1847</c:v>
                </c:pt>
                <c:pt idx="12">
                  <c:v>1850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77</c:v>
                </c:pt>
                <c:pt idx="3">
                  <c:v>130</c:v>
                </c:pt>
                <c:pt idx="6">
                  <c:v>188</c:v>
                </c:pt>
                <c:pt idx="9">
                  <c:v>274</c:v>
                </c:pt>
                <c:pt idx="12">
                  <c:v>352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2554</c:v>
                </c:pt>
                <c:pt idx="3">
                  <c:v>2523</c:v>
                </c:pt>
                <c:pt idx="6">
                  <c:v>2401</c:v>
                </c:pt>
                <c:pt idx="9">
                  <c:v>2404</c:v>
                </c:pt>
                <c:pt idx="12">
                  <c:v>2359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228</c:v>
                </c:pt>
                <c:pt idx="3">
                  <c:v>182</c:v>
                </c:pt>
                <c:pt idx="6">
                  <c:v>136</c:v>
                </c:pt>
                <c:pt idx="9">
                  <c:v>90</c:v>
                </c:pt>
                <c:pt idx="12">
                  <c:v>45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7462</c:v>
                </c:pt>
                <c:pt idx="3">
                  <c:v>7278</c:v>
                </c:pt>
                <c:pt idx="6">
                  <c:v>7335</c:v>
                </c:pt>
                <c:pt idx="9">
                  <c:v>7800</c:v>
                </c:pt>
                <c:pt idx="12">
                  <c:v>7616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4128856"/>
        <c:axId val="239381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3591</c:v>
                </c:pt>
                <c:pt idx="2">
                  <c:v>#N/A</c:v>
                </c:pt>
                <c:pt idx="3">
                  <c:v>#N/A</c:v>
                </c:pt>
                <c:pt idx="4">
                  <c:v>2816</c:v>
                </c:pt>
                <c:pt idx="5">
                  <c:v>#N/A</c:v>
                </c:pt>
                <c:pt idx="6">
                  <c:v>#N/A</c:v>
                </c:pt>
                <c:pt idx="7">
                  <c:v>2578</c:v>
                </c:pt>
                <c:pt idx="8">
                  <c:v>#N/A</c:v>
                </c:pt>
                <c:pt idx="9">
                  <c:v>#N/A</c:v>
                </c:pt>
                <c:pt idx="10">
                  <c:v>2488</c:v>
                </c:pt>
                <c:pt idx="11">
                  <c:v>#N/A</c:v>
                </c:pt>
                <c:pt idx="12">
                  <c:v>#N/A</c:v>
                </c:pt>
                <c:pt idx="13">
                  <c:v>2312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4128856"/>
        <c:axId val="239381512"/>
      </c:lineChart>
      <c:catAx>
        <c:axId val="24412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9381512"/>
        <c:crosses val="autoZero"/>
        <c:auto val="1"/>
        <c:lblAlgn val="ctr"/>
        <c:lblOffset val="100"/>
        <c:tickLblSkip val="1"/>
        <c:tickMarkSkip val="1"/>
        <c:noMultiLvlLbl val="0"/>
      </c:catAx>
      <c:valAx>
        <c:axId val="239381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12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F39-47FC-AE9B-B33F36C8F205}"/>
                </c:ext>
                <c:ext xmlns:c15="http://schemas.microsoft.com/office/drawing/2012/chart" uri="{CE6537A1-D6FC-4f65-9D91-7224C49458BB}">
                  <c15:dlblFieldTable>
                    <c15:dlblFTEntry>
                      <c15:txfldGUID>{24FFD455-8762-4733-B379-D11F75991710}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F39-47FC-AE9B-B33F36C8F205}"/>
                </c:ext>
                <c:ext xmlns:c15="http://schemas.microsoft.com/office/drawing/2012/chart" uri="{CE6537A1-D6FC-4f65-9D91-7224C49458BB}">
                  <c15:dlblFieldTable>
                    <c15:dlblFTEntry>
                      <c15:txfldGUID>{ECD655AF-059C-4E1F-8C23-937CA8BBA002}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F39-47FC-AE9B-B33F36C8F205}"/>
                </c:ext>
                <c:ext xmlns:c15="http://schemas.microsoft.com/office/drawing/2012/chart" uri="{CE6537A1-D6FC-4f65-9D91-7224C49458BB}">
                  <c15:dlblFieldTable>
                    <c15:dlblFTEntry>
                      <c15:txfldGUID>{EE0B2D43-8A4E-40C8-97DC-D075B107472F}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F39-47FC-AE9B-B33F36C8F205}"/>
                </c:ext>
                <c:ext xmlns:c15="http://schemas.microsoft.com/office/drawing/2012/chart" uri="{CE6537A1-D6FC-4f65-9D91-7224C49458BB}">
                  <c15:layout/>
                  <c15:dlblFieldTable>
                    <c15:dlblFTEntry>
                      <c15:txfldGUID>{5FAF5852-BDBD-4AF9-849C-12750137EC6C}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BF39-47FC-AE9B-B33F36C8F205}"/>
                </c:ext>
                <c:ext xmlns:c15="http://schemas.microsoft.com/office/drawing/2012/chart" uri="{CE6537A1-D6FC-4f65-9D91-7224C49458BB}">
                  <c15:dlblFieldTable>
                    <c15:dlblFTEntry>
                      <c15:txfldGUID>{DAB2F369-7A6E-4BF6-9DC7-E9D58705C183}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72.8</c:v>
                </c:pt>
              </c:numCache>
            </c:numRef>
          </c:xVal>
          <c:yVal>
            <c:numRef>
              <c:f>公会計指標分析・財政指標組合せ分析表!$K$51:$O$51</c:f>
              <c:numCache>
                <c:formatCode>#,##0.0;"▲ "#,##0.0</c:formatCode>
                <c:ptCount val="5"/>
                <c:pt idx="3">
                  <c:v>65</c:v>
                </c:pt>
              </c:numCache>
            </c:numRef>
          </c:yVal>
          <c:smooth val="0"/>
          <c:extLst xmlns:c16r2="http://schemas.microsoft.com/office/drawing/2015/06/chart">
            <c:ext xmlns:c16="http://schemas.microsoft.com/office/drawing/2014/chart" uri="{C3380CC4-5D6E-409C-BE32-E72D297353CC}">
              <c16:uniqueId val="{00000005-BF39-47FC-AE9B-B33F36C8F2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BF39-47FC-AE9B-B33F36C8F205}"/>
                </c:ext>
                <c:ext xmlns:c15="http://schemas.microsoft.com/office/drawing/2012/chart" uri="{CE6537A1-D6FC-4f65-9D91-7224C49458BB}">
                  <c15:dlblFieldTable>
                    <c15:dlblFTEntry>
                      <c15:txfldGUID>{03EFC945-1F3F-41C1-A49F-32B93816226E}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BF39-47FC-AE9B-B33F36C8F205}"/>
                </c:ext>
                <c:ext xmlns:c15="http://schemas.microsoft.com/office/drawing/2012/chart" uri="{CE6537A1-D6FC-4f65-9D91-7224C49458BB}">
                  <c15:dlblFieldTable>
                    <c15:dlblFTEntry>
                      <c15:txfldGUID>{F74D9DCD-B0E7-4367-A556-E06B3001075D}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BF39-47FC-AE9B-B33F36C8F205}"/>
                </c:ext>
                <c:ext xmlns:c15="http://schemas.microsoft.com/office/drawing/2012/chart" uri="{CE6537A1-D6FC-4f65-9D91-7224C49458BB}">
                  <c15:dlblFieldTable>
                    <c15:dlblFTEntry>
                      <c15:txfldGUID>{23CF252B-656F-480C-8D9B-177269EAB30B}</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BF39-47FC-AE9B-B33F36C8F205}"/>
                </c:ext>
                <c:ext xmlns:c15="http://schemas.microsoft.com/office/drawing/2012/chart" uri="{CE6537A1-D6FC-4f65-9D91-7224C49458BB}">
                  <c15:layout/>
                  <c15:dlblFieldTable>
                    <c15:dlblFTEntry>
                      <c15:txfldGUID>{8CD6560C-3C3C-46F3-AD44-94BEF25F6A24}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F39-47FC-AE9B-B33F36C8F205}"/>
                </c:ext>
                <c:ext xmlns:c15="http://schemas.microsoft.com/office/drawing/2012/chart" uri="{CE6537A1-D6FC-4f65-9D91-7224C49458BB}">
                  <c15:dlblFieldTable>
                    <c15:dlblFTEntry>
                      <c15:txfldGUID>{4CB5FB16-0AA9-4D43-94EC-07DBCCB7A84B}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BF39-47FC-AE9B-B33F36C8F205}"/>
            </c:ext>
          </c:extLst>
        </c:ser>
        <c:dLbls>
          <c:showLegendKey val="0"/>
          <c:showVal val="0"/>
          <c:showCatName val="0"/>
          <c:showSerName val="0"/>
          <c:showPercent val="0"/>
          <c:showBubbleSize val="0"/>
        </c:dLbls>
        <c:axId val="244484368"/>
        <c:axId val="244639960"/>
      </c:scatterChart>
      <c:valAx>
        <c:axId val="244484368"/>
        <c:scaling>
          <c:orientation val="minMax"/>
          <c:max val="75"/>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639960"/>
        <c:crosses val="autoZero"/>
        <c:crossBetween val="midCat"/>
      </c:valAx>
      <c:valAx>
        <c:axId val="244639960"/>
        <c:scaling>
          <c:orientation val="minMax"/>
          <c:max val="7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484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E241-46C8-A3C8-F387596F4BB9}"/>
                </c:ext>
                <c:ext xmlns:c15="http://schemas.microsoft.com/office/drawing/2012/chart" uri="{CE6537A1-D6FC-4f65-9D91-7224C49458BB}">
                  <c15:layout/>
                  <c15:dlblFieldTable>
                    <c15:dlblFTEntry>
                      <c15:txfldGUID>{3CF1A4FB-247C-42D8-9DCB-6C9B6210DEC8}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E241-46C8-A3C8-F387596F4BB9}"/>
                </c:ext>
                <c:ext xmlns:c15="http://schemas.microsoft.com/office/drawing/2012/chart" uri="{CE6537A1-D6FC-4f65-9D91-7224C49458BB}">
                  <c15:layout/>
                  <c15:dlblFieldTable>
                    <c15:dlblFTEntry>
                      <c15:txfldGUID>{E106ABC0-DACB-47AB-A737-CABA0286070B}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E241-46C8-A3C8-F387596F4BB9}"/>
                </c:ext>
                <c:ext xmlns:c15="http://schemas.microsoft.com/office/drawing/2012/chart" uri="{CE6537A1-D6FC-4f65-9D91-7224C49458BB}">
                  <c15:layout/>
                  <c15:dlblFieldTable>
                    <c15:dlblFTEntry>
                      <c15:txfldGUID>{630E8091-F351-45DB-843F-14C1027E7B82}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E241-46C8-A3C8-F387596F4BB9}"/>
                </c:ext>
                <c:ext xmlns:c15="http://schemas.microsoft.com/office/drawing/2012/chart" uri="{CE6537A1-D6FC-4f65-9D91-7224C49458BB}">
                  <c15:layout/>
                  <c15:dlblFieldTable>
                    <c15:dlblFTEntry>
                      <c15:txfldGUID>{3A968897-43B6-411F-8528-E8CF60D2B499}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E241-46C8-A3C8-F387596F4BB9}"/>
                </c:ext>
                <c:ext xmlns:c15="http://schemas.microsoft.com/office/drawing/2012/chart" uri="{CE6537A1-D6FC-4f65-9D91-7224C49458BB}">
                  <c15:layout/>
                  <c15:dlblFieldTable>
                    <c15:dlblFTEntry>
                      <c15:txfldGUID>{02487B82-05C6-45F0-9DDE-6FA3BA7704C5}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13.2</c:v>
                </c:pt>
                <c:pt idx="2">
                  <c:v>12.5</c:v>
                </c:pt>
                <c:pt idx="3">
                  <c:v>10.4</c:v>
                </c:pt>
                <c:pt idx="4">
                  <c:v>9.8000000000000007</c:v>
                </c:pt>
              </c:numCache>
            </c:numRef>
          </c:xVal>
          <c:yVal>
            <c:numRef>
              <c:f>公会計指標分析・財政指標組合せ分析表!$K$73:$O$73</c:f>
              <c:numCache>
                <c:formatCode>#,##0.0;"▲ "#,##0.0</c:formatCode>
                <c:ptCount val="5"/>
                <c:pt idx="0">
                  <c:v>97.2</c:v>
                </c:pt>
                <c:pt idx="1">
                  <c:v>75.5</c:v>
                </c:pt>
                <c:pt idx="2">
                  <c:v>69.7</c:v>
                </c:pt>
                <c:pt idx="3">
                  <c:v>65</c:v>
                </c:pt>
                <c:pt idx="4">
                  <c:v>61.5</c:v>
                </c:pt>
              </c:numCache>
            </c:numRef>
          </c:yVal>
          <c:smooth val="0"/>
          <c:extLst xmlns:c16r2="http://schemas.microsoft.com/office/drawing/2015/06/chart">
            <c:ext xmlns:c16="http://schemas.microsoft.com/office/drawing/2014/chart" uri="{C3380CC4-5D6E-409C-BE32-E72D297353CC}">
              <c16:uniqueId val="{00000005-E241-46C8-A3C8-F387596F4BB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E241-46C8-A3C8-F387596F4BB9}"/>
                </c:ext>
                <c:ext xmlns:c15="http://schemas.microsoft.com/office/drawing/2012/chart" uri="{CE6537A1-D6FC-4f65-9D91-7224C49458BB}">
                  <c15:layout/>
                  <c15:dlblFieldTable>
                    <c15:dlblFTEntry>
                      <c15:txfldGUID>{2E4731DE-D26F-413E-ADBB-4E8FB4902AFA}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E241-46C8-A3C8-F387596F4BB9}"/>
                </c:ext>
                <c:ext xmlns:c15="http://schemas.microsoft.com/office/drawing/2012/chart" uri="{CE6537A1-D6FC-4f65-9D91-7224C49458BB}">
                  <c15:layout/>
                  <c15:dlblFieldTable>
                    <c15:dlblFTEntry>
                      <c15:txfldGUID>{6C7944D4-D328-4AFD-906E-69747F34736C}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E241-46C8-A3C8-F387596F4BB9}"/>
                </c:ext>
                <c:ext xmlns:c15="http://schemas.microsoft.com/office/drawing/2012/chart" uri="{CE6537A1-D6FC-4f65-9D91-7224C49458BB}">
                  <c15:layout/>
                  <c15:dlblFieldTable>
                    <c15:dlblFTEntry>
                      <c15:txfldGUID>{25E4BE90-A8ED-480F-973E-5A5D8117BE02}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E241-46C8-A3C8-F387596F4BB9}"/>
                </c:ext>
                <c:ext xmlns:c15="http://schemas.microsoft.com/office/drawing/2012/chart" uri="{CE6537A1-D6FC-4f65-9D91-7224C49458BB}">
                  <c15:layout/>
                  <c15:dlblFieldTable>
                    <c15:dlblFTEntry>
                      <c15:txfldGUID>{E5B71593-F317-472E-A855-EF5F052A57F8}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241-46C8-A3C8-F387596F4BB9}"/>
                </c:ext>
                <c:ext xmlns:c15="http://schemas.microsoft.com/office/drawing/2012/chart" uri="{CE6537A1-D6FC-4f65-9D91-7224C49458BB}">
                  <c15:layout/>
                  <c15:dlblFieldTable>
                    <c15:dlblFTEntry>
                      <c15:txfldGUID>{E58E36C9-7B43-4286-A18C-353797EC8460}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9.3000000000000007</c:v>
                </c:pt>
                <c:pt idx="4">
                  <c:v>9.1999999999999993</c:v>
                </c:pt>
              </c:numCache>
            </c:numRef>
          </c:xVal>
          <c:yVal>
            <c:numRef>
              <c:f>公会計指標分析・財政指標組合せ分析表!$K$77:$O$77</c:f>
              <c:numCache>
                <c:formatCode>#,##0.0;"▲ "#,##0.0</c:formatCode>
                <c:ptCount val="5"/>
                <c:pt idx="0">
                  <c:v>61.3</c:v>
                </c:pt>
                <c:pt idx="1">
                  <c:v>54.6</c:v>
                </c:pt>
                <c:pt idx="2">
                  <c:v>48.7</c:v>
                </c:pt>
                <c:pt idx="3">
                  <c:v>20.2</c:v>
                </c:pt>
                <c:pt idx="4">
                  <c:v>38.5</c:v>
                </c:pt>
              </c:numCache>
            </c:numRef>
          </c:yVal>
          <c:smooth val="0"/>
          <c:extLst xmlns:c16r2="http://schemas.microsoft.com/office/drawing/2015/06/chart">
            <c:ext xmlns:c16="http://schemas.microsoft.com/office/drawing/2014/chart" uri="{C3380CC4-5D6E-409C-BE32-E72D297353CC}">
              <c16:uniqueId val="{0000000B-E241-46C8-A3C8-F387596F4BB9}"/>
            </c:ext>
          </c:extLst>
        </c:ser>
        <c:dLbls>
          <c:showLegendKey val="0"/>
          <c:showVal val="0"/>
          <c:showCatName val="0"/>
          <c:showSerName val="0"/>
          <c:showPercent val="0"/>
          <c:showBubbleSize val="0"/>
        </c:dLbls>
        <c:axId val="244427208"/>
        <c:axId val="234506024"/>
      </c:scatterChart>
      <c:valAx>
        <c:axId val="244427208"/>
        <c:scaling>
          <c:orientation val="minMax"/>
          <c:max val="13.6"/>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506024"/>
        <c:crosses val="autoZero"/>
        <c:crossBetween val="midCat"/>
      </c:valAx>
      <c:valAx>
        <c:axId val="234506024"/>
        <c:scaling>
          <c:orientation val="minMax"/>
          <c:max val="11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4272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元利償還金は、平成</a:t>
          </a:r>
          <a:r>
            <a:rPr kumimoji="1" lang="en-US" altLang="ja-JP" sz="1200" b="0" i="0" baseline="0">
              <a:solidFill>
                <a:schemeClr val="dk1"/>
              </a:solidFill>
              <a:effectLst/>
              <a:latin typeface="+mn-lt"/>
              <a:ea typeface="+mn-ea"/>
              <a:cs typeface="+mn-cs"/>
            </a:rPr>
            <a:t>24</a:t>
          </a:r>
          <a:r>
            <a:rPr kumimoji="1" lang="ja-JP" altLang="ja-JP" sz="1200" b="0" i="0" baseline="0">
              <a:solidFill>
                <a:schemeClr val="dk1"/>
              </a:solidFill>
              <a:effectLst/>
              <a:latin typeface="+mn-lt"/>
              <a:ea typeface="+mn-ea"/>
              <a:cs typeface="+mn-cs"/>
            </a:rPr>
            <a:t>年度のピークを過ぎ減少</a:t>
          </a:r>
          <a:r>
            <a:rPr kumimoji="1" lang="ja-JP" altLang="en-US" sz="1200" b="0" i="0" baseline="0">
              <a:solidFill>
                <a:schemeClr val="dk1"/>
              </a:solidFill>
              <a:effectLst/>
              <a:latin typeface="+mn-lt"/>
              <a:ea typeface="+mn-ea"/>
              <a:cs typeface="+mn-cs"/>
            </a:rPr>
            <a:t>傾向にあったが平成</a:t>
          </a:r>
          <a:r>
            <a:rPr kumimoji="1" lang="en-US" altLang="ja-JP" sz="1200" b="0" i="0" baseline="0">
              <a:solidFill>
                <a:schemeClr val="dk1"/>
              </a:solidFill>
              <a:effectLst/>
              <a:latin typeface="+mn-lt"/>
              <a:ea typeface="+mn-ea"/>
              <a:cs typeface="+mn-cs"/>
            </a:rPr>
            <a:t>28</a:t>
          </a:r>
          <a:r>
            <a:rPr kumimoji="1" lang="ja-JP" altLang="en-US" sz="1200" b="0" i="0" baseline="0">
              <a:solidFill>
                <a:schemeClr val="dk1"/>
              </a:solidFill>
              <a:effectLst/>
              <a:latin typeface="+mn-lt"/>
              <a:ea typeface="+mn-ea"/>
              <a:cs typeface="+mn-cs"/>
            </a:rPr>
            <a:t>年度は増加した。</a:t>
          </a:r>
          <a:r>
            <a:rPr kumimoji="1" lang="ja-JP" altLang="ja-JP" sz="1200" b="0" i="0" baseline="0">
              <a:solidFill>
                <a:schemeClr val="dk1"/>
              </a:solidFill>
              <a:effectLst/>
              <a:latin typeface="+mn-lt"/>
              <a:ea typeface="+mn-ea"/>
              <a:cs typeface="+mn-cs"/>
            </a:rPr>
            <a:t>今後ふみの森もてぎの施設整備事業に係る</a:t>
          </a:r>
          <a:r>
            <a:rPr kumimoji="1" lang="ja-JP" altLang="en-US" sz="1200" b="0" i="0" baseline="0">
              <a:solidFill>
                <a:schemeClr val="dk1"/>
              </a:solidFill>
              <a:effectLst/>
              <a:latin typeface="+mn-lt"/>
              <a:ea typeface="+mn-ea"/>
              <a:cs typeface="+mn-cs"/>
            </a:rPr>
            <a:t>償還が始まるため、</a:t>
          </a:r>
          <a:r>
            <a:rPr kumimoji="1" lang="ja-JP" altLang="ja-JP" sz="1200" b="0" i="0" baseline="0">
              <a:solidFill>
                <a:schemeClr val="dk1"/>
              </a:solidFill>
              <a:effectLst/>
              <a:latin typeface="+mn-lt"/>
              <a:ea typeface="+mn-ea"/>
              <a:cs typeface="+mn-cs"/>
            </a:rPr>
            <a:t>元利償還金</a:t>
          </a:r>
          <a:r>
            <a:rPr kumimoji="1" lang="ja-JP" altLang="en-US" sz="1200" b="0" i="0" baseline="0">
              <a:solidFill>
                <a:schemeClr val="dk1"/>
              </a:solidFill>
              <a:effectLst/>
              <a:latin typeface="+mn-lt"/>
              <a:ea typeface="+mn-ea"/>
              <a:cs typeface="+mn-cs"/>
            </a:rPr>
            <a:t>合計</a:t>
          </a:r>
          <a:r>
            <a:rPr kumimoji="1" lang="ja-JP" altLang="ja-JP" sz="1200" b="0" i="0" baseline="0">
              <a:solidFill>
                <a:schemeClr val="dk1"/>
              </a:solidFill>
              <a:effectLst/>
              <a:latin typeface="+mn-lt"/>
              <a:ea typeface="+mn-ea"/>
              <a:cs typeface="+mn-cs"/>
            </a:rPr>
            <a:t>の増加が見込まれるので、普通交付税への算入率が有利な過疎対策事業債や緊急防災・減災事業債を中心に借入を</a:t>
          </a:r>
          <a:r>
            <a:rPr kumimoji="1" lang="ja-JP" altLang="en-US" sz="1200" b="0" i="0" baseline="0">
              <a:solidFill>
                <a:schemeClr val="dk1"/>
              </a:solidFill>
              <a:effectLst/>
              <a:latin typeface="+mn-lt"/>
              <a:ea typeface="+mn-ea"/>
              <a:cs typeface="+mn-cs"/>
            </a:rPr>
            <a:t>行い</a:t>
          </a:r>
          <a:r>
            <a:rPr kumimoji="1" lang="ja-JP" altLang="ja-JP" sz="1200" b="0" i="0" baseline="0">
              <a:solidFill>
                <a:schemeClr val="dk1"/>
              </a:solidFill>
              <a:effectLst/>
              <a:latin typeface="+mn-lt"/>
              <a:ea typeface="+mn-ea"/>
              <a:cs typeface="+mn-cs"/>
            </a:rPr>
            <a:t>ながら、事業の必要性や優先度を考慮し、新規発行を抑制し、健全な財政運営を進めていく。</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地方債の現在高は</a:t>
          </a:r>
          <a:r>
            <a:rPr kumimoji="1" lang="ja-JP" altLang="en-US"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27</a:t>
          </a:r>
          <a:r>
            <a:rPr kumimoji="1" lang="ja-JP" altLang="en-US" sz="1200" b="0" i="0" baseline="0">
              <a:solidFill>
                <a:schemeClr val="dk1"/>
              </a:solidFill>
              <a:effectLst/>
              <a:latin typeface="+mn-lt"/>
              <a:ea typeface="+mn-ea"/>
              <a:cs typeface="+mn-cs"/>
            </a:rPr>
            <a:t>年度に</a:t>
          </a:r>
          <a:r>
            <a:rPr kumimoji="1" lang="ja-JP" altLang="ja-JP" sz="1200" b="0" i="0" baseline="0">
              <a:solidFill>
                <a:schemeClr val="dk1"/>
              </a:solidFill>
              <a:effectLst/>
              <a:latin typeface="+mn-lt"/>
              <a:ea typeface="+mn-ea"/>
              <a:cs typeface="+mn-cs"/>
            </a:rPr>
            <a:t>ふみの森もてぎ等の事業により増加</a:t>
          </a:r>
          <a:r>
            <a:rPr kumimoji="1" lang="ja-JP" altLang="en-US" sz="1200" b="0" i="0" baseline="0">
              <a:solidFill>
                <a:schemeClr val="dk1"/>
              </a:solidFill>
              <a:effectLst/>
              <a:latin typeface="+mn-lt"/>
              <a:ea typeface="+mn-ea"/>
              <a:cs typeface="+mn-cs"/>
            </a:rPr>
            <a:t>したが、平成</a:t>
          </a:r>
          <a:r>
            <a:rPr kumimoji="1" lang="en-US" altLang="ja-JP" sz="1200" b="0" i="0" baseline="0">
              <a:solidFill>
                <a:schemeClr val="dk1"/>
              </a:solidFill>
              <a:effectLst/>
              <a:latin typeface="+mn-lt"/>
              <a:ea typeface="+mn-ea"/>
              <a:cs typeface="+mn-cs"/>
            </a:rPr>
            <a:t>28</a:t>
          </a:r>
          <a:r>
            <a:rPr kumimoji="1" lang="ja-JP" altLang="en-US" sz="1200" b="0" i="0" baseline="0">
              <a:solidFill>
                <a:schemeClr val="dk1"/>
              </a:solidFill>
              <a:effectLst/>
              <a:latin typeface="+mn-lt"/>
              <a:ea typeface="+mn-ea"/>
              <a:cs typeface="+mn-cs"/>
            </a:rPr>
            <a:t>年度は公債費を上回る借入れを控え、残高を減少させた。</a:t>
          </a:r>
          <a:r>
            <a:rPr kumimoji="1" lang="ja-JP" altLang="ja-JP" sz="1200" b="0" i="0" baseline="0">
              <a:solidFill>
                <a:schemeClr val="dk1"/>
              </a:solidFill>
              <a:effectLst/>
              <a:latin typeface="+mn-lt"/>
              <a:ea typeface="+mn-ea"/>
              <a:cs typeface="+mn-cs"/>
            </a:rPr>
            <a:t>公営企業債等繰入見込額は、ゆるやかな減少傾向</a:t>
          </a:r>
          <a:r>
            <a:rPr kumimoji="1" lang="ja-JP" altLang="en-US" sz="1200" b="0" i="0" baseline="0">
              <a:solidFill>
                <a:schemeClr val="dk1"/>
              </a:solidFill>
              <a:effectLst/>
              <a:latin typeface="+mn-lt"/>
              <a:ea typeface="+mn-ea"/>
              <a:cs typeface="+mn-cs"/>
            </a:rPr>
            <a:t>であるが、水道事業や、</a:t>
          </a:r>
          <a:r>
            <a:rPr kumimoji="1" lang="ja-JP" altLang="ja-JP" sz="1200" b="0" i="0" baseline="0">
              <a:solidFill>
                <a:schemeClr val="dk1"/>
              </a:solidFill>
              <a:effectLst/>
              <a:latin typeface="+mn-lt"/>
              <a:ea typeface="+mn-ea"/>
              <a:cs typeface="+mn-cs"/>
            </a:rPr>
            <a:t>公共下水道事業の</a:t>
          </a:r>
          <a:r>
            <a:rPr kumimoji="1" lang="ja-JP" altLang="en-US" sz="1200" b="0" i="0" baseline="0">
              <a:solidFill>
                <a:schemeClr val="dk1"/>
              </a:solidFill>
              <a:effectLst/>
              <a:latin typeface="+mn-lt"/>
              <a:ea typeface="+mn-ea"/>
              <a:cs typeface="+mn-cs"/>
            </a:rPr>
            <a:t>起債が予定されており、</a:t>
          </a:r>
          <a:r>
            <a:rPr kumimoji="1" lang="ja-JP" altLang="ja-JP" sz="1200" b="0" i="0" baseline="0">
              <a:solidFill>
                <a:schemeClr val="dk1"/>
              </a:solidFill>
              <a:effectLst/>
              <a:latin typeface="+mn-lt"/>
              <a:ea typeface="+mn-ea"/>
              <a:cs typeface="+mn-cs"/>
            </a:rPr>
            <a:t>増加</a:t>
          </a:r>
          <a:r>
            <a:rPr kumimoji="1" lang="ja-JP" altLang="en-US" sz="1200" b="0" i="0" baseline="0">
              <a:solidFill>
                <a:schemeClr val="dk1"/>
              </a:solidFill>
              <a:effectLst/>
              <a:latin typeface="+mn-lt"/>
              <a:ea typeface="+mn-ea"/>
              <a:cs typeface="+mn-cs"/>
            </a:rPr>
            <a:t>する可能性がある</a:t>
          </a:r>
          <a:r>
            <a:rPr kumimoji="1" lang="ja-JP" altLang="ja-JP" sz="1200" b="0" i="0" baseline="0">
              <a:solidFill>
                <a:schemeClr val="dk1"/>
              </a:solidFill>
              <a:effectLst/>
              <a:latin typeface="+mn-lt"/>
              <a:ea typeface="+mn-ea"/>
              <a:cs typeface="+mn-cs"/>
            </a:rPr>
            <a:t>。今後は充当可能基金積み増しと、地方債の新規発行</a:t>
          </a:r>
          <a:r>
            <a:rPr kumimoji="1" lang="ja-JP" altLang="en-US" sz="1200" b="0" i="0" baseline="0">
              <a:solidFill>
                <a:schemeClr val="dk1"/>
              </a:solidFill>
              <a:effectLst/>
              <a:latin typeface="+mn-lt"/>
              <a:ea typeface="+mn-ea"/>
              <a:cs typeface="+mn-cs"/>
            </a:rPr>
            <a:t>の</a:t>
          </a:r>
          <a:r>
            <a:rPr kumimoji="1" lang="ja-JP" altLang="ja-JP" sz="1200" b="0" i="0" baseline="0">
              <a:solidFill>
                <a:schemeClr val="dk1"/>
              </a:solidFill>
              <a:effectLst/>
              <a:latin typeface="+mn-lt"/>
              <a:ea typeface="+mn-ea"/>
              <a:cs typeface="+mn-cs"/>
            </a:rPr>
            <a:t>抑制</a:t>
          </a:r>
          <a:r>
            <a:rPr kumimoji="1" lang="ja-JP" altLang="en-US" sz="1200" b="0" i="0" baseline="0">
              <a:solidFill>
                <a:schemeClr val="dk1"/>
              </a:solidFill>
              <a:effectLst/>
              <a:latin typeface="+mn-lt"/>
              <a:ea typeface="+mn-ea"/>
              <a:cs typeface="+mn-cs"/>
            </a:rPr>
            <a:t>を継続</a:t>
          </a:r>
          <a:r>
            <a:rPr kumimoji="1" lang="ja-JP" altLang="ja-JP" sz="1200" b="0" i="0" baseline="0">
              <a:solidFill>
                <a:schemeClr val="dk1"/>
              </a:solidFill>
              <a:effectLst/>
              <a:latin typeface="+mn-lt"/>
              <a:ea typeface="+mn-ea"/>
              <a:cs typeface="+mn-cs"/>
            </a:rPr>
            <a:t>することで、健全な財政運営を進めていく。</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13,603
13,527
172.69
7,675,371
7,056,426
579,580
4,480,596
7,615,927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1"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22497</xdr:rowOff>
    </xdr:from>
    <xdr:to>
      <xdr:col>3</xdr:col>
      <xdr:colOff>511175</xdr:colOff>
      <xdr:row>27</xdr:row>
      <xdr:rowOff>124097</xdr:rowOff>
    </xdr:to>
    <xdr:sp macro="" textlink="">
      <xdr:nvSpPr>
        <xdr:cNvPr id="79" name="円/楕円 78"/>
        <xdr:cNvSpPr/>
      </xdr:nvSpPr>
      <xdr:spPr>
        <a:xfrm>
          <a:off x="4000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125203</xdr:rowOff>
    </xdr:from>
    <xdr:ext cx="405111" cy="259045"/>
    <xdr:sp macro="" textlink="">
      <xdr:nvSpPr>
        <xdr:cNvPr id="80" name="n_1aveValue有形固定資産減価償却率"/>
        <xdr:cNvSpPr txBox="1"/>
      </xdr:nvSpPr>
      <xdr:spPr>
        <a:xfrm>
          <a:off x="3836043"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140624</xdr:rowOff>
    </xdr:from>
    <xdr:ext cx="405111" cy="259045"/>
    <xdr:sp macro="" textlink="">
      <xdr:nvSpPr>
        <xdr:cNvPr id="81" name="n_1mainValue有形固定資産減価償却率"/>
        <xdr:cNvSpPr txBox="1"/>
      </xdr:nvSpPr>
      <xdr:spPr>
        <a:xfrm>
          <a:off x="3836043"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13,603
13,527
172.69
7,675,371
7,056,426
579,580
4,480,596
7,615,927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89408</xdr:rowOff>
    </xdr:from>
    <xdr:to>
      <xdr:col>5</xdr:col>
      <xdr:colOff>409575</xdr:colOff>
      <xdr:row>35</xdr:row>
      <xdr:rowOff>19558</xdr:rowOff>
    </xdr:to>
    <xdr:sp macro="" textlink="">
      <xdr:nvSpPr>
        <xdr:cNvPr id="68" name="円/楕円 67"/>
        <xdr:cNvSpPr/>
      </xdr:nvSpPr>
      <xdr:spPr>
        <a:xfrm>
          <a:off x="3746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38117</xdr:rowOff>
    </xdr:from>
    <xdr:ext cx="405111" cy="259045"/>
    <xdr:sp macro="" textlink="">
      <xdr:nvSpPr>
        <xdr:cNvPr id="69" name="n_1ave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36085</xdr:rowOff>
    </xdr:from>
    <xdr:ext cx="405111" cy="259045"/>
    <xdr:sp macro="" textlink="">
      <xdr:nvSpPr>
        <xdr:cNvPr id="70" name="n_1mainValue【道路】&#10;有形固定資産減価償却率"/>
        <xdr:cNvSpPr txBox="1"/>
      </xdr:nvSpPr>
      <xdr:spPr>
        <a:xfrm>
          <a:off x="3582043"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99" name="直線コネクタ 98"/>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0"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1" name="直線コネクタ 100"/>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2"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3" name="直線コネクタ 102"/>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4"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5" name="フローチャート : 判断 104"/>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6" name="フローチャート : 判断 105"/>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166103</xdr:rowOff>
    </xdr:from>
    <xdr:to>
      <xdr:col>14</xdr:col>
      <xdr:colOff>79375</xdr:colOff>
      <xdr:row>39</xdr:row>
      <xdr:rowOff>96253</xdr:rowOff>
    </xdr:to>
    <xdr:sp macro="" textlink="">
      <xdr:nvSpPr>
        <xdr:cNvPr id="112" name="円/楕円 111"/>
        <xdr:cNvSpPr/>
      </xdr:nvSpPr>
      <xdr:spPr>
        <a:xfrm>
          <a:off x="9588500" y="668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75007</xdr:rowOff>
    </xdr:from>
    <xdr:ext cx="534377" cy="259045"/>
    <xdr:sp macro="" textlink="">
      <xdr:nvSpPr>
        <xdr:cNvPr id="113" name="n_1aveValue【道路】&#10;一人当たり延長"/>
        <xdr:cNvSpPr txBox="1"/>
      </xdr:nvSpPr>
      <xdr:spPr>
        <a:xfrm>
          <a:off x="9359410" y="69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112780</xdr:rowOff>
    </xdr:from>
    <xdr:ext cx="534377" cy="259045"/>
    <xdr:sp macro="" textlink="">
      <xdr:nvSpPr>
        <xdr:cNvPr id="114" name="n_1mainValue【道路】&#10;一人当たり延長"/>
        <xdr:cNvSpPr txBox="1"/>
      </xdr:nvSpPr>
      <xdr:spPr>
        <a:xfrm>
          <a:off x="9359410" y="645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7" name="直線コネクタ 136"/>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38"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39" name="直線コネクタ 138"/>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0"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1" name="直線コネクタ 140"/>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2"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3" name="フローチャート : 判断 142"/>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44" name="フローチャート : 判断 143"/>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127508</xdr:rowOff>
    </xdr:from>
    <xdr:to>
      <xdr:col>5</xdr:col>
      <xdr:colOff>409575</xdr:colOff>
      <xdr:row>59</xdr:row>
      <xdr:rowOff>57658</xdr:rowOff>
    </xdr:to>
    <xdr:sp macro="" textlink="">
      <xdr:nvSpPr>
        <xdr:cNvPr id="150" name="円/楕円 149"/>
        <xdr:cNvSpPr/>
      </xdr:nvSpPr>
      <xdr:spPr>
        <a:xfrm>
          <a:off x="3746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60215</xdr:rowOff>
    </xdr:from>
    <xdr:ext cx="405111" cy="259045"/>
    <xdr:sp macro="" textlink="">
      <xdr:nvSpPr>
        <xdr:cNvPr id="151" name="n_1aveValue【橋りょう・トンネル】&#10;有形固定資産減価償却率"/>
        <xdr:cNvSpPr txBox="1"/>
      </xdr:nvSpPr>
      <xdr:spPr>
        <a:xfrm>
          <a:off x="3582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74185</xdr:rowOff>
    </xdr:from>
    <xdr:ext cx="405111" cy="259045"/>
    <xdr:sp macro="" textlink="">
      <xdr:nvSpPr>
        <xdr:cNvPr id="152" name="n_1mainValue【橋りょう・トンネ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181,337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2" name="テキスト ボックス 17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78" name="直線コネクタ 177"/>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79"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0" name="直線コネクタ 179"/>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1"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2" name="直線コネクタ 181"/>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3"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4" name="フローチャート : 判断 183"/>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85" name="フローチャート : 判断 184"/>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35439</xdr:rowOff>
    </xdr:from>
    <xdr:to>
      <xdr:col>14</xdr:col>
      <xdr:colOff>79375</xdr:colOff>
      <xdr:row>62</xdr:row>
      <xdr:rowOff>137039</xdr:rowOff>
    </xdr:to>
    <xdr:sp macro="" textlink="">
      <xdr:nvSpPr>
        <xdr:cNvPr id="191" name="円/楕円 190"/>
        <xdr:cNvSpPr/>
      </xdr:nvSpPr>
      <xdr:spPr>
        <a:xfrm>
          <a:off x="9588500" y="106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26419</xdr:rowOff>
    </xdr:from>
    <xdr:ext cx="599010" cy="259045"/>
    <xdr:sp macro="" textlink="">
      <xdr:nvSpPr>
        <xdr:cNvPr id="192" name="n_1aveValue【橋りょう・トンネル】&#10;一人当たり有形固定資産（償却資産）額"/>
        <xdr:cNvSpPr txBox="1"/>
      </xdr:nvSpPr>
      <xdr:spPr>
        <a:xfrm>
          <a:off x="9327094" y="1082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153566</xdr:rowOff>
    </xdr:from>
    <xdr:ext cx="599010" cy="259045"/>
    <xdr:sp macro="" textlink="">
      <xdr:nvSpPr>
        <xdr:cNvPr id="193" name="n_1mainValue【橋りょう・トンネル】&#10;一人当たり有形固定資産（償却資産）額"/>
        <xdr:cNvSpPr txBox="1"/>
      </xdr:nvSpPr>
      <xdr:spPr>
        <a:xfrm>
          <a:off x="9327094" y="1044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7" name="直線コネクタ 216"/>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18"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9" name="直線コネクタ 218"/>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0"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1" name="直線コネクタ 220"/>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2"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3" name="フローチャート : 判断 222"/>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4" name="フローチャート : 判断 223"/>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23495</xdr:rowOff>
    </xdr:from>
    <xdr:to>
      <xdr:col>5</xdr:col>
      <xdr:colOff>409575</xdr:colOff>
      <xdr:row>77</xdr:row>
      <xdr:rowOff>125095</xdr:rowOff>
    </xdr:to>
    <xdr:sp macro="" textlink="">
      <xdr:nvSpPr>
        <xdr:cNvPr id="230" name="円/楕円 229"/>
        <xdr:cNvSpPr/>
      </xdr:nvSpPr>
      <xdr:spPr>
        <a:xfrm>
          <a:off x="37465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51452</xdr:rowOff>
    </xdr:from>
    <xdr:ext cx="405111" cy="259045"/>
    <xdr:sp macro="" textlink="">
      <xdr:nvSpPr>
        <xdr:cNvPr id="231"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75</xdr:row>
      <xdr:rowOff>141622</xdr:rowOff>
    </xdr:from>
    <xdr:ext cx="405111" cy="259045"/>
    <xdr:sp macro="" textlink="">
      <xdr:nvSpPr>
        <xdr:cNvPr id="232" name="n_1mainValue【公営住宅】&#10;有形固定資産減価償却率"/>
        <xdr:cNvSpPr txBox="1"/>
      </xdr:nvSpPr>
      <xdr:spPr>
        <a:xfrm>
          <a:off x="3582043" y="1300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4" name="直線コネクタ 253"/>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5"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6" name="直線コネクタ 255"/>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7"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58" name="直線コネクタ 257"/>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59"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0" name="フローチャート : 判断 259"/>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1" name="フローチャート : 判断 260"/>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151434</xdr:rowOff>
    </xdr:from>
    <xdr:to>
      <xdr:col>14</xdr:col>
      <xdr:colOff>79375</xdr:colOff>
      <xdr:row>86</xdr:row>
      <xdr:rowOff>81584</xdr:rowOff>
    </xdr:to>
    <xdr:sp macro="" textlink="">
      <xdr:nvSpPr>
        <xdr:cNvPr id="267" name="円/楕円 266"/>
        <xdr:cNvSpPr/>
      </xdr:nvSpPr>
      <xdr:spPr>
        <a:xfrm>
          <a:off x="9588500" y="147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123258</xdr:rowOff>
    </xdr:from>
    <xdr:ext cx="469744" cy="259045"/>
    <xdr:sp macro="" textlink="">
      <xdr:nvSpPr>
        <xdr:cNvPr id="268"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72711</xdr:rowOff>
    </xdr:from>
    <xdr:ext cx="469744" cy="259045"/>
    <xdr:sp macro="" textlink="">
      <xdr:nvSpPr>
        <xdr:cNvPr id="269" name="n_1mainValue【公営住宅】&#10;一人当たり面積"/>
        <xdr:cNvSpPr txBox="1"/>
      </xdr:nvSpPr>
      <xdr:spPr>
        <a:xfrm>
          <a:off x="9391727" y="1481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06" name="直線コネクタ 305"/>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07"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08" name="直線コネクタ 307"/>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11"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12" name="フローチャート : 判断 311"/>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13" name="フローチャート : 判断 312"/>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319" name="円/楕円 318"/>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137177</xdr:rowOff>
    </xdr:from>
    <xdr:ext cx="405111" cy="259045"/>
    <xdr:sp macro="" textlink="">
      <xdr:nvSpPr>
        <xdr:cNvPr id="320" name="n_1aveValue【認定こども園・幼稚園・保育所】&#10;有形固定資産減価償却率"/>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321"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45" name="直線コネクタ 344"/>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46"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47" name="直線コネクタ 346"/>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48"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49" name="直線コネクタ 348"/>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50"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51" name="フローチャート : 判断 350"/>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2" name="フローチャート : 判断 35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113030</xdr:rowOff>
    </xdr:from>
    <xdr:to>
      <xdr:col>31</xdr:col>
      <xdr:colOff>85725</xdr:colOff>
      <xdr:row>41</xdr:row>
      <xdr:rowOff>43180</xdr:rowOff>
    </xdr:to>
    <xdr:sp macro="" textlink="">
      <xdr:nvSpPr>
        <xdr:cNvPr id="358" name="円/楕円 357"/>
        <xdr:cNvSpPr/>
      </xdr:nvSpPr>
      <xdr:spPr>
        <a:xfrm>
          <a:off x="21272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359"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34307</xdr:rowOff>
    </xdr:from>
    <xdr:ext cx="469744" cy="259045"/>
    <xdr:sp macro="" textlink="">
      <xdr:nvSpPr>
        <xdr:cNvPr id="360" name="n_1mainValue【認定こども園・幼稚園・保育所】&#10;一人当たり面積"/>
        <xdr:cNvSpPr txBox="1"/>
      </xdr:nvSpPr>
      <xdr:spPr>
        <a:xfrm>
          <a:off x="21075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3" name="テキスト ボックス 3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3" name="テキスト ボックス 3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87" name="直線コネクタ 386"/>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8"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89" name="直線コネクタ 38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90"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91" name="直線コネクタ 390"/>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92"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93" name="フローチャート : 判断 392"/>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94" name="フローチャート : 判断 39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164737</xdr:rowOff>
    </xdr:from>
    <xdr:to>
      <xdr:col>22</xdr:col>
      <xdr:colOff>415925</xdr:colOff>
      <xdr:row>59</xdr:row>
      <xdr:rowOff>94887</xdr:rowOff>
    </xdr:to>
    <xdr:sp macro="" textlink="">
      <xdr:nvSpPr>
        <xdr:cNvPr id="400" name="円/楕円 399"/>
        <xdr:cNvSpPr/>
      </xdr:nvSpPr>
      <xdr:spPr>
        <a:xfrm>
          <a:off x="15430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25599</xdr:rowOff>
    </xdr:from>
    <xdr:ext cx="405111" cy="259045"/>
    <xdr:sp macro="" textlink="">
      <xdr:nvSpPr>
        <xdr:cNvPr id="401" name="n_1aveValue【学校施設】&#10;有形固定資産減価償却率"/>
        <xdr:cNvSpPr txBox="1"/>
      </xdr:nvSpPr>
      <xdr:spPr>
        <a:xfrm>
          <a:off x="15266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111414</xdr:rowOff>
    </xdr:from>
    <xdr:ext cx="405111" cy="259045"/>
    <xdr:sp macro="" textlink="">
      <xdr:nvSpPr>
        <xdr:cNvPr id="402" name="n_1mainValue【学校施設】&#10;有形固定資産減価償却率"/>
        <xdr:cNvSpPr txBox="1"/>
      </xdr:nvSpPr>
      <xdr:spPr>
        <a:xfrm>
          <a:off x="15266043"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29" name="直線コネクタ 428"/>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30"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31" name="直線コネクタ 430"/>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32"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33" name="直線コネクタ 432"/>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34"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35" name="フローチャート : 判断 434"/>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36" name="フローチャート : 判断 435"/>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104322</xdr:rowOff>
    </xdr:from>
    <xdr:to>
      <xdr:col>31</xdr:col>
      <xdr:colOff>85725</xdr:colOff>
      <xdr:row>58</xdr:row>
      <xdr:rowOff>34472</xdr:rowOff>
    </xdr:to>
    <xdr:sp macro="" textlink="">
      <xdr:nvSpPr>
        <xdr:cNvPr id="442" name="円/楕円 441"/>
        <xdr:cNvSpPr/>
      </xdr:nvSpPr>
      <xdr:spPr>
        <a:xfrm>
          <a:off x="21272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116494</xdr:rowOff>
    </xdr:from>
    <xdr:ext cx="469744" cy="259045"/>
    <xdr:sp macro="" textlink="">
      <xdr:nvSpPr>
        <xdr:cNvPr id="443" name="n_1aveValue【学校施設】&#10;一人当たり面積"/>
        <xdr:cNvSpPr txBox="1"/>
      </xdr:nvSpPr>
      <xdr:spPr>
        <a:xfrm>
          <a:off x="21075727" y="105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50999</xdr:rowOff>
    </xdr:from>
    <xdr:ext cx="469744" cy="259045"/>
    <xdr:sp macro="" textlink="">
      <xdr:nvSpPr>
        <xdr:cNvPr id="444" name="n_1mainValue【学校施設】&#10;一人当たり面積"/>
        <xdr:cNvSpPr txBox="1"/>
      </xdr:nvSpPr>
      <xdr:spPr>
        <a:xfrm>
          <a:off x="21075727" y="965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1" name="テキスト ボックス 4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2" name="直線コネクタ 47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3" name="テキスト ボックス 47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4" name="直線コネクタ 47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5" name="テキスト ボックス 47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6" name="直線コネクタ 47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7" name="テキスト ボックス 47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8" name="直線コネクタ 47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9" name="テキスト ボックス 47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483" name="直線コネクタ 482"/>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484"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485" name="直線コネクタ 484"/>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8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87" name="直線コネクタ 48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488"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489" name="フローチャート : 判断 488"/>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490" name="フローチャート : 判断 489"/>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52832</xdr:rowOff>
    </xdr:from>
    <xdr:to>
      <xdr:col>22</xdr:col>
      <xdr:colOff>415925</xdr:colOff>
      <xdr:row>102</xdr:row>
      <xdr:rowOff>154432</xdr:rowOff>
    </xdr:to>
    <xdr:sp macro="" textlink="">
      <xdr:nvSpPr>
        <xdr:cNvPr id="496" name="円/楕円 495"/>
        <xdr:cNvSpPr/>
      </xdr:nvSpPr>
      <xdr:spPr>
        <a:xfrm>
          <a:off x="154305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113555</xdr:rowOff>
    </xdr:from>
    <xdr:ext cx="405111" cy="259045"/>
    <xdr:sp macro="" textlink="">
      <xdr:nvSpPr>
        <xdr:cNvPr id="497" name="n_1aveValue【公民館】&#10;有形固定資産減価償却率"/>
        <xdr:cNvSpPr txBox="1"/>
      </xdr:nvSpPr>
      <xdr:spPr>
        <a:xfrm>
          <a:off x="15266043"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170959</xdr:rowOff>
    </xdr:from>
    <xdr:ext cx="405111" cy="259045"/>
    <xdr:sp macro="" textlink="">
      <xdr:nvSpPr>
        <xdr:cNvPr id="498" name="n_1mainValue【公民館】&#10;有形固定資産減価償却率"/>
        <xdr:cNvSpPr txBox="1"/>
      </xdr:nvSpPr>
      <xdr:spPr>
        <a:xfrm>
          <a:off x="15266043" y="1731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9" name="直線コネクタ 5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0" name="テキスト ボックス 5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1" name="直線コネクタ 5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2" name="テキスト ボックス 5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3" name="直線コネクタ 5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4" name="テキスト ボックス 5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5" name="直線コネクタ 5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6" name="テキスト ボックス 5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7" name="直線コネクタ 5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8" name="テキスト ボックス 5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9" name="直線コネクタ 5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0" name="テキスト ボックス 5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24" name="直線コネクタ 523"/>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25"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26" name="直線コネクタ 525"/>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27"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28" name="直線コネクタ 52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529"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30" name="フローチャート : 判断 529"/>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31" name="フローチャート : 判断 530"/>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71120</xdr:rowOff>
    </xdr:from>
    <xdr:to>
      <xdr:col>31</xdr:col>
      <xdr:colOff>85725</xdr:colOff>
      <xdr:row>108</xdr:row>
      <xdr:rowOff>1270</xdr:rowOff>
    </xdr:to>
    <xdr:sp macro="" textlink="">
      <xdr:nvSpPr>
        <xdr:cNvPr id="537" name="円/楕円 536"/>
        <xdr:cNvSpPr/>
      </xdr:nvSpPr>
      <xdr:spPr>
        <a:xfrm>
          <a:off x="2127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1469</xdr:rowOff>
    </xdr:from>
    <xdr:ext cx="469744" cy="259045"/>
    <xdr:sp macro="" textlink="">
      <xdr:nvSpPr>
        <xdr:cNvPr id="538"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163847</xdr:rowOff>
    </xdr:from>
    <xdr:ext cx="469744" cy="259045"/>
    <xdr:sp macro="" textlink="">
      <xdr:nvSpPr>
        <xdr:cNvPr id="539" name="n_1mainValue【公民館】&#10;一人当たり面積"/>
        <xdr:cNvSpPr txBox="1"/>
      </xdr:nvSpPr>
      <xdr:spPr>
        <a:xfrm>
          <a:off x="21075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13,603
13,527
172.69
7,675,371
7,056,426
579,580
4,480,596
7,615,927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16890</xdr:rowOff>
    </xdr:from>
    <xdr:ext cx="405111" cy="259045"/>
    <xdr:sp macro="" textlink="">
      <xdr:nvSpPr>
        <xdr:cNvPr id="63" name="【図書館】&#10;有形固定資産減価償却率平均値テキスト"/>
        <xdr:cNvSpPr txBox="1"/>
      </xdr:nvSpPr>
      <xdr:spPr>
        <a:xfrm>
          <a:off x="4724400" y="6703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95267</xdr:rowOff>
    </xdr:from>
    <xdr:ext cx="405111" cy="259045"/>
    <xdr:sp macro="" textlink="">
      <xdr:nvSpPr>
        <xdr:cNvPr id="66" name="n_1aveValue【図書館】&#10;有形固定資産減価償却率"/>
        <xdr:cNvSpPr txBox="1"/>
      </xdr:nvSpPr>
      <xdr:spPr>
        <a:xfrm>
          <a:off x="3582043"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125004</xdr:rowOff>
    </xdr:from>
    <xdr:to>
      <xdr:col>5</xdr:col>
      <xdr:colOff>409575</xdr:colOff>
      <xdr:row>38</xdr:row>
      <xdr:rowOff>55155</xdr:rowOff>
    </xdr:to>
    <xdr:sp macro="" textlink="">
      <xdr:nvSpPr>
        <xdr:cNvPr id="72" name="円/楕円 71"/>
        <xdr:cNvSpPr/>
      </xdr:nvSpPr>
      <xdr:spPr>
        <a:xfrm>
          <a:off x="3746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71681</xdr:rowOff>
    </xdr:from>
    <xdr:ext cx="405111" cy="259045"/>
    <xdr:sp macro="" textlink="">
      <xdr:nvSpPr>
        <xdr:cNvPr id="73" name="n_1mainValue【図書館】&#10;有形固定資産減価償却率"/>
        <xdr:cNvSpPr txBox="1"/>
      </xdr:nvSpPr>
      <xdr:spPr>
        <a:xfrm>
          <a:off x="3582043"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5" name="直線コネクタ 94"/>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6"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97" name="直線コネクタ 96"/>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98"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99" name="直線コネクタ 98"/>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65549</xdr:rowOff>
    </xdr:from>
    <xdr:ext cx="469744" cy="259045"/>
    <xdr:sp macro="" textlink="">
      <xdr:nvSpPr>
        <xdr:cNvPr id="100" name="【図書館】&#10;一人当たり面積平均値テキスト"/>
        <xdr:cNvSpPr txBox="1"/>
      </xdr:nvSpPr>
      <xdr:spPr>
        <a:xfrm>
          <a:off x="10566400" y="640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1" name="フローチャート : 判断 100"/>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2" name="フローチャート : 判断 101"/>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122953</xdr:rowOff>
    </xdr:from>
    <xdr:ext cx="469744" cy="259045"/>
    <xdr:sp macro="" textlink="">
      <xdr:nvSpPr>
        <xdr:cNvPr id="103" name="n_1aveValue【図書館】&#10;一人当たり面積"/>
        <xdr:cNvSpPr txBox="1"/>
      </xdr:nvSpPr>
      <xdr:spPr>
        <a:xfrm>
          <a:off x="9391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167132</xdr:rowOff>
    </xdr:from>
    <xdr:to>
      <xdr:col>14</xdr:col>
      <xdr:colOff>79375</xdr:colOff>
      <xdr:row>41</xdr:row>
      <xdr:rowOff>97282</xdr:rowOff>
    </xdr:to>
    <xdr:sp macro="" textlink="">
      <xdr:nvSpPr>
        <xdr:cNvPr id="109" name="円/楕円 108"/>
        <xdr:cNvSpPr/>
      </xdr:nvSpPr>
      <xdr:spPr>
        <a:xfrm>
          <a:off x="9588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88409</xdr:rowOff>
    </xdr:from>
    <xdr:ext cx="469744" cy="259045"/>
    <xdr:sp macro="" textlink="">
      <xdr:nvSpPr>
        <xdr:cNvPr id="110" name="n_1mainValue【図書館】&#10;一人当たり面積"/>
        <xdr:cNvSpPr txBox="1"/>
      </xdr:nvSpPr>
      <xdr:spPr>
        <a:xfrm>
          <a:off x="93917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3" name="テキスト ボックス 13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137" name="直線コネクタ 136"/>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140"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141" name="直線コネクタ 140"/>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142"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3" name="フローチャート : 判断 142"/>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144" name="フローチャート : 判断 143"/>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73858</xdr:rowOff>
    </xdr:from>
    <xdr:ext cx="405111" cy="259045"/>
    <xdr:sp macro="" textlink="">
      <xdr:nvSpPr>
        <xdr:cNvPr id="145" name="n_1aveValue【体育館・プール】&#10;有形固定資産減価償却率"/>
        <xdr:cNvSpPr txBox="1"/>
      </xdr:nvSpPr>
      <xdr:spPr>
        <a:xfrm>
          <a:off x="3582043" y="1036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14515</xdr:rowOff>
    </xdr:from>
    <xdr:to>
      <xdr:col>5</xdr:col>
      <xdr:colOff>409575</xdr:colOff>
      <xdr:row>64</xdr:row>
      <xdr:rowOff>116115</xdr:rowOff>
    </xdr:to>
    <xdr:sp macro="" textlink="">
      <xdr:nvSpPr>
        <xdr:cNvPr id="151" name="円/楕円 150"/>
        <xdr:cNvSpPr/>
      </xdr:nvSpPr>
      <xdr:spPr>
        <a:xfrm>
          <a:off x="3746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107242</xdr:rowOff>
    </xdr:from>
    <xdr:ext cx="405111" cy="259045"/>
    <xdr:sp macro="" textlink="">
      <xdr:nvSpPr>
        <xdr:cNvPr id="152" name="n_1mainValue【体育館・プール】&#10;有形固定資産減価償却率"/>
        <xdr:cNvSpPr txBox="1"/>
      </xdr:nvSpPr>
      <xdr:spPr>
        <a:xfrm>
          <a:off x="3582043"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76" name="直線コネクタ 175"/>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77"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78" name="直線コネクタ 177"/>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79"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80" name="直線コネクタ 179"/>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81"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82" name="フローチャート : 判断 181"/>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83" name="フローチャート : 判断 182"/>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149242</xdr:rowOff>
    </xdr:from>
    <xdr:ext cx="469744" cy="259045"/>
    <xdr:sp macro="" textlink="">
      <xdr:nvSpPr>
        <xdr:cNvPr id="184" name="n_1ave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158750</xdr:rowOff>
    </xdr:from>
    <xdr:to>
      <xdr:col>14</xdr:col>
      <xdr:colOff>79375</xdr:colOff>
      <xdr:row>61</xdr:row>
      <xdr:rowOff>88900</xdr:rowOff>
    </xdr:to>
    <xdr:sp macro="" textlink="">
      <xdr:nvSpPr>
        <xdr:cNvPr id="190" name="円/楕円 189"/>
        <xdr:cNvSpPr/>
      </xdr:nvSpPr>
      <xdr:spPr>
        <a:xfrm>
          <a:off x="9588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80027</xdr:rowOff>
    </xdr:from>
    <xdr:ext cx="469744" cy="259045"/>
    <xdr:sp macro="" textlink="">
      <xdr:nvSpPr>
        <xdr:cNvPr id="191" name="n_1main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2" name="テキスト ボックス 2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3" name="直線コネクタ 2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4" name="テキスト ボックス 23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5" name="直線コネクタ 23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6" name="テキスト ボックス 23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7" name="直線コネクタ 23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8" name="テキスト ボックス 23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9" name="直線コネクタ 23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40" name="テキスト ボックス 23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41" name="直線コネクタ 24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42" name="テキスト ボックス 24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4" name="テキスト ボックス 24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108204</xdr:rowOff>
    </xdr:from>
    <xdr:to>
      <xdr:col>23</xdr:col>
      <xdr:colOff>516889</xdr:colOff>
      <xdr:row>34</xdr:row>
      <xdr:rowOff>135636</xdr:rowOff>
    </xdr:to>
    <xdr:cxnSp macro="">
      <xdr:nvCxnSpPr>
        <xdr:cNvPr id="246" name="直線コネクタ 245"/>
        <xdr:cNvCxnSpPr/>
      </xdr:nvCxnSpPr>
      <xdr:spPr>
        <a:xfrm flipV="1">
          <a:off x="16318864" y="5937504"/>
          <a:ext cx="0" cy="27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5097</xdr:rowOff>
    </xdr:from>
    <xdr:ext cx="405111" cy="259045"/>
    <xdr:sp macro="" textlink="">
      <xdr:nvSpPr>
        <xdr:cNvPr id="247" name="【一般廃棄物処理施設】&#10;有形固定資産減価償却率最小値テキスト"/>
        <xdr:cNvSpPr txBox="1"/>
      </xdr:nvSpPr>
      <xdr:spPr>
        <a:xfrm>
          <a:off x="16408400" y="600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428625</xdr:colOff>
      <xdr:row>34</xdr:row>
      <xdr:rowOff>135636</xdr:rowOff>
    </xdr:from>
    <xdr:to>
      <xdr:col>23</xdr:col>
      <xdr:colOff>606425</xdr:colOff>
      <xdr:row>34</xdr:row>
      <xdr:rowOff>135636</xdr:rowOff>
    </xdr:to>
    <xdr:cxnSp macro="">
      <xdr:nvCxnSpPr>
        <xdr:cNvPr id="248" name="直線コネクタ 247"/>
        <xdr:cNvCxnSpPr/>
      </xdr:nvCxnSpPr>
      <xdr:spPr>
        <a:xfrm>
          <a:off x="16230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54881</xdr:rowOff>
    </xdr:from>
    <xdr:ext cx="405111" cy="259045"/>
    <xdr:sp macro="" textlink="">
      <xdr:nvSpPr>
        <xdr:cNvPr id="249" name="【一般廃棄物処理施設】&#10;有形固定資産減価償却率最大値テキスト"/>
        <xdr:cNvSpPr txBox="1"/>
      </xdr:nvSpPr>
      <xdr:spPr>
        <a:xfrm>
          <a:off x="16408400" y="571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34</xdr:row>
      <xdr:rowOff>108204</xdr:rowOff>
    </xdr:from>
    <xdr:to>
      <xdr:col>23</xdr:col>
      <xdr:colOff>606425</xdr:colOff>
      <xdr:row>34</xdr:row>
      <xdr:rowOff>108204</xdr:rowOff>
    </xdr:to>
    <xdr:cxnSp macro="">
      <xdr:nvCxnSpPr>
        <xdr:cNvPr id="250" name="直線コネクタ 249"/>
        <xdr:cNvCxnSpPr/>
      </xdr:nvCxnSpPr>
      <xdr:spPr>
        <a:xfrm>
          <a:off x="16230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49547</xdr:rowOff>
    </xdr:from>
    <xdr:ext cx="405111" cy="259045"/>
    <xdr:sp macro="" textlink="">
      <xdr:nvSpPr>
        <xdr:cNvPr id="251" name="【一般廃棄物処理施設】&#10;有形固定資産減価償却率平均値テキスト"/>
        <xdr:cNvSpPr txBox="1"/>
      </xdr:nvSpPr>
      <xdr:spPr>
        <a:xfrm>
          <a:off x="16408400" y="5878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71120</xdr:rowOff>
    </xdr:from>
    <xdr:to>
      <xdr:col>23</xdr:col>
      <xdr:colOff>568325</xdr:colOff>
      <xdr:row>35</xdr:row>
      <xdr:rowOff>1270</xdr:rowOff>
    </xdr:to>
    <xdr:sp macro="" textlink="">
      <xdr:nvSpPr>
        <xdr:cNvPr id="252" name="フローチャート : 判断 251"/>
        <xdr:cNvSpPr/>
      </xdr:nvSpPr>
      <xdr:spPr>
        <a:xfrm>
          <a:off x="16268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23114</xdr:rowOff>
    </xdr:from>
    <xdr:to>
      <xdr:col>22</xdr:col>
      <xdr:colOff>415925</xdr:colOff>
      <xdr:row>33</xdr:row>
      <xdr:rowOff>124714</xdr:rowOff>
    </xdr:to>
    <xdr:sp macro="" textlink="">
      <xdr:nvSpPr>
        <xdr:cNvPr id="253" name="フローチャート : 判断 252"/>
        <xdr:cNvSpPr/>
      </xdr:nvSpPr>
      <xdr:spPr>
        <a:xfrm>
          <a:off x="15430500" y="56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141241</xdr:rowOff>
    </xdr:from>
    <xdr:ext cx="405111" cy="259045"/>
    <xdr:sp macro="" textlink="">
      <xdr:nvSpPr>
        <xdr:cNvPr id="254" name="n_1aveValue【一般廃棄物処理施設】&#10;有形固定資産減価償却率"/>
        <xdr:cNvSpPr txBox="1"/>
      </xdr:nvSpPr>
      <xdr:spPr>
        <a:xfrm>
          <a:off x="15266043" y="54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5" name="テキスト ボックス 2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6" name="テキスト ボックス 2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7" name="テキスト ボックス 2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8" name="テキスト ボックス 2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9" name="テキスト ボックス 2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128270</xdr:rowOff>
    </xdr:from>
    <xdr:to>
      <xdr:col>22</xdr:col>
      <xdr:colOff>415925</xdr:colOff>
      <xdr:row>40</xdr:row>
      <xdr:rowOff>58420</xdr:rowOff>
    </xdr:to>
    <xdr:sp macro="" textlink="">
      <xdr:nvSpPr>
        <xdr:cNvPr id="260" name="円/楕円 259"/>
        <xdr:cNvSpPr/>
      </xdr:nvSpPr>
      <xdr:spPr>
        <a:xfrm>
          <a:off x="1543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49547</xdr:rowOff>
    </xdr:from>
    <xdr:ext cx="405111" cy="259045"/>
    <xdr:sp macro="" textlink="">
      <xdr:nvSpPr>
        <xdr:cNvPr id="261" name="n_1mainValue【一般廃棄物処理施設】&#10;有形固定資産減価償却率"/>
        <xdr:cNvSpPr txBox="1"/>
      </xdr:nvSpPr>
      <xdr:spPr>
        <a:xfrm>
          <a:off x="15266043"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272" name="テキスト ボックス 271"/>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73" name="直線コネクタ 2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274" name="テキスト ボックス 273"/>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5" name="直線コネクタ 2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76" name="テキスト ボックス 27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7" name="直線コネクタ 2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278" name="テキスト ボックス 27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9" name="直線コネクタ 2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280" name="テキスト ボックス 27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1" name="直線コネクタ 2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82" name="テキスト ボックス 28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3" name="直線コネクタ 2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4" name="テキスト ボックス 28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41</xdr:row>
      <xdr:rowOff>155753</xdr:rowOff>
    </xdr:from>
    <xdr:to>
      <xdr:col>32</xdr:col>
      <xdr:colOff>186689</xdr:colOff>
      <xdr:row>41</xdr:row>
      <xdr:rowOff>159220</xdr:rowOff>
    </xdr:to>
    <xdr:cxnSp macro="">
      <xdr:nvCxnSpPr>
        <xdr:cNvPr id="286" name="直線コネクタ 285"/>
        <xdr:cNvCxnSpPr/>
      </xdr:nvCxnSpPr>
      <xdr:spPr>
        <a:xfrm flipV="1">
          <a:off x="22160864" y="7185203"/>
          <a:ext cx="0" cy="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40911</xdr:rowOff>
    </xdr:from>
    <xdr:ext cx="534377" cy="259045"/>
    <xdr:sp macro="" textlink="">
      <xdr:nvSpPr>
        <xdr:cNvPr id="287" name="【一般廃棄物処理施設】&#10;一人当たり有形固定資産（償却資産）額最小値テキスト"/>
        <xdr:cNvSpPr txBox="1"/>
      </xdr:nvSpPr>
      <xdr:spPr>
        <a:xfrm>
          <a:off x="22250400" y="72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22,642</a:t>
          </a:r>
          <a:endParaRPr kumimoji="1" lang="ja-JP" altLang="en-US" sz="1000" b="1">
            <a:latin typeface="ＭＳ Ｐゴシック"/>
          </a:endParaRPr>
        </a:p>
      </xdr:txBody>
    </xdr:sp>
    <xdr:clientData/>
  </xdr:oneCellAnchor>
  <xdr:twoCellAnchor>
    <xdr:from>
      <xdr:col>32</xdr:col>
      <xdr:colOff>98425</xdr:colOff>
      <xdr:row>41</xdr:row>
      <xdr:rowOff>159220</xdr:rowOff>
    </xdr:from>
    <xdr:to>
      <xdr:col>32</xdr:col>
      <xdr:colOff>276225</xdr:colOff>
      <xdr:row>41</xdr:row>
      <xdr:rowOff>159220</xdr:rowOff>
    </xdr:to>
    <xdr:cxnSp macro="">
      <xdr:nvCxnSpPr>
        <xdr:cNvPr id="288" name="直線コネクタ 287"/>
        <xdr:cNvCxnSpPr/>
      </xdr:nvCxnSpPr>
      <xdr:spPr>
        <a:xfrm>
          <a:off x="22072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102430</xdr:rowOff>
    </xdr:from>
    <xdr:ext cx="534377" cy="259045"/>
    <xdr:sp macro="" textlink="">
      <xdr:nvSpPr>
        <xdr:cNvPr id="289" name="【一般廃棄物処理施設】&#10;一人当たり有形固定資産（償却資産）額最大値テキスト"/>
        <xdr:cNvSpPr txBox="1"/>
      </xdr:nvSpPr>
      <xdr:spPr>
        <a:xfrm>
          <a:off x="22250400" y="696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22,824</a:t>
          </a:r>
          <a:endParaRPr kumimoji="1" lang="ja-JP" altLang="en-US" sz="1000" b="1">
            <a:latin typeface="ＭＳ Ｐゴシック"/>
          </a:endParaRPr>
        </a:p>
      </xdr:txBody>
    </xdr:sp>
    <xdr:clientData/>
  </xdr:oneCellAnchor>
  <xdr:twoCellAnchor>
    <xdr:from>
      <xdr:col>32</xdr:col>
      <xdr:colOff>98425</xdr:colOff>
      <xdr:row>41</xdr:row>
      <xdr:rowOff>155753</xdr:rowOff>
    </xdr:from>
    <xdr:to>
      <xdr:col>32</xdr:col>
      <xdr:colOff>276225</xdr:colOff>
      <xdr:row>41</xdr:row>
      <xdr:rowOff>155753</xdr:rowOff>
    </xdr:to>
    <xdr:cxnSp macro="">
      <xdr:nvCxnSpPr>
        <xdr:cNvPr id="290" name="直線コネクタ 289"/>
        <xdr:cNvCxnSpPr/>
      </xdr:nvCxnSpPr>
      <xdr:spPr>
        <a:xfrm>
          <a:off x="22072600" y="718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85361</xdr:rowOff>
    </xdr:from>
    <xdr:ext cx="534377" cy="259045"/>
    <xdr:sp macro="" textlink="">
      <xdr:nvSpPr>
        <xdr:cNvPr id="291" name="【一般廃棄物処理施設】&#10;一人当たり有形固定資産（償却資産）額平均値テキスト"/>
        <xdr:cNvSpPr txBox="1"/>
      </xdr:nvSpPr>
      <xdr:spPr>
        <a:xfrm>
          <a:off x="22250400" y="7114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22,720</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106934</xdr:rowOff>
    </xdr:from>
    <xdr:to>
      <xdr:col>32</xdr:col>
      <xdr:colOff>238125</xdr:colOff>
      <xdr:row>42</xdr:row>
      <xdr:rowOff>37084</xdr:rowOff>
    </xdr:to>
    <xdr:sp macro="" textlink="">
      <xdr:nvSpPr>
        <xdr:cNvPr id="292" name="フローチャート : 判断 291"/>
        <xdr:cNvSpPr/>
      </xdr:nvSpPr>
      <xdr:spPr>
        <a:xfrm>
          <a:off x="22110700" y="713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32</xdr:row>
      <xdr:rowOff>153321</xdr:rowOff>
    </xdr:from>
    <xdr:to>
      <xdr:col>31</xdr:col>
      <xdr:colOff>85725</xdr:colOff>
      <xdr:row>33</xdr:row>
      <xdr:rowOff>83471</xdr:rowOff>
    </xdr:to>
    <xdr:sp macro="" textlink="">
      <xdr:nvSpPr>
        <xdr:cNvPr id="293" name="フローチャート : 判断 292"/>
        <xdr:cNvSpPr/>
      </xdr:nvSpPr>
      <xdr:spPr>
        <a:xfrm>
          <a:off x="21272500" y="563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99998</xdr:rowOff>
    </xdr:from>
    <xdr:ext cx="599010" cy="259045"/>
    <xdr:sp macro="" textlink="">
      <xdr:nvSpPr>
        <xdr:cNvPr id="294" name="n_1aveValue【一般廃棄物処理施設】&#10;一人当たり有形固定資産（償却資産）額"/>
        <xdr:cNvSpPr txBox="1"/>
      </xdr:nvSpPr>
      <xdr:spPr>
        <a:xfrm>
          <a:off x="21011094" y="541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101,285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5" name="テキスト ボックス 2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6" name="テキスト ボックス 2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7" name="テキスト ボックス 2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8" name="テキスト ボックス 2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9" name="テキスト ボックス 2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16027</xdr:rowOff>
    </xdr:from>
    <xdr:to>
      <xdr:col>31</xdr:col>
      <xdr:colOff>85725</xdr:colOff>
      <xdr:row>36</xdr:row>
      <xdr:rowOff>117627</xdr:rowOff>
    </xdr:to>
    <xdr:sp macro="" textlink="">
      <xdr:nvSpPr>
        <xdr:cNvPr id="300" name="円/楕円 299"/>
        <xdr:cNvSpPr/>
      </xdr:nvSpPr>
      <xdr:spPr>
        <a:xfrm>
          <a:off x="21272500" y="61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108754</xdr:rowOff>
    </xdr:from>
    <xdr:ext cx="534377" cy="259045"/>
    <xdr:sp macro="" textlink="">
      <xdr:nvSpPr>
        <xdr:cNvPr id="301" name="n_1mainValue【一般廃棄物処理施設】&#10;一人当たり有形固定資産（償却資産）額"/>
        <xdr:cNvSpPr txBox="1"/>
      </xdr:nvSpPr>
      <xdr:spPr>
        <a:xfrm>
          <a:off x="21043411" y="628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2" name="正方形/長方形 3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3" name="正方形/長方形 3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4" name="正方形/長方形 3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5" name="正方形/長方形 3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6" name="正方形/長方形 3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7" name="正方形/長方形 3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8" name="正方形/長方形 3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9" name="正方形/長方形 3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0" name="テキスト ボックス 3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1" name="直線コネクタ 3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2" name="テキスト ボックス 3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3" name="直線コネクタ 3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4" name="テキスト ボックス 3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5" name="直線コネクタ 3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6" name="テキスト ボックス 3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7" name="直線コネクタ 3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8" name="テキスト ボックス 3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9" name="直線コネクタ 3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0" name="テキスト ボックス 3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1" name="直線コネクタ 3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22" name="テキスト ボックス 3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3" name="直線コネクタ 3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4" name="テキスト ボックス 3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26" name="直線コネクタ 325"/>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27"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28" name="直線コネクタ 327"/>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29"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30" name="直線コネクタ 329"/>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331"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32" name="フローチャート : 判断 331"/>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33" name="フローチャート : 判断 332"/>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129557</xdr:rowOff>
    </xdr:from>
    <xdr:ext cx="405111" cy="259045"/>
    <xdr:sp macro="" textlink="">
      <xdr:nvSpPr>
        <xdr:cNvPr id="334" name="n_1aveValue【保健センター・保健所】&#10;有形固定資産減価償却率"/>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5" name="テキスト ボックス 3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6" name="テキスト ボックス 3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7" name="テキスト ボックス 3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8" name="テキスト ボックス 3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9" name="テキスト ボックス 3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12065</xdr:rowOff>
    </xdr:from>
    <xdr:to>
      <xdr:col>22</xdr:col>
      <xdr:colOff>415925</xdr:colOff>
      <xdr:row>60</xdr:row>
      <xdr:rowOff>113665</xdr:rowOff>
    </xdr:to>
    <xdr:sp macro="" textlink="">
      <xdr:nvSpPr>
        <xdr:cNvPr id="340" name="円/楕円 339"/>
        <xdr:cNvSpPr/>
      </xdr:nvSpPr>
      <xdr:spPr>
        <a:xfrm>
          <a:off x="15430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130192</xdr:rowOff>
    </xdr:from>
    <xdr:ext cx="405111" cy="259045"/>
    <xdr:sp macro="" textlink="">
      <xdr:nvSpPr>
        <xdr:cNvPr id="341" name="n_1mainValue【保健センター・保健所】&#10;有形固定資産減価償却率"/>
        <xdr:cNvSpPr txBox="1"/>
      </xdr:nvSpPr>
      <xdr:spPr>
        <a:xfrm>
          <a:off x="15266043"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2" name="正方形/長方形 3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3" name="正方形/長方形 3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4" name="正方形/長方形 3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5" name="正方形/長方形 3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6" name="正方形/長方形 3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7" name="正方形/長方形 3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8" name="正方形/長方形 3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9" name="正方形/長方形 3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0" name="テキスト ボックス 3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1" name="直線コネクタ 3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2" name="テキスト ボックス 3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3" name="直線コネクタ 3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4" name="テキスト ボックス 3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5" name="直線コネクタ 3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6" name="テキスト ボックス 3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7" name="直線コネクタ 3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8" name="テキスト ボックス 3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9" name="直線コネクタ 3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0" name="テキスト ボックス 3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1" name="直線コネクタ 3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2" name="テキスト ボックス 3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3" name="直線コネクタ 3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4" name="テキスト ボックス 3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66" name="直線コネクタ 365"/>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67"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68" name="直線コネクタ 367"/>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69"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70" name="直線コネクタ 36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371"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72" name="フローチャート : 判断 371"/>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73" name="フローチャート : 判断 372"/>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54627</xdr:rowOff>
    </xdr:from>
    <xdr:ext cx="469744" cy="259045"/>
    <xdr:sp macro="" textlink="">
      <xdr:nvSpPr>
        <xdr:cNvPr id="374" name="n_1aveValue【保健センター・保健所】&#10;一人当たり面積"/>
        <xdr:cNvSpPr txBox="1"/>
      </xdr:nvSpPr>
      <xdr:spPr>
        <a:xfrm>
          <a:off x="210757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5" name="テキスト ボックス 3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6" name="テキスト ボックス 3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7" name="テキスト ボックス 3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8" name="テキスト ボックス 3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9" name="テキスト ボックス 3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146050</xdr:rowOff>
    </xdr:from>
    <xdr:to>
      <xdr:col>31</xdr:col>
      <xdr:colOff>85725</xdr:colOff>
      <xdr:row>58</xdr:row>
      <xdr:rowOff>76200</xdr:rowOff>
    </xdr:to>
    <xdr:sp macro="" textlink="">
      <xdr:nvSpPr>
        <xdr:cNvPr id="380" name="円/楕円 379"/>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92727</xdr:rowOff>
    </xdr:from>
    <xdr:ext cx="469744" cy="259045"/>
    <xdr:sp macro="" textlink="">
      <xdr:nvSpPr>
        <xdr:cNvPr id="381" name="n_1mainValue【保健センター・保健所】&#10;一人当たり面積"/>
        <xdr:cNvSpPr txBox="1"/>
      </xdr:nvSpPr>
      <xdr:spPr>
        <a:xfrm>
          <a:off x="21075727"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2" name="正方形/長方形 3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3" name="正方形/長方形 3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4" name="正方形/長方形 3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5" name="正方形/長方形 3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6" name="正方形/長方形 3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7" name="正方形/長方形 3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8" name="正方形/長方形 3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9" name="正方形/長方形 3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0" name="テキスト ボックス 3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1" name="直線コネクタ 3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92" name="テキスト ボックス 39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93" name="直線コネクタ 3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4" name="テキスト ボックス 39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5" name="直線コネクタ 3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6" name="テキスト ボックス 3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7" name="直線コネクタ 3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8" name="テキスト ボックス 3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9" name="直線コネクタ 3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0" name="テキスト ボックス 3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1" name="直線コネクタ 4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02" name="テキスト ボックス 40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3" name="直線コネクタ 4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4" name="テキスト ボックス 4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406" name="直線コネクタ 405"/>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07"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08" name="直線コネクタ 407"/>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409"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410" name="直線コネクタ 409"/>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411"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12" name="フローチャート : 判断 41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413" name="フローチャート : 判断 412"/>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64788</xdr:rowOff>
    </xdr:from>
    <xdr:ext cx="405111" cy="259045"/>
    <xdr:sp macro="" textlink="">
      <xdr:nvSpPr>
        <xdr:cNvPr id="414" name="n_1aveValue【消防施設】&#10;有形固定資産減価償却率"/>
        <xdr:cNvSpPr txBox="1"/>
      </xdr:nvSpPr>
      <xdr:spPr>
        <a:xfrm>
          <a:off x="15266043"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5" name="テキスト ボックス 4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6" name="テキスト ボックス 4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7" name="テキスト ボックス 4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8" name="テキスト ボックス 4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9" name="テキスト ボックス 4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38736</xdr:rowOff>
    </xdr:from>
    <xdr:to>
      <xdr:col>22</xdr:col>
      <xdr:colOff>415925</xdr:colOff>
      <xdr:row>80</xdr:row>
      <xdr:rowOff>140336</xdr:rowOff>
    </xdr:to>
    <xdr:sp macro="" textlink="">
      <xdr:nvSpPr>
        <xdr:cNvPr id="420" name="円/楕円 419"/>
        <xdr:cNvSpPr/>
      </xdr:nvSpPr>
      <xdr:spPr>
        <a:xfrm>
          <a:off x="15430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156863</xdr:rowOff>
    </xdr:from>
    <xdr:ext cx="405111" cy="259045"/>
    <xdr:sp macro="" textlink="">
      <xdr:nvSpPr>
        <xdr:cNvPr id="421" name="n_1mainValue【消防施設】&#10;有形固定資産減価償却率"/>
        <xdr:cNvSpPr txBox="1"/>
      </xdr:nvSpPr>
      <xdr:spPr>
        <a:xfrm>
          <a:off x="15266043"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2" name="正方形/長方形 4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3" name="正方形/長方形 4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4" name="正方形/長方形 4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5" name="正方形/長方形 4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6" name="正方形/長方形 4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7" name="正方形/長方形 4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8" name="正方形/長方形 4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9" name="正方形/長方形 4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0" name="テキスト ボックス 4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1" name="直線コネクタ 4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2" name="直線コネクタ 4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33" name="テキスト ボックス 4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4" name="直線コネクタ 4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5" name="テキスト ボックス 4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6" name="直線コネクタ 4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7" name="テキスト ボックス 4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8" name="直線コネクタ 4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9" name="テキスト ボックス 4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0" name="直線コネクタ 4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1" name="テキスト ボックス 4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443" name="直線コネクタ 442"/>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444"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445" name="直線コネクタ 444"/>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46"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47" name="直線コネクタ 44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448"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49" name="フローチャート : 判断 448"/>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450" name="フローチャート : 判断 449"/>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146321</xdr:rowOff>
    </xdr:from>
    <xdr:ext cx="469744" cy="259045"/>
    <xdr:sp macro="" textlink="">
      <xdr:nvSpPr>
        <xdr:cNvPr id="451" name="n_1aveValue【消防施設】&#10;一人当たり面積"/>
        <xdr:cNvSpPr txBox="1"/>
      </xdr:nvSpPr>
      <xdr:spPr>
        <a:xfrm>
          <a:off x="210757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2" name="テキスト ボックス 4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3" name="テキスト ボックス 4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4" name="テキスト ボックス 4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5" name="テキスト ボックス 4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6" name="テキスト ボックス 4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92456</xdr:rowOff>
    </xdr:from>
    <xdr:to>
      <xdr:col>31</xdr:col>
      <xdr:colOff>85725</xdr:colOff>
      <xdr:row>83</xdr:row>
      <xdr:rowOff>22606</xdr:rowOff>
    </xdr:to>
    <xdr:sp macro="" textlink="">
      <xdr:nvSpPr>
        <xdr:cNvPr id="457" name="円/楕円 456"/>
        <xdr:cNvSpPr/>
      </xdr:nvSpPr>
      <xdr:spPr>
        <a:xfrm>
          <a:off x="21272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39133</xdr:rowOff>
    </xdr:from>
    <xdr:ext cx="469744" cy="259045"/>
    <xdr:sp macro="" textlink="">
      <xdr:nvSpPr>
        <xdr:cNvPr id="458" name="n_1mainValue【消防施設】&#10;一人当たり面積"/>
        <xdr:cNvSpPr txBox="1"/>
      </xdr:nvSpPr>
      <xdr:spPr>
        <a:xfrm>
          <a:off x="21075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9" name="テキスト ボックス 4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0" name="直線コネクタ 4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1" name="テキスト ボックス 4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2" name="直線コネクタ 4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3" name="テキスト ボックス 4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4" name="直線コネクタ 4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5" name="テキスト ボックス 4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6" name="直線コネクタ 4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7" name="テキスト ボックス 4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8" name="直線コネクタ 4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9" name="テキスト ボックス 4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83" name="直線コネクタ 482"/>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84"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85" name="直線コネクタ 484"/>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86"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87" name="直線コネクタ 486"/>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88"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89" name="フローチャート : 判断 488"/>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90" name="フローチャート : 判断 489"/>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491"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132080</xdr:rowOff>
    </xdr:from>
    <xdr:to>
      <xdr:col>22</xdr:col>
      <xdr:colOff>415925</xdr:colOff>
      <xdr:row>101</xdr:row>
      <xdr:rowOff>62230</xdr:rowOff>
    </xdr:to>
    <xdr:sp macro="" textlink="">
      <xdr:nvSpPr>
        <xdr:cNvPr id="497" name="円/楕円 496"/>
        <xdr:cNvSpPr/>
      </xdr:nvSpPr>
      <xdr:spPr>
        <a:xfrm>
          <a:off x="15430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78757</xdr:rowOff>
    </xdr:from>
    <xdr:ext cx="405111" cy="259045"/>
    <xdr:sp macro="" textlink="">
      <xdr:nvSpPr>
        <xdr:cNvPr id="498" name="n_1mainValue【庁舎】&#10;有形固定資産減価償却率"/>
        <xdr:cNvSpPr txBox="1"/>
      </xdr:nvSpPr>
      <xdr:spPr>
        <a:xfrm>
          <a:off x="15266043"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9" name="テキスト ボックス 5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10" name="直線コネクタ 5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11" name="テキスト ボックス 5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12" name="直線コネクタ 5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3" name="テキスト ボックス 5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4" name="直線コネクタ 5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5" name="テキスト ボックス 5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6" name="直線コネクタ 5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7" name="テキスト ボックス 5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521" name="直線コネクタ 520"/>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522"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523" name="直線コネクタ 522"/>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524"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525" name="直線コネクタ 524"/>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526"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527" name="フローチャート : 判断 526"/>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528" name="フローチャート : 判断 527"/>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148099</xdr:rowOff>
    </xdr:from>
    <xdr:ext cx="469744" cy="259045"/>
    <xdr:sp macro="" textlink="">
      <xdr:nvSpPr>
        <xdr:cNvPr id="529" name="n_1ave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109982</xdr:rowOff>
    </xdr:from>
    <xdr:to>
      <xdr:col>31</xdr:col>
      <xdr:colOff>85725</xdr:colOff>
      <xdr:row>108</xdr:row>
      <xdr:rowOff>40132</xdr:rowOff>
    </xdr:to>
    <xdr:sp macro="" textlink="">
      <xdr:nvSpPr>
        <xdr:cNvPr id="535" name="円/楕円 534"/>
        <xdr:cNvSpPr/>
      </xdr:nvSpPr>
      <xdr:spPr>
        <a:xfrm>
          <a:off x="21272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31259</xdr:rowOff>
    </xdr:from>
    <xdr:ext cx="469744" cy="259045"/>
    <xdr:sp macro="" textlink="">
      <xdr:nvSpPr>
        <xdr:cNvPr id="536" name="n_1mainValue【庁舎】&#10;一人当たり面積"/>
        <xdr:cNvSpPr txBox="1"/>
      </xdr:nvSpPr>
      <xdr:spPr>
        <a:xfrm>
          <a:off x="210757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13,603
13,527
172.69
7,675,371
7,056,426
579,580
4,480,596
7,615,927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人口の減少や全国平均を上回る高齢化率（平成２</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年</a:t>
          </a:r>
          <a:r>
            <a:rPr kumimoji="1" lang="ja-JP" altLang="en-US" sz="1200">
              <a:solidFill>
                <a:schemeClr val="dk1"/>
              </a:solidFill>
              <a:effectLst/>
              <a:latin typeface="+mn-lt"/>
              <a:ea typeface="+mn-ea"/>
              <a:cs typeface="+mn-cs"/>
            </a:rPr>
            <a:t>度</a:t>
          </a:r>
          <a:r>
            <a:rPr kumimoji="1" lang="ja-JP" altLang="ja-JP" sz="1200">
              <a:solidFill>
                <a:schemeClr val="dk1"/>
              </a:solidFill>
              <a:effectLst/>
              <a:latin typeface="+mn-lt"/>
              <a:ea typeface="+mn-ea"/>
              <a:cs typeface="+mn-cs"/>
            </a:rPr>
            <a:t>末</a:t>
          </a:r>
          <a:r>
            <a:rPr kumimoji="1" lang="ja-JP" altLang="en-US" sz="1200">
              <a:solidFill>
                <a:schemeClr val="dk1"/>
              </a:solidFill>
              <a:effectLst/>
              <a:latin typeface="+mn-lt"/>
              <a:ea typeface="+mn-ea"/>
              <a:cs typeface="+mn-cs"/>
            </a:rPr>
            <a:t>３７．５</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）に加え町内に</a:t>
          </a:r>
          <a:r>
            <a:rPr kumimoji="1" lang="ja-JP" altLang="en-US" sz="1200">
              <a:solidFill>
                <a:schemeClr val="dk1"/>
              </a:solidFill>
              <a:effectLst/>
              <a:latin typeface="+mn-lt"/>
              <a:ea typeface="+mn-ea"/>
              <a:cs typeface="+mn-cs"/>
            </a:rPr>
            <a:t>商店や</a:t>
          </a:r>
          <a:r>
            <a:rPr kumimoji="1" lang="ja-JP" altLang="ja-JP" sz="1200">
              <a:solidFill>
                <a:schemeClr val="dk1"/>
              </a:solidFill>
              <a:effectLst/>
              <a:latin typeface="+mn-lt"/>
              <a:ea typeface="+mn-ea"/>
              <a:cs typeface="+mn-cs"/>
            </a:rPr>
            <a:t>企業誘致</a:t>
          </a:r>
          <a:r>
            <a:rPr kumimoji="1" lang="ja-JP" altLang="en-US" sz="1200">
              <a:solidFill>
                <a:schemeClr val="dk1"/>
              </a:solidFill>
              <a:effectLst/>
              <a:latin typeface="+mn-lt"/>
              <a:ea typeface="+mn-ea"/>
              <a:cs typeface="+mn-cs"/>
            </a:rPr>
            <a:t>が思うように進まず</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結果、税収が少ないため</a:t>
          </a:r>
          <a:r>
            <a:rPr kumimoji="1" lang="ja-JP" altLang="ja-JP" sz="1200">
              <a:solidFill>
                <a:schemeClr val="dk1"/>
              </a:solidFill>
              <a:effectLst/>
              <a:latin typeface="+mn-lt"/>
              <a:ea typeface="+mn-ea"/>
              <a:cs typeface="+mn-cs"/>
            </a:rPr>
            <a:t>財政基盤が弱く</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財政力指数は低調に推移している。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企業誘致により</a:t>
          </a:r>
          <a:r>
            <a:rPr kumimoji="1" lang="ja-JP" altLang="en-US" sz="1200">
              <a:solidFill>
                <a:schemeClr val="dk1"/>
              </a:solidFill>
              <a:effectLst/>
              <a:latin typeface="+mn-lt"/>
              <a:ea typeface="+mn-ea"/>
              <a:cs typeface="+mn-cs"/>
            </a:rPr>
            <a:t>操業した</a:t>
          </a:r>
          <a:r>
            <a:rPr kumimoji="1" lang="ja-JP" altLang="ja-JP" sz="1200">
              <a:solidFill>
                <a:schemeClr val="dk1"/>
              </a:solidFill>
              <a:effectLst/>
              <a:latin typeface="+mn-lt"/>
              <a:ea typeface="+mn-ea"/>
              <a:cs typeface="+mn-cs"/>
            </a:rPr>
            <a:t>大型養鶏場</a:t>
          </a:r>
          <a:r>
            <a:rPr kumimoji="1" lang="ja-JP" altLang="en-US" sz="1200">
              <a:solidFill>
                <a:schemeClr val="dk1"/>
              </a:solidFill>
              <a:effectLst/>
              <a:latin typeface="+mn-lt"/>
              <a:ea typeface="+mn-ea"/>
              <a:cs typeface="+mn-cs"/>
            </a:rPr>
            <a:t>と、そこで生産された卵を使ったバームクーヘンの第２工場の建設や、道の駅もてぎの子会社美土里農園による観光農園等の開設により、産業や観光の両面をを振興するなど、地方創生を</a:t>
          </a:r>
          <a:r>
            <a:rPr kumimoji="1" lang="ja-JP" altLang="ja-JP" sz="1200">
              <a:solidFill>
                <a:schemeClr val="dk1"/>
              </a:solidFill>
              <a:effectLst/>
              <a:latin typeface="+mn-lt"/>
              <a:ea typeface="+mn-ea"/>
              <a:cs typeface="+mn-cs"/>
            </a:rPr>
            <a:t>推進して財政の健全化を図る。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105304</xdr:rowOff>
    </xdr:from>
    <xdr:to>
      <xdr:col>7</xdr:col>
      <xdr:colOff>152400</xdr:colOff>
      <xdr:row>43</xdr:row>
      <xdr:rowOff>105304</xdr:rowOff>
    </xdr:to>
    <xdr:cxnSp macro="">
      <xdr:nvCxnSpPr>
        <xdr:cNvPr id="71" name="直線コネクタ 70"/>
        <xdr:cNvCxnSpPr/>
      </xdr:nvCxnSpPr>
      <xdr:spPr>
        <a:xfrm>
          <a:off x="4114800" y="747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105304</xdr:rowOff>
    </xdr:from>
    <xdr:to>
      <xdr:col>6</xdr:col>
      <xdr:colOff>0</xdr:colOff>
      <xdr:row>43</xdr:row>
      <xdr:rowOff>105304</xdr:rowOff>
    </xdr:to>
    <xdr:cxnSp macro="">
      <xdr:nvCxnSpPr>
        <xdr:cNvPr id="74" name="直線コネクタ 73"/>
        <xdr:cNvCxnSpPr/>
      </xdr:nvCxnSpPr>
      <xdr:spPr>
        <a:xfrm>
          <a:off x="3225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105304</xdr:rowOff>
    </xdr:from>
    <xdr:to>
      <xdr:col>4</xdr:col>
      <xdr:colOff>482600</xdr:colOff>
      <xdr:row>43</xdr:row>
      <xdr:rowOff>105304</xdr:rowOff>
    </xdr:to>
    <xdr:cxnSp macro="">
      <xdr:nvCxnSpPr>
        <xdr:cNvPr id="77" name="直線コネクタ 76"/>
        <xdr:cNvCxnSpPr/>
      </xdr:nvCxnSpPr>
      <xdr:spPr>
        <a:xfrm>
          <a:off x="2336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155575</xdr:rowOff>
    </xdr:from>
    <xdr:to>
      <xdr:col>4</xdr:col>
      <xdr:colOff>533400</xdr:colOff>
      <xdr:row>43</xdr:row>
      <xdr:rowOff>85725</xdr:rowOff>
    </xdr:to>
    <xdr:sp macro="" textlink="">
      <xdr:nvSpPr>
        <xdr:cNvPr id="78" name="フローチャート : 判断 77"/>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95902</xdr:rowOff>
    </xdr:from>
    <xdr:ext cx="762000" cy="259045"/>
    <xdr:sp macro="" textlink="">
      <xdr:nvSpPr>
        <xdr:cNvPr id="79" name="テキスト ボックス 78"/>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105304</xdr:rowOff>
    </xdr:to>
    <xdr:cxnSp macro="">
      <xdr:nvCxnSpPr>
        <xdr:cNvPr id="80" name="直線コネクタ 79"/>
        <xdr:cNvCxnSpPr/>
      </xdr:nvCxnSpPr>
      <xdr:spPr>
        <a:xfrm>
          <a:off x="1447800" y="746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155575</xdr:rowOff>
    </xdr:from>
    <xdr:to>
      <xdr:col>3</xdr:col>
      <xdr:colOff>330200</xdr:colOff>
      <xdr:row>43</xdr:row>
      <xdr:rowOff>85725</xdr:rowOff>
    </xdr:to>
    <xdr:sp macro="" textlink="">
      <xdr:nvSpPr>
        <xdr:cNvPr id="81" name="フローチャート : 判断 80"/>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95902</xdr:rowOff>
    </xdr:from>
    <xdr:ext cx="762000" cy="259045"/>
    <xdr:sp macro="" textlink="">
      <xdr:nvSpPr>
        <xdr:cNvPr id="82" name="テキスト ボックス 81"/>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84" name="テキスト ボックス 83"/>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54504</xdr:rowOff>
    </xdr:from>
    <xdr:to>
      <xdr:col>7</xdr:col>
      <xdr:colOff>203200</xdr:colOff>
      <xdr:row>43</xdr:row>
      <xdr:rowOff>156104</xdr:rowOff>
    </xdr:to>
    <xdr:sp macro="" textlink="">
      <xdr:nvSpPr>
        <xdr:cNvPr id="90" name="円/楕円 89"/>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26581</xdr:rowOff>
    </xdr:from>
    <xdr:ext cx="762000" cy="259045"/>
    <xdr:sp macro="" textlink="">
      <xdr:nvSpPr>
        <xdr:cNvPr id="91" name="財政力該当値テキスト"/>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54504</xdr:rowOff>
    </xdr:from>
    <xdr:to>
      <xdr:col>6</xdr:col>
      <xdr:colOff>50800</xdr:colOff>
      <xdr:row>43</xdr:row>
      <xdr:rowOff>156104</xdr:rowOff>
    </xdr:to>
    <xdr:sp macro="" textlink="">
      <xdr:nvSpPr>
        <xdr:cNvPr id="92" name="円/楕円 91"/>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140881</xdr:rowOff>
    </xdr:from>
    <xdr:ext cx="736600" cy="259045"/>
    <xdr:sp macro="" textlink="">
      <xdr:nvSpPr>
        <xdr:cNvPr id="93" name="テキスト ボックス 92"/>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54504</xdr:rowOff>
    </xdr:from>
    <xdr:to>
      <xdr:col>4</xdr:col>
      <xdr:colOff>533400</xdr:colOff>
      <xdr:row>43</xdr:row>
      <xdr:rowOff>156104</xdr:rowOff>
    </xdr:to>
    <xdr:sp macro="" textlink="">
      <xdr:nvSpPr>
        <xdr:cNvPr id="94" name="円/楕円 93"/>
        <xdr:cNvSpPr/>
      </xdr:nvSpPr>
      <xdr:spPr>
        <a:xfrm>
          <a:off x="3175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140881</xdr:rowOff>
    </xdr:from>
    <xdr:ext cx="762000" cy="259045"/>
    <xdr:sp macro="" textlink="">
      <xdr:nvSpPr>
        <xdr:cNvPr id="95" name="テキスト ボックス 94"/>
        <xdr:cNvSpPr txBox="1"/>
      </xdr:nvSpPr>
      <xdr:spPr>
        <a:xfrm>
          <a:off x="2844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54504</xdr:rowOff>
    </xdr:from>
    <xdr:to>
      <xdr:col>3</xdr:col>
      <xdr:colOff>330200</xdr:colOff>
      <xdr:row>43</xdr:row>
      <xdr:rowOff>156104</xdr:rowOff>
    </xdr:to>
    <xdr:sp macro="" textlink="">
      <xdr:nvSpPr>
        <xdr:cNvPr id="96" name="円/楕円 95"/>
        <xdr:cNvSpPr/>
      </xdr:nvSpPr>
      <xdr:spPr>
        <a:xfrm>
          <a:off x="2286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140881</xdr:rowOff>
    </xdr:from>
    <xdr:ext cx="762000" cy="259045"/>
    <xdr:sp macro="" textlink="">
      <xdr:nvSpPr>
        <xdr:cNvPr id="97" name="テキスト ボックス 96"/>
        <xdr:cNvSpPr txBox="1"/>
      </xdr:nvSpPr>
      <xdr:spPr>
        <a:xfrm>
          <a:off x="1955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8" name="円/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9" name="テキスト ボックス 98"/>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歳出削減に取り組んでいるが、扶助費や物件費などの経常経費は増加し、各種交付金や普通交付税も減少しており、経常収支比率は悪化した。</a:t>
          </a:r>
          <a:endParaRPr kumimoji="1"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今後とも事務事業の見直しを更に厳しく進め優先度の低い事務事業については、計画的に廃止・縮小をすることで経費の削減を図る。さらに公債費の増加に備え財政調整基金及び減債基金の涵養に努める。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143256</xdr:rowOff>
    </xdr:from>
    <xdr:to>
      <xdr:col>7</xdr:col>
      <xdr:colOff>152400</xdr:colOff>
      <xdr:row>64</xdr:row>
      <xdr:rowOff>68326</xdr:rowOff>
    </xdr:to>
    <xdr:cxnSp macro="">
      <xdr:nvCxnSpPr>
        <xdr:cNvPr id="132" name="直線コネクタ 131"/>
        <xdr:cNvCxnSpPr/>
      </xdr:nvCxnSpPr>
      <xdr:spPr>
        <a:xfrm>
          <a:off x="4114800" y="1094460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143256</xdr:rowOff>
    </xdr:from>
    <xdr:to>
      <xdr:col>6</xdr:col>
      <xdr:colOff>0</xdr:colOff>
      <xdr:row>64</xdr:row>
      <xdr:rowOff>39370</xdr:rowOff>
    </xdr:to>
    <xdr:cxnSp macro="">
      <xdr:nvCxnSpPr>
        <xdr:cNvPr id="135" name="直線コネクタ 134"/>
        <xdr:cNvCxnSpPr/>
      </xdr:nvCxnSpPr>
      <xdr:spPr>
        <a:xfrm flipV="1">
          <a:off x="3225800" y="1094460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65</xdr:row>
      <xdr:rowOff>7874</xdr:rowOff>
    </xdr:to>
    <xdr:cxnSp macro="">
      <xdr:nvCxnSpPr>
        <xdr:cNvPr id="138" name="直線コネクタ 137"/>
        <xdr:cNvCxnSpPr/>
      </xdr:nvCxnSpPr>
      <xdr:spPr>
        <a:xfrm flipV="1">
          <a:off x="2336800" y="1101217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126238</xdr:rowOff>
    </xdr:from>
    <xdr:to>
      <xdr:col>4</xdr:col>
      <xdr:colOff>533400</xdr:colOff>
      <xdr:row>64</xdr:row>
      <xdr:rowOff>56388</xdr:rowOff>
    </xdr:to>
    <xdr:sp macro="" textlink="">
      <xdr:nvSpPr>
        <xdr:cNvPr id="139" name="フローチャート : 判断 138"/>
        <xdr:cNvSpPr/>
      </xdr:nvSpPr>
      <xdr:spPr>
        <a:xfrm>
          <a:off x="3175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66565</xdr:rowOff>
    </xdr:from>
    <xdr:ext cx="762000" cy="259045"/>
    <xdr:sp macro="" textlink="">
      <xdr:nvSpPr>
        <xdr:cNvPr id="140" name="テキスト ボックス 139"/>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7874</xdr:rowOff>
    </xdr:from>
    <xdr:to>
      <xdr:col>3</xdr:col>
      <xdr:colOff>279400</xdr:colOff>
      <xdr:row>65</xdr:row>
      <xdr:rowOff>80264</xdr:rowOff>
    </xdr:to>
    <xdr:cxnSp macro="">
      <xdr:nvCxnSpPr>
        <xdr:cNvPr id="141" name="直線コネクタ 140"/>
        <xdr:cNvCxnSpPr/>
      </xdr:nvCxnSpPr>
      <xdr:spPr>
        <a:xfrm flipV="1">
          <a:off x="1447800" y="1115212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2" name="フローチャート : 判断 141"/>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18305</xdr:rowOff>
    </xdr:from>
    <xdr:ext cx="762000" cy="259045"/>
    <xdr:sp macro="" textlink="">
      <xdr:nvSpPr>
        <xdr:cNvPr id="143" name="テキスト ボックス 142"/>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5" name="テキスト ボックス 144"/>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17526</xdr:rowOff>
    </xdr:from>
    <xdr:to>
      <xdr:col>7</xdr:col>
      <xdr:colOff>203200</xdr:colOff>
      <xdr:row>64</xdr:row>
      <xdr:rowOff>119126</xdr:rowOff>
    </xdr:to>
    <xdr:sp macro="" textlink="">
      <xdr:nvSpPr>
        <xdr:cNvPr id="151" name="円/楕円 150"/>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161053</xdr:rowOff>
    </xdr:from>
    <xdr:ext cx="762000" cy="259045"/>
    <xdr:sp macro="" textlink="">
      <xdr:nvSpPr>
        <xdr:cNvPr id="152" name="財政構造の弾力性該当値テキスト"/>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92456</xdr:rowOff>
    </xdr:from>
    <xdr:to>
      <xdr:col>6</xdr:col>
      <xdr:colOff>50800</xdr:colOff>
      <xdr:row>64</xdr:row>
      <xdr:rowOff>22606</xdr:rowOff>
    </xdr:to>
    <xdr:sp macro="" textlink="">
      <xdr:nvSpPr>
        <xdr:cNvPr id="153" name="円/楕円 152"/>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7383</xdr:rowOff>
    </xdr:from>
    <xdr:ext cx="736600" cy="259045"/>
    <xdr:sp macro="" textlink="">
      <xdr:nvSpPr>
        <xdr:cNvPr id="154" name="テキスト ボックス 153"/>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5" name="円/楕円 154"/>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56" name="テキスト ボックス 155"/>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128524</xdr:rowOff>
    </xdr:from>
    <xdr:to>
      <xdr:col>3</xdr:col>
      <xdr:colOff>330200</xdr:colOff>
      <xdr:row>65</xdr:row>
      <xdr:rowOff>58674</xdr:rowOff>
    </xdr:to>
    <xdr:sp macro="" textlink="">
      <xdr:nvSpPr>
        <xdr:cNvPr id="157" name="円/楕円 156"/>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43451</xdr:rowOff>
    </xdr:from>
    <xdr:ext cx="762000" cy="259045"/>
    <xdr:sp macro="" textlink="">
      <xdr:nvSpPr>
        <xdr:cNvPr id="158" name="テキスト ボックス 157"/>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29464</xdr:rowOff>
    </xdr:from>
    <xdr:to>
      <xdr:col>2</xdr:col>
      <xdr:colOff>127000</xdr:colOff>
      <xdr:row>65</xdr:row>
      <xdr:rowOff>131064</xdr:rowOff>
    </xdr:to>
    <xdr:sp macro="" textlink="">
      <xdr:nvSpPr>
        <xdr:cNvPr id="159" name="円/楕円 158"/>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115841</xdr:rowOff>
    </xdr:from>
    <xdr:ext cx="762000" cy="259045"/>
    <xdr:sp macro="" textlink="">
      <xdr:nvSpPr>
        <xdr:cNvPr id="160" name="テキスト ボックス 159"/>
        <xdr:cNvSpPr txBox="1"/>
      </xdr:nvSpPr>
      <xdr:spPr>
        <a:xfrm>
          <a:off x="1066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[163,103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主に、町営保育園の民営化により人件費・物件費の総額は減少しているが、人口も減少しているため、１人当たりの金額は増加している。</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物件費は老朽化している施設の点検、修繕等により増加し、</a:t>
          </a:r>
          <a:r>
            <a:rPr kumimoji="1" lang="ja-JP" altLang="ja-JP" sz="1200" b="0" i="0" baseline="0">
              <a:solidFill>
                <a:schemeClr val="dk1"/>
              </a:solidFill>
              <a:effectLst/>
              <a:latin typeface="+mn-lt"/>
              <a:ea typeface="+mn-ea"/>
              <a:cs typeface="+mn-cs"/>
            </a:rPr>
            <a:t>人件費については自立推進計画に基づき人員削減やコスト縮減に努め</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保育</a:t>
          </a:r>
          <a:r>
            <a:rPr kumimoji="1" lang="ja-JP" altLang="en-US" sz="1200" b="0" i="0" baseline="0">
              <a:solidFill>
                <a:schemeClr val="dk1"/>
              </a:solidFill>
              <a:effectLst/>
              <a:latin typeface="+mn-lt"/>
              <a:ea typeface="+mn-ea"/>
              <a:cs typeface="+mn-cs"/>
            </a:rPr>
            <a:t>園の</a:t>
          </a:r>
          <a:r>
            <a:rPr kumimoji="1" lang="ja-JP" altLang="ja-JP" sz="1200" b="0" i="0" baseline="0">
              <a:solidFill>
                <a:schemeClr val="dk1"/>
              </a:solidFill>
              <a:effectLst/>
              <a:latin typeface="+mn-lt"/>
              <a:ea typeface="+mn-ea"/>
              <a:cs typeface="+mn-cs"/>
            </a:rPr>
            <a:t>民営化</a:t>
          </a:r>
          <a:r>
            <a:rPr kumimoji="1" lang="ja-JP" altLang="en-US" sz="1200" b="0" i="0" baseline="0">
              <a:solidFill>
                <a:schemeClr val="dk1"/>
              </a:solidFill>
              <a:effectLst/>
              <a:latin typeface="+mn-lt"/>
              <a:ea typeface="+mn-ea"/>
              <a:cs typeface="+mn-cs"/>
            </a:rPr>
            <a:t>で減少となった。</a:t>
          </a:r>
          <a:endParaRPr kumimoji="1" lang="en-US" altLang="ja-JP" sz="1200" b="0" i="0" baseline="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114150</xdr:rowOff>
    </xdr:from>
    <xdr:to>
      <xdr:col>7</xdr:col>
      <xdr:colOff>152400</xdr:colOff>
      <xdr:row>82</xdr:row>
      <xdr:rowOff>126735</xdr:rowOff>
    </xdr:to>
    <xdr:cxnSp macro="">
      <xdr:nvCxnSpPr>
        <xdr:cNvPr id="193" name="直線コネクタ 192"/>
        <xdr:cNvCxnSpPr/>
      </xdr:nvCxnSpPr>
      <xdr:spPr>
        <a:xfrm>
          <a:off x="4114800" y="14173050"/>
          <a:ext cx="8382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104835</xdr:rowOff>
    </xdr:from>
    <xdr:to>
      <xdr:col>6</xdr:col>
      <xdr:colOff>0</xdr:colOff>
      <xdr:row>82</xdr:row>
      <xdr:rowOff>114150</xdr:rowOff>
    </xdr:to>
    <xdr:cxnSp macro="">
      <xdr:nvCxnSpPr>
        <xdr:cNvPr id="196" name="直線コネクタ 195"/>
        <xdr:cNvCxnSpPr/>
      </xdr:nvCxnSpPr>
      <xdr:spPr>
        <a:xfrm>
          <a:off x="3225800" y="14163735"/>
          <a:ext cx="8890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44056</xdr:rowOff>
    </xdr:from>
    <xdr:to>
      <xdr:col>4</xdr:col>
      <xdr:colOff>482600</xdr:colOff>
      <xdr:row>82</xdr:row>
      <xdr:rowOff>104835</xdr:rowOff>
    </xdr:to>
    <xdr:cxnSp macro="">
      <xdr:nvCxnSpPr>
        <xdr:cNvPr id="199" name="直線コネクタ 198"/>
        <xdr:cNvCxnSpPr/>
      </xdr:nvCxnSpPr>
      <xdr:spPr>
        <a:xfrm>
          <a:off x="2336800" y="14102956"/>
          <a:ext cx="889000" cy="6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0" name="フローチャート : 判断 199"/>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1" name="テキスト ボックス 200"/>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44056</xdr:rowOff>
    </xdr:from>
    <xdr:to>
      <xdr:col>3</xdr:col>
      <xdr:colOff>279400</xdr:colOff>
      <xdr:row>82</xdr:row>
      <xdr:rowOff>55175</xdr:rowOff>
    </xdr:to>
    <xdr:cxnSp macro="">
      <xdr:nvCxnSpPr>
        <xdr:cNvPr id="202" name="直線コネクタ 201"/>
        <xdr:cNvCxnSpPr/>
      </xdr:nvCxnSpPr>
      <xdr:spPr>
        <a:xfrm flipV="1">
          <a:off x="1447800" y="14102956"/>
          <a:ext cx="8890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3" name="フローチャート : 判断 202"/>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4" name="テキスト ボックス 203"/>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5" name="フローチャート : 判断 204"/>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06" name="テキスト ボックス 205"/>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75935</xdr:rowOff>
    </xdr:from>
    <xdr:to>
      <xdr:col>7</xdr:col>
      <xdr:colOff>203200</xdr:colOff>
      <xdr:row>83</xdr:row>
      <xdr:rowOff>6085</xdr:rowOff>
    </xdr:to>
    <xdr:sp macro="" textlink="">
      <xdr:nvSpPr>
        <xdr:cNvPr id="212" name="円/楕円 211"/>
        <xdr:cNvSpPr/>
      </xdr:nvSpPr>
      <xdr:spPr>
        <a:xfrm>
          <a:off x="4902200" y="141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92462</xdr:rowOff>
    </xdr:from>
    <xdr:ext cx="762000" cy="259045"/>
    <xdr:sp macro="" textlink="">
      <xdr:nvSpPr>
        <xdr:cNvPr id="213" name="人件費・物件費等の状況該当値テキスト"/>
        <xdr:cNvSpPr txBox="1"/>
      </xdr:nvSpPr>
      <xdr:spPr>
        <a:xfrm>
          <a:off x="5041900" y="139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163,103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63350</xdr:rowOff>
    </xdr:from>
    <xdr:to>
      <xdr:col>6</xdr:col>
      <xdr:colOff>50800</xdr:colOff>
      <xdr:row>82</xdr:row>
      <xdr:rowOff>164950</xdr:rowOff>
    </xdr:to>
    <xdr:sp macro="" textlink="">
      <xdr:nvSpPr>
        <xdr:cNvPr id="214" name="円/楕円 213"/>
        <xdr:cNvSpPr/>
      </xdr:nvSpPr>
      <xdr:spPr>
        <a:xfrm>
          <a:off x="4064000" y="141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3677</xdr:rowOff>
    </xdr:from>
    <xdr:ext cx="736600" cy="259045"/>
    <xdr:sp macro="" textlink="">
      <xdr:nvSpPr>
        <xdr:cNvPr id="215" name="テキスト ボックス 214"/>
        <xdr:cNvSpPr txBox="1"/>
      </xdr:nvSpPr>
      <xdr:spPr>
        <a:xfrm>
          <a:off x="3733800" y="1389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160,495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54035</xdr:rowOff>
    </xdr:from>
    <xdr:to>
      <xdr:col>4</xdr:col>
      <xdr:colOff>533400</xdr:colOff>
      <xdr:row>82</xdr:row>
      <xdr:rowOff>155635</xdr:rowOff>
    </xdr:to>
    <xdr:sp macro="" textlink="">
      <xdr:nvSpPr>
        <xdr:cNvPr id="216" name="円/楕円 215"/>
        <xdr:cNvSpPr/>
      </xdr:nvSpPr>
      <xdr:spPr>
        <a:xfrm>
          <a:off x="3175000" y="141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140412</xdr:rowOff>
    </xdr:from>
    <xdr:ext cx="762000" cy="259045"/>
    <xdr:sp macro="" textlink="">
      <xdr:nvSpPr>
        <xdr:cNvPr id="217" name="テキスト ボックス 216"/>
        <xdr:cNvSpPr txBox="1"/>
      </xdr:nvSpPr>
      <xdr:spPr>
        <a:xfrm>
          <a:off x="2844800" y="1419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158,565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164706</xdr:rowOff>
    </xdr:from>
    <xdr:to>
      <xdr:col>3</xdr:col>
      <xdr:colOff>330200</xdr:colOff>
      <xdr:row>82</xdr:row>
      <xdr:rowOff>94856</xdr:rowOff>
    </xdr:to>
    <xdr:sp macro="" textlink="">
      <xdr:nvSpPr>
        <xdr:cNvPr id="218" name="円/楕円 217"/>
        <xdr:cNvSpPr/>
      </xdr:nvSpPr>
      <xdr:spPr>
        <a:xfrm>
          <a:off x="2286000" y="1405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79633</xdr:rowOff>
    </xdr:from>
    <xdr:ext cx="762000" cy="259045"/>
    <xdr:sp macro="" textlink="">
      <xdr:nvSpPr>
        <xdr:cNvPr id="219" name="テキスト ボックス 218"/>
        <xdr:cNvSpPr txBox="1"/>
      </xdr:nvSpPr>
      <xdr:spPr>
        <a:xfrm>
          <a:off x="1955800" y="1413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145,971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4375</xdr:rowOff>
    </xdr:from>
    <xdr:to>
      <xdr:col>2</xdr:col>
      <xdr:colOff>127000</xdr:colOff>
      <xdr:row>82</xdr:row>
      <xdr:rowOff>105975</xdr:rowOff>
    </xdr:to>
    <xdr:sp macro="" textlink="">
      <xdr:nvSpPr>
        <xdr:cNvPr id="220" name="円/楕円 219"/>
        <xdr:cNvSpPr/>
      </xdr:nvSpPr>
      <xdr:spPr>
        <a:xfrm>
          <a:off x="1397000" y="140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90752</xdr:rowOff>
    </xdr:from>
    <xdr:ext cx="762000" cy="259045"/>
    <xdr:sp macro="" textlink="">
      <xdr:nvSpPr>
        <xdr:cNvPr id="221" name="テキスト ボックス 220"/>
        <xdr:cNvSpPr txBox="1"/>
      </xdr:nvSpPr>
      <xdr:spPr>
        <a:xfrm>
          <a:off x="1066800" y="1414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階層変動や職種変動により</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1.</a:t>
          </a:r>
          <a:r>
            <a:rPr kumimoji="1" lang="ja-JP" altLang="en-US" sz="1200" b="0" i="0" baseline="0">
              <a:solidFill>
                <a:schemeClr val="dk1"/>
              </a:solidFill>
              <a:effectLst/>
              <a:latin typeface="+mn-lt"/>
              <a:ea typeface="+mn-ea"/>
              <a:cs typeface="+mn-cs"/>
            </a:rPr>
            <a:t>７</a:t>
          </a:r>
          <a:r>
            <a:rPr kumimoji="1" lang="ja-JP" altLang="ja-JP" sz="1200" b="0" i="0" baseline="0">
              <a:solidFill>
                <a:schemeClr val="dk1"/>
              </a:solidFill>
              <a:effectLst/>
              <a:latin typeface="+mn-lt"/>
              <a:ea typeface="+mn-ea"/>
              <a:cs typeface="+mn-cs"/>
            </a:rPr>
            <a:t>ポイントの</a:t>
          </a:r>
          <a:r>
            <a:rPr kumimoji="1" lang="ja-JP" altLang="en-US" sz="1200" b="0" i="0" baseline="0">
              <a:solidFill>
                <a:schemeClr val="dk1"/>
              </a:solidFill>
              <a:effectLst/>
              <a:latin typeface="+mn-lt"/>
              <a:ea typeface="+mn-ea"/>
              <a:cs typeface="+mn-cs"/>
            </a:rPr>
            <a:t>減少と</a:t>
          </a:r>
          <a:r>
            <a:rPr kumimoji="1" lang="ja-JP" altLang="ja-JP" sz="1200" b="0" i="0" baseline="0">
              <a:solidFill>
                <a:schemeClr val="dk1"/>
              </a:solidFill>
              <a:effectLst/>
              <a:latin typeface="+mn-lt"/>
              <a:ea typeface="+mn-ea"/>
              <a:cs typeface="+mn-cs"/>
            </a:rPr>
            <a:t>なった。</a:t>
          </a:r>
          <a:endParaRPr lang="ja-JP" altLang="ja-JP" sz="1200">
            <a:effectLst/>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人事評価制度における指標である能力評価に加え業績評価を導入することにより職種、職責、能力に応じた給与体系の確立に努め、適正化を図っていく。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17018</xdr:rowOff>
    </xdr:to>
    <xdr:cxnSp macro="">
      <xdr:nvCxnSpPr>
        <xdr:cNvPr id="248" name="直線コネクタ 247"/>
        <xdr:cNvCxnSpPr/>
      </xdr:nvCxnSpPr>
      <xdr:spPr>
        <a:xfrm flipV="1">
          <a:off x="17018000" y="13823187"/>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49"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0" name="直線コネクタ 249"/>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1"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2" name="直線コネクタ 251"/>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125985</xdr:rowOff>
    </xdr:from>
    <xdr:to>
      <xdr:col>24</xdr:col>
      <xdr:colOff>558800</xdr:colOff>
      <xdr:row>85</xdr:row>
      <xdr:rowOff>118618</xdr:rowOff>
    </xdr:to>
    <xdr:cxnSp macro="">
      <xdr:nvCxnSpPr>
        <xdr:cNvPr id="253" name="直線コネクタ 252"/>
        <xdr:cNvCxnSpPr/>
      </xdr:nvCxnSpPr>
      <xdr:spPr>
        <a:xfrm flipV="1">
          <a:off x="16179800" y="14527785"/>
          <a:ext cx="838200" cy="1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62755</xdr:rowOff>
    </xdr:from>
    <xdr:ext cx="762000" cy="259045"/>
    <xdr:sp macro="" textlink="">
      <xdr:nvSpPr>
        <xdr:cNvPr id="254" name="給与水準   （国との比較）平均値テキスト"/>
        <xdr:cNvSpPr txBox="1"/>
      </xdr:nvSpPr>
      <xdr:spPr>
        <a:xfrm>
          <a:off x="17106900" y="1429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55" name="フローチャート : 判断 254"/>
        <xdr:cNvSpPr/>
      </xdr:nvSpPr>
      <xdr:spPr>
        <a:xfrm>
          <a:off x="16967200" y="1444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85</xdr:row>
      <xdr:rowOff>118618</xdr:rowOff>
    </xdr:to>
    <xdr:cxnSp macro="">
      <xdr:nvCxnSpPr>
        <xdr:cNvPr id="256" name="直線コネクタ 255"/>
        <xdr:cNvCxnSpPr/>
      </xdr:nvCxnSpPr>
      <xdr:spPr>
        <a:xfrm>
          <a:off x="15290800" y="14556739"/>
          <a:ext cx="889000" cy="1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7" name="フローチャート : 判断 256"/>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8" name="テキスト ボックス 257"/>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85</xdr:row>
      <xdr:rowOff>80011</xdr:rowOff>
    </xdr:to>
    <xdr:cxnSp macro="">
      <xdr:nvCxnSpPr>
        <xdr:cNvPr id="259" name="直線コネクタ 258"/>
        <xdr:cNvCxnSpPr/>
      </xdr:nvCxnSpPr>
      <xdr:spPr>
        <a:xfrm flipV="1">
          <a:off x="14401800" y="145567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0" name="フローチャート : 判断 259"/>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1" name="テキスト ボックス 260"/>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147065</xdr:rowOff>
    </xdr:to>
    <xdr:cxnSp macro="">
      <xdr:nvCxnSpPr>
        <xdr:cNvPr id="262" name="直線コネクタ 261"/>
        <xdr:cNvCxnSpPr/>
      </xdr:nvCxnSpPr>
      <xdr:spPr>
        <a:xfrm flipV="1">
          <a:off x="13512800" y="14653261"/>
          <a:ext cx="889000" cy="75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36576</xdr:rowOff>
    </xdr:from>
    <xdr:to>
      <xdr:col>21</xdr:col>
      <xdr:colOff>50800</xdr:colOff>
      <xdr:row>84</xdr:row>
      <xdr:rowOff>138176</xdr:rowOff>
    </xdr:to>
    <xdr:sp macro="" textlink="">
      <xdr:nvSpPr>
        <xdr:cNvPr id="263" name="フローチャート : 判断 262"/>
        <xdr:cNvSpPr/>
      </xdr:nvSpPr>
      <xdr:spPr>
        <a:xfrm>
          <a:off x="14351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148353</xdr:rowOff>
    </xdr:from>
    <xdr:ext cx="762000" cy="259045"/>
    <xdr:sp macro="" textlink="">
      <xdr:nvSpPr>
        <xdr:cNvPr id="264" name="テキスト ボックス 263"/>
        <xdr:cNvSpPr txBox="1"/>
      </xdr:nvSpPr>
      <xdr:spPr>
        <a:xfrm>
          <a:off x="14020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103632</xdr:rowOff>
    </xdr:from>
    <xdr:to>
      <xdr:col>19</xdr:col>
      <xdr:colOff>533400</xdr:colOff>
      <xdr:row>89</xdr:row>
      <xdr:rowOff>33782</xdr:rowOff>
    </xdr:to>
    <xdr:sp macro="" textlink="">
      <xdr:nvSpPr>
        <xdr:cNvPr id="265" name="フローチャート : 判断 264"/>
        <xdr:cNvSpPr/>
      </xdr:nvSpPr>
      <xdr:spPr>
        <a:xfrm>
          <a:off x="13462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43959</xdr:rowOff>
    </xdr:from>
    <xdr:ext cx="762000" cy="259045"/>
    <xdr:sp macro="" textlink="">
      <xdr:nvSpPr>
        <xdr:cNvPr id="266" name="テキスト ボックス 265"/>
        <xdr:cNvSpPr txBox="1"/>
      </xdr:nvSpPr>
      <xdr:spPr>
        <a:xfrm>
          <a:off x="13131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72" name="円/楕円 271"/>
        <xdr:cNvSpPr/>
      </xdr:nvSpPr>
      <xdr:spPr>
        <a:xfrm>
          <a:off x="169672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47262</xdr:rowOff>
    </xdr:from>
    <xdr:ext cx="762000" cy="259045"/>
    <xdr:sp macro="" textlink="">
      <xdr:nvSpPr>
        <xdr:cNvPr id="273" name="給与水準   （国との比較）該当値テキスト"/>
        <xdr:cNvSpPr txBox="1"/>
      </xdr:nvSpPr>
      <xdr:spPr>
        <a:xfrm>
          <a:off x="17106900" y="1444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67818</xdr:rowOff>
    </xdr:from>
    <xdr:to>
      <xdr:col>23</xdr:col>
      <xdr:colOff>457200</xdr:colOff>
      <xdr:row>85</xdr:row>
      <xdr:rowOff>169418</xdr:rowOff>
    </xdr:to>
    <xdr:sp macro="" textlink="">
      <xdr:nvSpPr>
        <xdr:cNvPr id="274" name="円/楕円 273"/>
        <xdr:cNvSpPr/>
      </xdr:nvSpPr>
      <xdr:spPr>
        <a:xfrm>
          <a:off x="16129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75" name="テキスト ボックス 274"/>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6" name="円/楕円 275"/>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19066</xdr:rowOff>
    </xdr:from>
    <xdr:ext cx="762000" cy="259045"/>
    <xdr:sp macro="" textlink="">
      <xdr:nvSpPr>
        <xdr:cNvPr id="277" name="テキスト ボックス 276"/>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8" name="円/楕円 277"/>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79" name="テキスト ボックス 278"/>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80" name="円/楕円 279"/>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81" name="テキスト ボックス 280"/>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職員数は類似団体を下回っており、自立推進計画に基づいた職員削減の効果が出ている。しかしながら、平成</a:t>
          </a:r>
          <a:r>
            <a:rPr kumimoji="1" lang="en-US" altLang="ja-JP" sz="1200" b="0" i="0" baseline="0">
              <a:solidFill>
                <a:schemeClr val="dk1"/>
              </a:solidFill>
              <a:effectLst/>
              <a:latin typeface="+mn-lt"/>
              <a:ea typeface="+mn-ea"/>
              <a:cs typeface="+mn-cs"/>
            </a:rPr>
            <a:t>25</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年度にかけて定年退職者が多かったことから、年度別採用者数の平準化を図るため</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年度から採用者数</a:t>
          </a:r>
          <a:r>
            <a:rPr kumimoji="1" lang="ja-JP" altLang="en-US" sz="1200" b="0" i="0" baseline="0">
              <a:solidFill>
                <a:schemeClr val="dk1"/>
              </a:solidFill>
              <a:effectLst/>
              <a:latin typeface="+mn-lt"/>
              <a:ea typeface="+mn-ea"/>
              <a:cs typeface="+mn-cs"/>
            </a:rPr>
            <a:t>が増加している。</a:t>
          </a:r>
          <a:r>
            <a:rPr kumimoji="1" lang="en-US" altLang="ja-JP" sz="1200" b="0" i="0" baseline="0">
              <a:solidFill>
                <a:schemeClr val="dk1"/>
              </a:solidFill>
              <a:effectLst/>
              <a:latin typeface="+mn-lt"/>
              <a:ea typeface="+mn-ea"/>
              <a:cs typeface="+mn-cs"/>
            </a:rPr>
            <a:t>(H28</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6</a:t>
          </a:r>
          <a:r>
            <a:rPr kumimoji="1" lang="ja-JP" altLang="en-US" sz="1200" b="0" i="0" baseline="0">
              <a:solidFill>
                <a:schemeClr val="dk1"/>
              </a:solidFill>
              <a:effectLst/>
              <a:latin typeface="+mn-lt"/>
              <a:ea typeface="+mn-ea"/>
              <a:cs typeface="+mn-cs"/>
            </a:rPr>
            <a:t>名</a:t>
          </a:r>
          <a:r>
            <a:rPr kumimoji="1" lang="en-US" altLang="ja-JP" sz="1200" b="0" i="0" baseline="0">
              <a:solidFill>
                <a:schemeClr val="dk1"/>
              </a:solidFill>
              <a:effectLst/>
              <a:latin typeface="+mn-lt"/>
              <a:ea typeface="+mn-ea"/>
              <a:cs typeface="+mn-cs"/>
            </a:rPr>
            <a:t>)</a:t>
          </a: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今後、新た</a:t>
          </a:r>
          <a:r>
            <a:rPr kumimoji="1" lang="ja-JP" altLang="en-US" sz="1200" b="0" i="0" baseline="0">
              <a:solidFill>
                <a:schemeClr val="dk1"/>
              </a:solidFill>
              <a:effectLst/>
              <a:latin typeface="+mn-lt"/>
              <a:ea typeface="+mn-ea"/>
              <a:cs typeface="+mn-cs"/>
            </a:rPr>
            <a:t>な</a:t>
          </a:r>
          <a:r>
            <a:rPr kumimoji="1" lang="ja-JP" altLang="ja-JP" sz="1200" b="0" i="0" baseline="0">
              <a:solidFill>
                <a:schemeClr val="dk1"/>
              </a:solidFill>
              <a:effectLst/>
              <a:latin typeface="+mn-lt"/>
              <a:ea typeface="+mn-ea"/>
              <a:cs typeface="+mn-cs"/>
            </a:rPr>
            <a:t>定員管理計画（</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32</a:t>
          </a:r>
          <a:r>
            <a:rPr kumimoji="1" lang="ja-JP" altLang="ja-JP" sz="1200" b="0" i="0" baseline="0">
              <a:solidFill>
                <a:schemeClr val="dk1"/>
              </a:solidFill>
              <a:effectLst/>
              <a:latin typeface="+mn-lt"/>
              <a:ea typeface="+mn-ea"/>
              <a:cs typeface="+mn-cs"/>
            </a:rPr>
            <a:t>年度）に基づき適正な定員管理に取組んでいく。</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1" name="直線コネクタ 310"/>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2"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3" name="直線コネクタ 312"/>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4"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5" name="直線コネクタ 314"/>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1270</xdr:rowOff>
    </xdr:from>
    <xdr:to>
      <xdr:col>24</xdr:col>
      <xdr:colOff>558800</xdr:colOff>
      <xdr:row>60</xdr:row>
      <xdr:rowOff>10922</xdr:rowOff>
    </xdr:to>
    <xdr:cxnSp macro="">
      <xdr:nvCxnSpPr>
        <xdr:cNvPr id="316" name="直線コネクタ 315"/>
        <xdr:cNvCxnSpPr/>
      </xdr:nvCxnSpPr>
      <xdr:spPr>
        <a:xfrm>
          <a:off x="16179800" y="1028827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7"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18" name="フローチャート : 判断 317"/>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144569</xdr:rowOff>
    </xdr:from>
    <xdr:to>
      <xdr:col>23</xdr:col>
      <xdr:colOff>406400</xdr:colOff>
      <xdr:row>60</xdr:row>
      <xdr:rowOff>1270</xdr:rowOff>
    </xdr:to>
    <xdr:cxnSp macro="">
      <xdr:nvCxnSpPr>
        <xdr:cNvPr id="319" name="直線コネクタ 318"/>
        <xdr:cNvCxnSpPr/>
      </xdr:nvCxnSpPr>
      <xdr:spPr>
        <a:xfrm>
          <a:off x="15290800" y="1026011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0" name="フローチャート : 判断 319"/>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1" name="テキスト ボックス 320"/>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141351</xdr:rowOff>
    </xdr:from>
    <xdr:to>
      <xdr:col>22</xdr:col>
      <xdr:colOff>203200</xdr:colOff>
      <xdr:row>59</xdr:row>
      <xdr:rowOff>144569</xdr:rowOff>
    </xdr:to>
    <xdr:cxnSp macro="">
      <xdr:nvCxnSpPr>
        <xdr:cNvPr id="322" name="直線コネクタ 321"/>
        <xdr:cNvCxnSpPr/>
      </xdr:nvCxnSpPr>
      <xdr:spPr>
        <a:xfrm>
          <a:off x="14401800" y="1025690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128355</xdr:rowOff>
    </xdr:from>
    <xdr:to>
      <xdr:col>22</xdr:col>
      <xdr:colOff>254000</xdr:colOff>
      <xdr:row>60</xdr:row>
      <xdr:rowOff>58505</xdr:rowOff>
    </xdr:to>
    <xdr:sp macro="" textlink="">
      <xdr:nvSpPr>
        <xdr:cNvPr id="323" name="フローチャート : 判断 322"/>
        <xdr:cNvSpPr/>
      </xdr:nvSpPr>
      <xdr:spPr>
        <a:xfrm>
          <a:off x="15240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43282</xdr:rowOff>
    </xdr:from>
    <xdr:ext cx="762000" cy="259045"/>
    <xdr:sp macro="" textlink="">
      <xdr:nvSpPr>
        <xdr:cNvPr id="324" name="テキスト ボックス 323"/>
        <xdr:cNvSpPr txBox="1"/>
      </xdr:nvSpPr>
      <xdr:spPr>
        <a:xfrm>
          <a:off x="14909800" y="1033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112395</xdr:rowOff>
    </xdr:from>
    <xdr:to>
      <xdr:col>21</xdr:col>
      <xdr:colOff>0</xdr:colOff>
      <xdr:row>59</xdr:row>
      <xdr:rowOff>141351</xdr:rowOff>
    </xdr:to>
    <xdr:cxnSp macro="">
      <xdr:nvCxnSpPr>
        <xdr:cNvPr id="325" name="直線コネクタ 324"/>
        <xdr:cNvCxnSpPr/>
      </xdr:nvCxnSpPr>
      <xdr:spPr>
        <a:xfrm>
          <a:off x="13512800" y="1022794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128355</xdr:rowOff>
    </xdr:from>
    <xdr:to>
      <xdr:col>21</xdr:col>
      <xdr:colOff>50800</xdr:colOff>
      <xdr:row>60</xdr:row>
      <xdr:rowOff>58505</xdr:rowOff>
    </xdr:to>
    <xdr:sp macro="" textlink="">
      <xdr:nvSpPr>
        <xdr:cNvPr id="326" name="フローチャート : 判断 325"/>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43282</xdr:rowOff>
    </xdr:from>
    <xdr:ext cx="762000" cy="259045"/>
    <xdr:sp macro="" textlink="">
      <xdr:nvSpPr>
        <xdr:cNvPr id="327" name="テキスト ボックス 326"/>
        <xdr:cNvSpPr txBox="1"/>
      </xdr:nvSpPr>
      <xdr:spPr>
        <a:xfrm>
          <a:off x="14020800" y="1033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131572</xdr:rowOff>
    </xdr:from>
    <xdr:to>
      <xdr:col>19</xdr:col>
      <xdr:colOff>533400</xdr:colOff>
      <xdr:row>60</xdr:row>
      <xdr:rowOff>61722</xdr:rowOff>
    </xdr:to>
    <xdr:sp macro="" textlink="">
      <xdr:nvSpPr>
        <xdr:cNvPr id="328" name="フローチャート : 判断 327"/>
        <xdr:cNvSpPr/>
      </xdr:nvSpPr>
      <xdr:spPr>
        <a:xfrm>
          <a:off x="13462000" y="102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46499</xdr:rowOff>
    </xdr:from>
    <xdr:ext cx="762000" cy="259045"/>
    <xdr:sp macro="" textlink="">
      <xdr:nvSpPr>
        <xdr:cNvPr id="329" name="テキスト ボックス 328"/>
        <xdr:cNvSpPr txBox="1"/>
      </xdr:nvSpPr>
      <xdr:spPr>
        <a:xfrm>
          <a:off x="131318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131572</xdr:rowOff>
    </xdr:from>
    <xdr:to>
      <xdr:col>24</xdr:col>
      <xdr:colOff>609600</xdr:colOff>
      <xdr:row>60</xdr:row>
      <xdr:rowOff>61722</xdr:rowOff>
    </xdr:to>
    <xdr:sp macro="" textlink="">
      <xdr:nvSpPr>
        <xdr:cNvPr id="335" name="円/楕円 334"/>
        <xdr:cNvSpPr/>
      </xdr:nvSpPr>
      <xdr:spPr>
        <a:xfrm>
          <a:off x="169672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148099</xdr:rowOff>
    </xdr:from>
    <xdr:ext cx="762000" cy="259045"/>
    <xdr:sp macro="" textlink="">
      <xdr:nvSpPr>
        <xdr:cNvPr id="336" name="定員管理の状況該当値テキスト"/>
        <xdr:cNvSpPr txBox="1"/>
      </xdr:nvSpPr>
      <xdr:spPr>
        <a:xfrm>
          <a:off x="17106900" y="1009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121920</xdr:rowOff>
    </xdr:from>
    <xdr:to>
      <xdr:col>23</xdr:col>
      <xdr:colOff>457200</xdr:colOff>
      <xdr:row>60</xdr:row>
      <xdr:rowOff>52070</xdr:rowOff>
    </xdr:to>
    <xdr:sp macro="" textlink="">
      <xdr:nvSpPr>
        <xdr:cNvPr id="337" name="円/楕円 336"/>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62247</xdr:rowOff>
    </xdr:from>
    <xdr:ext cx="736600" cy="259045"/>
    <xdr:sp macro="" textlink="">
      <xdr:nvSpPr>
        <xdr:cNvPr id="338" name="テキスト ボックス 337"/>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93769</xdr:rowOff>
    </xdr:from>
    <xdr:to>
      <xdr:col>22</xdr:col>
      <xdr:colOff>254000</xdr:colOff>
      <xdr:row>60</xdr:row>
      <xdr:rowOff>23919</xdr:rowOff>
    </xdr:to>
    <xdr:sp macro="" textlink="">
      <xdr:nvSpPr>
        <xdr:cNvPr id="339" name="円/楕円 338"/>
        <xdr:cNvSpPr/>
      </xdr:nvSpPr>
      <xdr:spPr>
        <a:xfrm>
          <a:off x="15240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34096</xdr:rowOff>
    </xdr:from>
    <xdr:ext cx="762000" cy="259045"/>
    <xdr:sp macro="" textlink="">
      <xdr:nvSpPr>
        <xdr:cNvPr id="340" name="テキスト ボックス 339"/>
        <xdr:cNvSpPr txBox="1"/>
      </xdr:nvSpPr>
      <xdr:spPr>
        <a:xfrm>
          <a:off x="14909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90551</xdr:rowOff>
    </xdr:from>
    <xdr:to>
      <xdr:col>21</xdr:col>
      <xdr:colOff>50800</xdr:colOff>
      <xdr:row>60</xdr:row>
      <xdr:rowOff>20701</xdr:rowOff>
    </xdr:to>
    <xdr:sp macro="" textlink="">
      <xdr:nvSpPr>
        <xdr:cNvPr id="341" name="円/楕円 340"/>
        <xdr:cNvSpPr/>
      </xdr:nvSpPr>
      <xdr:spPr>
        <a:xfrm>
          <a:off x="14351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30878</xdr:rowOff>
    </xdr:from>
    <xdr:ext cx="762000" cy="259045"/>
    <xdr:sp macro="" textlink="">
      <xdr:nvSpPr>
        <xdr:cNvPr id="342" name="テキスト ボックス 341"/>
        <xdr:cNvSpPr txBox="1"/>
      </xdr:nvSpPr>
      <xdr:spPr>
        <a:xfrm>
          <a:off x="14020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61595</xdr:rowOff>
    </xdr:from>
    <xdr:to>
      <xdr:col>19</xdr:col>
      <xdr:colOff>533400</xdr:colOff>
      <xdr:row>59</xdr:row>
      <xdr:rowOff>163195</xdr:rowOff>
    </xdr:to>
    <xdr:sp macro="" textlink="">
      <xdr:nvSpPr>
        <xdr:cNvPr id="343" name="円/楕円 342"/>
        <xdr:cNvSpPr/>
      </xdr:nvSpPr>
      <xdr:spPr>
        <a:xfrm>
          <a:off x="13462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1922</xdr:rowOff>
    </xdr:from>
    <xdr:ext cx="762000" cy="259045"/>
    <xdr:sp macro="" textlink="">
      <xdr:nvSpPr>
        <xdr:cNvPr id="344" name="テキスト ボックス 343"/>
        <xdr:cNvSpPr txBox="1"/>
      </xdr:nvSpPr>
      <xdr:spPr>
        <a:xfrm>
          <a:off x="13131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16</a:t>
          </a:r>
          <a:r>
            <a:rPr kumimoji="1" lang="ja-JP" altLang="ja-JP" sz="1200" b="0" i="0" baseline="0">
              <a:solidFill>
                <a:schemeClr val="dk1"/>
              </a:solidFill>
              <a:effectLst/>
              <a:latin typeface="+mn-lt"/>
              <a:ea typeface="+mn-ea"/>
              <a:cs typeface="+mn-cs"/>
            </a:rPr>
            <a:t>年～</a:t>
          </a:r>
          <a:r>
            <a:rPr kumimoji="1" lang="en-US" altLang="ja-JP" sz="1200" b="0" i="0" baseline="0">
              <a:solidFill>
                <a:schemeClr val="dk1"/>
              </a:solidFill>
              <a:effectLst/>
              <a:latin typeface="+mn-lt"/>
              <a:ea typeface="+mn-ea"/>
              <a:cs typeface="+mn-cs"/>
            </a:rPr>
            <a:t>20</a:t>
          </a:r>
          <a:r>
            <a:rPr kumimoji="1" lang="ja-JP" altLang="ja-JP" sz="1200" b="0" i="0" baseline="0">
              <a:solidFill>
                <a:schemeClr val="dk1"/>
              </a:solidFill>
              <a:effectLst/>
              <a:latin typeface="+mn-lt"/>
              <a:ea typeface="+mn-ea"/>
              <a:cs typeface="+mn-cs"/>
            </a:rPr>
            <a:t>年度実施の有線テレビ整備事業（難視聴区域のため町で運営）に係る起債（過疎対策事業）の償還が平成</a:t>
          </a:r>
          <a:r>
            <a:rPr kumimoji="1" lang="en-US" altLang="ja-JP" sz="1200" b="0" i="0" baseline="0">
              <a:solidFill>
                <a:schemeClr val="dk1"/>
              </a:solidFill>
              <a:effectLst/>
              <a:latin typeface="+mn-lt"/>
              <a:ea typeface="+mn-ea"/>
              <a:cs typeface="+mn-cs"/>
            </a:rPr>
            <a:t>32</a:t>
          </a:r>
          <a:r>
            <a:rPr kumimoji="1" lang="ja-JP" altLang="ja-JP" sz="1200" b="0" i="0" baseline="0">
              <a:solidFill>
                <a:schemeClr val="dk1"/>
              </a:solidFill>
              <a:effectLst/>
              <a:latin typeface="+mn-lt"/>
              <a:ea typeface="+mn-ea"/>
              <a:cs typeface="+mn-cs"/>
            </a:rPr>
            <a:t>年度まであるため類似団体を上回っているが、町債発行額の抑制に</a:t>
          </a:r>
          <a:r>
            <a:rPr kumimoji="1" lang="ja-JP" altLang="en-US" sz="1200" b="0" i="0" baseline="0">
              <a:solidFill>
                <a:schemeClr val="dk1"/>
              </a:solidFill>
              <a:effectLst/>
              <a:latin typeface="+mn-lt"/>
              <a:ea typeface="+mn-ea"/>
              <a:cs typeface="+mn-cs"/>
            </a:rPr>
            <a:t>努め、</a:t>
          </a:r>
          <a:r>
            <a:rPr kumimoji="1" lang="ja-JP" altLang="ja-JP" sz="1200" b="0" i="0" baseline="0">
              <a:solidFill>
                <a:schemeClr val="dk1"/>
              </a:solidFill>
              <a:effectLst/>
              <a:latin typeface="+mn-lt"/>
              <a:ea typeface="+mn-ea"/>
              <a:cs typeface="+mn-cs"/>
            </a:rPr>
            <a:t>地方債残高が減少し多少改善した。しかし平成</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年～</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年度実施のふみの森もてぎ等の事業に係る借入</a:t>
          </a:r>
          <a:r>
            <a:rPr kumimoji="1" lang="ja-JP" altLang="en-US" sz="1200" b="0" i="0" baseline="0">
              <a:solidFill>
                <a:schemeClr val="dk1"/>
              </a:solidFill>
              <a:effectLst/>
              <a:latin typeface="+mn-lt"/>
              <a:ea typeface="+mn-ea"/>
              <a:cs typeface="+mn-cs"/>
            </a:rPr>
            <a:t>の償還が始まると悪化する可能性があり、</a:t>
          </a:r>
          <a:r>
            <a:rPr kumimoji="1" lang="ja-JP" altLang="ja-JP" sz="1200" b="0" i="0" baseline="0">
              <a:solidFill>
                <a:schemeClr val="dk1"/>
              </a:solidFill>
              <a:effectLst/>
              <a:latin typeface="+mn-lt"/>
              <a:ea typeface="+mn-ea"/>
              <a:cs typeface="+mn-cs"/>
            </a:rPr>
            <a:t>今後</a:t>
          </a:r>
          <a:r>
            <a:rPr kumimoji="1" lang="ja-JP" altLang="en-US" sz="1200" b="0" i="0" baseline="0">
              <a:solidFill>
                <a:schemeClr val="dk1"/>
              </a:solidFill>
              <a:effectLst/>
              <a:latin typeface="+mn-lt"/>
              <a:ea typeface="+mn-ea"/>
              <a:cs typeface="+mn-cs"/>
            </a:rPr>
            <a:t>も</a:t>
          </a:r>
          <a:r>
            <a:rPr kumimoji="1" lang="ja-JP" altLang="ja-JP" sz="1200" b="0" i="0" baseline="0">
              <a:solidFill>
                <a:schemeClr val="dk1"/>
              </a:solidFill>
              <a:effectLst/>
              <a:latin typeface="+mn-lt"/>
              <a:ea typeface="+mn-ea"/>
              <a:cs typeface="+mn-cs"/>
            </a:rPr>
            <a:t>発行抑制を図り、町債残高の縮減を推し進めていく。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4" name="直線コネクタ 373"/>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5"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6" name="直線コネクタ 375"/>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7"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8" name="直線コネクタ 377"/>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62795</xdr:rowOff>
    </xdr:from>
    <xdr:to>
      <xdr:col>24</xdr:col>
      <xdr:colOff>558800</xdr:colOff>
      <xdr:row>41</xdr:row>
      <xdr:rowOff>143228</xdr:rowOff>
    </xdr:to>
    <xdr:cxnSp macro="">
      <xdr:nvCxnSpPr>
        <xdr:cNvPr id="379" name="直線コネクタ 378"/>
        <xdr:cNvCxnSpPr/>
      </xdr:nvCxnSpPr>
      <xdr:spPr>
        <a:xfrm flipV="1">
          <a:off x="16179800" y="709224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0" name="公債費負担の状況平均値テキスト"/>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1" name="フローチャート : 判断 380"/>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143228</xdr:rowOff>
    </xdr:from>
    <xdr:to>
      <xdr:col>23</xdr:col>
      <xdr:colOff>406400</xdr:colOff>
      <xdr:row>43</xdr:row>
      <xdr:rowOff>81845</xdr:rowOff>
    </xdr:to>
    <xdr:cxnSp macro="">
      <xdr:nvCxnSpPr>
        <xdr:cNvPr id="382" name="直線コネクタ 381"/>
        <xdr:cNvCxnSpPr/>
      </xdr:nvCxnSpPr>
      <xdr:spPr>
        <a:xfrm flipV="1">
          <a:off x="15290800" y="7172678"/>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3" name="フローチャート : 判断 382"/>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4" name="テキスト ボックス 383"/>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81845</xdr:rowOff>
    </xdr:from>
    <xdr:to>
      <xdr:col>22</xdr:col>
      <xdr:colOff>203200</xdr:colOff>
      <xdr:row>44</xdr:row>
      <xdr:rowOff>4233</xdr:rowOff>
    </xdr:to>
    <xdr:cxnSp macro="">
      <xdr:nvCxnSpPr>
        <xdr:cNvPr id="385" name="直線コネクタ 384"/>
        <xdr:cNvCxnSpPr/>
      </xdr:nvCxnSpPr>
      <xdr:spPr>
        <a:xfrm flipV="1">
          <a:off x="14401800" y="745419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92428</xdr:rowOff>
    </xdr:from>
    <xdr:to>
      <xdr:col>22</xdr:col>
      <xdr:colOff>254000</xdr:colOff>
      <xdr:row>42</xdr:row>
      <xdr:rowOff>22578</xdr:rowOff>
    </xdr:to>
    <xdr:sp macro="" textlink="">
      <xdr:nvSpPr>
        <xdr:cNvPr id="386" name="フローチャート : 判断 385"/>
        <xdr:cNvSpPr/>
      </xdr:nvSpPr>
      <xdr:spPr>
        <a:xfrm>
          <a:off x="15240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32755</xdr:rowOff>
    </xdr:from>
    <xdr:ext cx="762000" cy="259045"/>
    <xdr:sp macro="" textlink="">
      <xdr:nvSpPr>
        <xdr:cNvPr id="387" name="テキスト ボックス 386"/>
        <xdr:cNvSpPr txBox="1"/>
      </xdr:nvSpPr>
      <xdr:spPr>
        <a:xfrm>
          <a:off x="14909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4233</xdr:rowOff>
    </xdr:to>
    <xdr:cxnSp macro="">
      <xdr:nvCxnSpPr>
        <xdr:cNvPr id="388" name="直線コネクタ 387"/>
        <xdr:cNvCxnSpPr/>
      </xdr:nvCxnSpPr>
      <xdr:spPr>
        <a:xfrm>
          <a:off x="13512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28222</xdr:rowOff>
    </xdr:from>
    <xdr:to>
      <xdr:col>21</xdr:col>
      <xdr:colOff>50800</xdr:colOff>
      <xdr:row>42</xdr:row>
      <xdr:rowOff>129822</xdr:rowOff>
    </xdr:to>
    <xdr:sp macro="" textlink="">
      <xdr:nvSpPr>
        <xdr:cNvPr id="389" name="フローチャート : 判断 388"/>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139999</xdr:rowOff>
    </xdr:from>
    <xdr:ext cx="762000" cy="259045"/>
    <xdr:sp macro="" textlink="">
      <xdr:nvSpPr>
        <xdr:cNvPr id="390" name="テキスト ボックス 389"/>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91" name="フローチャート : 判断 390"/>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392" name="テキスト ボックス 391"/>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11995</xdr:rowOff>
    </xdr:from>
    <xdr:to>
      <xdr:col>24</xdr:col>
      <xdr:colOff>609600</xdr:colOff>
      <xdr:row>41</xdr:row>
      <xdr:rowOff>113595</xdr:rowOff>
    </xdr:to>
    <xdr:sp macro="" textlink="">
      <xdr:nvSpPr>
        <xdr:cNvPr id="398" name="円/楕円 397"/>
        <xdr:cNvSpPr/>
      </xdr:nvSpPr>
      <xdr:spPr>
        <a:xfrm>
          <a:off x="16967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155522</xdr:rowOff>
    </xdr:from>
    <xdr:ext cx="762000" cy="259045"/>
    <xdr:sp macro="" textlink="">
      <xdr:nvSpPr>
        <xdr:cNvPr id="399" name="公債費負担の状況該当値テキスト"/>
        <xdr:cNvSpPr txBox="1"/>
      </xdr:nvSpPr>
      <xdr:spPr>
        <a:xfrm>
          <a:off x="17106900" y="701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92428</xdr:rowOff>
    </xdr:from>
    <xdr:to>
      <xdr:col>23</xdr:col>
      <xdr:colOff>457200</xdr:colOff>
      <xdr:row>42</xdr:row>
      <xdr:rowOff>22578</xdr:rowOff>
    </xdr:to>
    <xdr:sp macro="" textlink="">
      <xdr:nvSpPr>
        <xdr:cNvPr id="400" name="円/楕円 399"/>
        <xdr:cNvSpPr/>
      </xdr:nvSpPr>
      <xdr:spPr>
        <a:xfrm>
          <a:off x="16129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7355</xdr:rowOff>
    </xdr:from>
    <xdr:ext cx="736600" cy="259045"/>
    <xdr:sp macro="" textlink="">
      <xdr:nvSpPr>
        <xdr:cNvPr id="401" name="テキスト ボックス 400"/>
        <xdr:cNvSpPr txBox="1"/>
      </xdr:nvSpPr>
      <xdr:spPr>
        <a:xfrm>
          <a:off x="15798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31045</xdr:rowOff>
    </xdr:from>
    <xdr:to>
      <xdr:col>22</xdr:col>
      <xdr:colOff>254000</xdr:colOff>
      <xdr:row>43</xdr:row>
      <xdr:rowOff>132645</xdr:rowOff>
    </xdr:to>
    <xdr:sp macro="" textlink="">
      <xdr:nvSpPr>
        <xdr:cNvPr id="402" name="円/楕円 401"/>
        <xdr:cNvSpPr/>
      </xdr:nvSpPr>
      <xdr:spPr>
        <a:xfrm>
          <a:off x="15240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117422</xdr:rowOff>
    </xdr:from>
    <xdr:ext cx="762000" cy="259045"/>
    <xdr:sp macro="" textlink="">
      <xdr:nvSpPr>
        <xdr:cNvPr id="403" name="テキスト ボックス 402"/>
        <xdr:cNvSpPr txBox="1"/>
      </xdr:nvSpPr>
      <xdr:spPr>
        <a:xfrm>
          <a:off x="14909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4" name="円/楕円 403"/>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05" name="テキスト ボックス 404"/>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06" name="円/楕円 405"/>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407" name="テキスト ボックス 406"/>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地方債の現在高が減少しており</a:t>
          </a:r>
          <a:r>
            <a:rPr kumimoji="1" lang="ja-JP" altLang="ja-JP" sz="1200" b="0" i="0" baseline="0">
              <a:solidFill>
                <a:schemeClr val="dk1"/>
              </a:solidFill>
              <a:effectLst/>
              <a:latin typeface="+mn-lt"/>
              <a:ea typeface="+mn-ea"/>
              <a:cs typeface="+mn-cs"/>
            </a:rPr>
            <a:t>、充当可能基金額が増加したことにより、前年度に比べ</a:t>
          </a:r>
          <a:r>
            <a:rPr kumimoji="1" lang="en-US" altLang="ja-JP" sz="1200" b="0" i="0" baseline="0">
              <a:solidFill>
                <a:schemeClr val="dk1"/>
              </a:solidFill>
              <a:effectLst/>
              <a:latin typeface="+mn-lt"/>
              <a:ea typeface="+mn-ea"/>
              <a:cs typeface="+mn-cs"/>
            </a:rPr>
            <a:t>3.5</a:t>
          </a:r>
          <a:r>
            <a:rPr kumimoji="1" lang="ja-JP" altLang="ja-JP" sz="1200" b="0" i="0" baseline="0">
              <a:solidFill>
                <a:schemeClr val="dk1"/>
              </a:solidFill>
              <a:effectLst/>
              <a:latin typeface="+mn-lt"/>
              <a:ea typeface="+mn-ea"/>
              <a:cs typeface="+mn-cs"/>
            </a:rPr>
            <a:t>ポイント改善した。しかしながら今後、ふみの森もてぎ等の償還が始まると公債費が増加する見込みのため、今後も事業の精査及び町債の新規発行の抑制を図るとともに財政調整基金及び減債基金の涵養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38" name="直線コネクタ 437"/>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39"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0" name="直線コネクタ 439"/>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105229</xdr:rowOff>
    </xdr:from>
    <xdr:to>
      <xdr:col>24</xdr:col>
      <xdr:colOff>558800</xdr:colOff>
      <xdr:row>17</xdr:row>
      <xdr:rowOff>145445</xdr:rowOff>
    </xdr:to>
    <xdr:cxnSp macro="">
      <xdr:nvCxnSpPr>
        <xdr:cNvPr id="443" name="直線コネクタ 442"/>
        <xdr:cNvCxnSpPr/>
      </xdr:nvCxnSpPr>
      <xdr:spPr>
        <a:xfrm flipV="1">
          <a:off x="16179800" y="301987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4"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5" name="フローチャート : 判断 444"/>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145445</xdr:rowOff>
    </xdr:from>
    <xdr:to>
      <xdr:col>23</xdr:col>
      <xdr:colOff>406400</xdr:colOff>
      <xdr:row>18</xdr:row>
      <xdr:rowOff>28000</xdr:rowOff>
    </xdr:to>
    <xdr:cxnSp macro="">
      <xdr:nvCxnSpPr>
        <xdr:cNvPr id="446" name="直線コネクタ 445"/>
        <xdr:cNvCxnSpPr/>
      </xdr:nvCxnSpPr>
      <xdr:spPr>
        <a:xfrm flipV="1">
          <a:off x="15290800" y="3060095"/>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8" name="テキスト ボックス 447"/>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28000</xdr:rowOff>
    </xdr:from>
    <xdr:to>
      <xdr:col>22</xdr:col>
      <xdr:colOff>203200</xdr:colOff>
      <xdr:row>18</xdr:row>
      <xdr:rowOff>94645</xdr:rowOff>
    </xdr:to>
    <xdr:cxnSp macro="">
      <xdr:nvCxnSpPr>
        <xdr:cNvPr id="449" name="直線コネクタ 448"/>
        <xdr:cNvCxnSpPr/>
      </xdr:nvCxnSpPr>
      <xdr:spPr>
        <a:xfrm flipV="1">
          <a:off x="14401800" y="3114100"/>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78800</xdr:rowOff>
    </xdr:from>
    <xdr:to>
      <xdr:col>22</xdr:col>
      <xdr:colOff>254000</xdr:colOff>
      <xdr:row>17</xdr:row>
      <xdr:rowOff>8950</xdr:rowOff>
    </xdr:to>
    <xdr:sp macro="" textlink="">
      <xdr:nvSpPr>
        <xdr:cNvPr id="450" name="フローチャート : 判断 449"/>
        <xdr:cNvSpPr/>
      </xdr:nvSpPr>
      <xdr:spPr>
        <a:xfrm>
          <a:off x="15240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19127</xdr:rowOff>
    </xdr:from>
    <xdr:ext cx="762000" cy="259045"/>
    <xdr:sp macro="" textlink="">
      <xdr:nvSpPr>
        <xdr:cNvPr id="451" name="テキスト ボックス 450"/>
        <xdr:cNvSpPr txBox="1"/>
      </xdr:nvSpPr>
      <xdr:spPr>
        <a:xfrm>
          <a:off x="14909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94645</xdr:rowOff>
    </xdr:from>
    <xdr:to>
      <xdr:col>21</xdr:col>
      <xdr:colOff>0</xdr:colOff>
      <xdr:row>20</xdr:row>
      <xdr:rowOff>1089</xdr:rowOff>
    </xdr:to>
    <xdr:cxnSp macro="">
      <xdr:nvCxnSpPr>
        <xdr:cNvPr id="452" name="直線コネクタ 451"/>
        <xdr:cNvCxnSpPr/>
      </xdr:nvCxnSpPr>
      <xdr:spPr>
        <a:xfrm flipV="1">
          <a:off x="13512800" y="3180745"/>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146594</xdr:rowOff>
    </xdr:from>
    <xdr:to>
      <xdr:col>21</xdr:col>
      <xdr:colOff>50800</xdr:colOff>
      <xdr:row>17</xdr:row>
      <xdr:rowOff>76744</xdr:rowOff>
    </xdr:to>
    <xdr:sp macro="" textlink="">
      <xdr:nvSpPr>
        <xdr:cNvPr id="453" name="フローチャート : 判断 452"/>
        <xdr:cNvSpPr/>
      </xdr:nvSpPr>
      <xdr:spPr>
        <a:xfrm>
          <a:off x="14351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86921</xdr:rowOff>
    </xdr:from>
    <xdr:ext cx="762000" cy="259045"/>
    <xdr:sp macro="" textlink="">
      <xdr:nvSpPr>
        <xdr:cNvPr id="454" name="テキスト ボックス 453"/>
        <xdr:cNvSpPr txBox="1"/>
      </xdr:nvSpPr>
      <xdr:spPr>
        <a:xfrm>
          <a:off x="14020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52131</xdr:rowOff>
    </xdr:from>
    <xdr:to>
      <xdr:col>19</xdr:col>
      <xdr:colOff>533400</xdr:colOff>
      <xdr:row>17</xdr:row>
      <xdr:rowOff>153731</xdr:rowOff>
    </xdr:to>
    <xdr:sp macro="" textlink="">
      <xdr:nvSpPr>
        <xdr:cNvPr id="455" name="フローチャート : 判断 454"/>
        <xdr:cNvSpPr/>
      </xdr:nvSpPr>
      <xdr:spPr>
        <a:xfrm>
          <a:off x="13462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163908</xdr:rowOff>
    </xdr:from>
    <xdr:ext cx="762000" cy="259045"/>
    <xdr:sp macro="" textlink="">
      <xdr:nvSpPr>
        <xdr:cNvPr id="456" name="テキスト ボックス 455"/>
        <xdr:cNvSpPr txBox="1"/>
      </xdr:nvSpPr>
      <xdr:spPr>
        <a:xfrm>
          <a:off x="13131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54429</xdr:rowOff>
    </xdr:from>
    <xdr:to>
      <xdr:col>24</xdr:col>
      <xdr:colOff>609600</xdr:colOff>
      <xdr:row>17</xdr:row>
      <xdr:rowOff>156029</xdr:rowOff>
    </xdr:to>
    <xdr:sp macro="" textlink="">
      <xdr:nvSpPr>
        <xdr:cNvPr id="462" name="円/楕円 461"/>
        <xdr:cNvSpPr/>
      </xdr:nvSpPr>
      <xdr:spPr>
        <a:xfrm>
          <a:off x="169672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26506</xdr:rowOff>
    </xdr:from>
    <xdr:ext cx="762000" cy="259045"/>
    <xdr:sp macro="" textlink="">
      <xdr:nvSpPr>
        <xdr:cNvPr id="463" name="将来負担の状況該当値テキスト"/>
        <xdr:cNvSpPr txBox="1"/>
      </xdr:nvSpPr>
      <xdr:spPr>
        <a:xfrm>
          <a:off x="17106900" y="294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94645</xdr:rowOff>
    </xdr:from>
    <xdr:to>
      <xdr:col>23</xdr:col>
      <xdr:colOff>457200</xdr:colOff>
      <xdr:row>18</xdr:row>
      <xdr:rowOff>24795</xdr:rowOff>
    </xdr:to>
    <xdr:sp macro="" textlink="">
      <xdr:nvSpPr>
        <xdr:cNvPr id="464" name="円/楕円 463"/>
        <xdr:cNvSpPr/>
      </xdr:nvSpPr>
      <xdr:spPr>
        <a:xfrm>
          <a:off x="16129000" y="30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9572</xdr:rowOff>
    </xdr:from>
    <xdr:ext cx="736600" cy="259045"/>
    <xdr:sp macro="" textlink="">
      <xdr:nvSpPr>
        <xdr:cNvPr id="465" name="テキスト ボックス 464"/>
        <xdr:cNvSpPr txBox="1"/>
      </xdr:nvSpPr>
      <xdr:spPr>
        <a:xfrm>
          <a:off x="15798800" y="309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148650</xdr:rowOff>
    </xdr:from>
    <xdr:to>
      <xdr:col>22</xdr:col>
      <xdr:colOff>254000</xdr:colOff>
      <xdr:row>18</xdr:row>
      <xdr:rowOff>78800</xdr:rowOff>
    </xdr:to>
    <xdr:sp macro="" textlink="">
      <xdr:nvSpPr>
        <xdr:cNvPr id="466" name="円/楕円 465"/>
        <xdr:cNvSpPr/>
      </xdr:nvSpPr>
      <xdr:spPr>
        <a:xfrm>
          <a:off x="15240000" y="30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63577</xdr:rowOff>
    </xdr:from>
    <xdr:ext cx="762000" cy="259045"/>
    <xdr:sp macro="" textlink="">
      <xdr:nvSpPr>
        <xdr:cNvPr id="467" name="テキスト ボックス 466"/>
        <xdr:cNvSpPr txBox="1"/>
      </xdr:nvSpPr>
      <xdr:spPr>
        <a:xfrm>
          <a:off x="14909800" y="31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43845</xdr:rowOff>
    </xdr:from>
    <xdr:to>
      <xdr:col>21</xdr:col>
      <xdr:colOff>50800</xdr:colOff>
      <xdr:row>18</xdr:row>
      <xdr:rowOff>145445</xdr:rowOff>
    </xdr:to>
    <xdr:sp macro="" textlink="">
      <xdr:nvSpPr>
        <xdr:cNvPr id="468" name="円/楕円 467"/>
        <xdr:cNvSpPr/>
      </xdr:nvSpPr>
      <xdr:spPr>
        <a:xfrm>
          <a:off x="14351000" y="31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130222</xdr:rowOff>
    </xdr:from>
    <xdr:ext cx="762000" cy="259045"/>
    <xdr:sp macro="" textlink="">
      <xdr:nvSpPr>
        <xdr:cNvPr id="469" name="テキスト ボックス 468"/>
        <xdr:cNvSpPr txBox="1"/>
      </xdr:nvSpPr>
      <xdr:spPr>
        <a:xfrm>
          <a:off x="14020800" y="32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121739</xdr:rowOff>
    </xdr:from>
    <xdr:to>
      <xdr:col>19</xdr:col>
      <xdr:colOff>533400</xdr:colOff>
      <xdr:row>20</xdr:row>
      <xdr:rowOff>51889</xdr:rowOff>
    </xdr:to>
    <xdr:sp macro="" textlink="">
      <xdr:nvSpPr>
        <xdr:cNvPr id="470" name="円/楕円 469"/>
        <xdr:cNvSpPr/>
      </xdr:nvSpPr>
      <xdr:spPr>
        <a:xfrm>
          <a:off x="134620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36666</xdr:rowOff>
    </xdr:from>
    <xdr:ext cx="762000" cy="259045"/>
    <xdr:sp macro="" textlink="">
      <xdr:nvSpPr>
        <xdr:cNvPr id="471" name="テキスト ボックス 470"/>
        <xdr:cNvSpPr txBox="1"/>
      </xdr:nvSpPr>
      <xdr:spPr>
        <a:xfrm>
          <a:off x="13131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13,603
13,527
172.69
7,675,371
7,056,426
579,580
4,480,596
7,615,927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保育園の</a:t>
          </a:r>
          <a:r>
            <a:rPr kumimoji="1" lang="ja-JP" altLang="en-US" sz="1200" b="0" i="0" baseline="0">
              <a:solidFill>
                <a:schemeClr val="dk1"/>
              </a:solidFill>
              <a:effectLst/>
              <a:latin typeface="+mn-lt"/>
              <a:ea typeface="+mn-ea"/>
              <a:cs typeface="+mn-cs"/>
            </a:rPr>
            <a:t>民営化により</a:t>
          </a:r>
          <a:r>
            <a:rPr kumimoji="1" lang="ja-JP" altLang="ja-JP" sz="1200" b="0" i="0" baseline="0">
              <a:solidFill>
                <a:schemeClr val="dk1"/>
              </a:solidFill>
              <a:effectLst/>
              <a:latin typeface="+mn-lt"/>
              <a:ea typeface="+mn-ea"/>
              <a:cs typeface="+mn-cs"/>
            </a:rPr>
            <a:t>、人件費</a:t>
          </a:r>
          <a:r>
            <a:rPr kumimoji="1" lang="ja-JP" altLang="en-US" sz="1200" b="0" i="0" baseline="0">
              <a:solidFill>
                <a:schemeClr val="dk1"/>
              </a:solidFill>
              <a:effectLst/>
              <a:latin typeface="+mn-lt"/>
              <a:ea typeface="+mn-ea"/>
              <a:cs typeface="+mn-cs"/>
            </a:rPr>
            <a:t>の総額は減少してるが、経常的な収入の減少もあり、経常収支比率では増加した。今後も</a:t>
          </a:r>
          <a:r>
            <a:rPr kumimoji="1" lang="ja-JP" altLang="ja-JP" sz="1200" b="0" i="0" baseline="0">
              <a:solidFill>
                <a:schemeClr val="dk1"/>
              </a:solidFill>
              <a:effectLst/>
              <a:latin typeface="+mn-lt"/>
              <a:ea typeface="+mn-ea"/>
              <a:cs typeface="+mn-cs"/>
            </a:rPr>
            <a:t>人件費の抑制に努めるが、再任用制度の開始や地域おこし協力隊の積極的な活用もあり、</a:t>
          </a:r>
          <a:r>
            <a:rPr kumimoji="1" lang="ja-JP" altLang="en-US" sz="1200" b="0" i="0" baseline="0">
              <a:solidFill>
                <a:schemeClr val="dk1"/>
              </a:solidFill>
              <a:effectLst/>
              <a:latin typeface="+mn-lt"/>
              <a:ea typeface="+mn-ea"/>
              <a:cs typeface="+mn-cs"/>
            </a:rPr>
            <a:t>削減は</a:t>
          </a:r>
          <a:r>
            <a:rPr kumimoji="1" lang="ja-JP" altLang="ja-JP" sz="1200" b="0" i="0" baseline="0">
              <a:solidFill>
                <a:schemeClr val="dk1"/>
              </a:solidFill>
              <a:effectLst/>
              <a:latin typeface="+mn-lt"/>
              <a:ea typeface="+mn-ea"/>
              <a:cs typeface="+mn-cs"/>
            </a:rPr>
            <a:t>大変厳しい情勢にある。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8890</xdr:rowOff>
    </xdr:to>
    <xdr:cxnSp macro="">
      <xdr:nvCxnSpPr>
        <xdr:cNvPr id="66" name="直線コネクタ 65"/>
        <xdr:cNvCxnSpPr/>
      </xdr:nvCxnSpPr>
      <xdr:spPr>
        <a:xfrm>
          <a:off x="3987800" y="6314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37</xdr:row>
      <xdr:rowOff>54610</xdr:rowOff>
    </xdr:to>
    <xdr:cxnSp macro="">
      <xdr:nvCxnSpPr>
        <xdr:cNvPr id="69" name="直線コネクタ 68"/>
        <xdr:cNvCxnSpPr/>
      </xdr:nvCxnSpPr>
      <xdr:spPr>
        <a:xfrm flipV="1">
          <a:off x="3098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37</xdr:row>
      <xdr:rowOff>54610</xdr:rowOff>
    </xdr:to>
    <xdr:cxnSp macro="">
      <xdr:nvCxnSpPr>
        <xdr:cNvPr id="72" name="直線コネクタ 71"/>
        <xdr:cNvCxnSpPr/>
      </xdr:nvCxnSpPr>
      <xdr:spPr>
        <a:xfrm>
          <a:off x="2209800" y="62382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66040</xdr:rowOff>
    </xdr:from>
    <xdr:to>
      <xdr:col>3</xdr:col>
      <xdr:colOff>142875</xdr:colOff>
      <xdr:row>37</xdr:row>
      <xdr:rowOff>46990</xdr:rowOff>
    </xdr:to>
    <xdr:cxnSp macro="">
      <xdr:nvCxnSpPr>
        <xdr:cNvPr id="75" name="直線コネクタ 74"/>
        <xdr:cNvCxnSpPr/>
      </xdr:nvCxnSpPr>
      <xdr:spPr>
        <a:xfrm flipV="1">
          <a:off x="1320800" y="6238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9" name="円/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91" name="円/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3" name="円/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物件費に係る経常収支比率が高くなっているのは茂木町定員管理適正化計画等により人件費等から委託料へシフトが起きているためである。</a:t>
          </a:r>
          <a:r>
            <a:rPr kumimoji="1" lang="ja-JP" altLang="en-US" sz="1200" b="0" i="0" baseline="0">
              <a:solidFill>
                <a:schemeClr val="dk1"/>
              </a:solidFill>
              <a:effectLst/>
              <a:latin typeface="+mn-lt"/>
              <a:ea typeface="+mn-ea"/>
              <a:cs typeface="+mn-cs"/>
            </a:rPr>
            <a:t>今後は施設の老朽化が進み、点検や修繕の経費が</a:t>
          </a:r>
          <a:r>
            <a:rPr kumimoji="1" lang="ja-JP" altLang="ja-JP" sz="1200" b="0" i="0" baseline="0">
              <a:solidFill>
                <a:schemeClr val="dk1"/>
              </a:solidFill>
              <a:effectLst/>
              <a:latin typeface="+mn-lt"/>
              <a:ea typeface="+mn-ea"/>
              <a:cs typeface="+mn-cs"/>
            </a:rPr>
            <a:t>増加して</a:t>
          </a:r>
          <a:r>
            <a:rPr kumimoji="1" lang="ja-JP" altLang="en-US" sz="1200" b="0" i="0" baseline="0">
              <a:solidFill>
                <a:schemeClr val="dk1"/>
              </a:solidFill>
              <a:effectLst/>
              <a:latin typeface="+mn-lt"/>
              <a:ea typeface="+mn-ea"/>
              <a:cs typeface="+mn-cs"/>
            </a:rPr>
            <a:t>いく見込みである</a:t>
          </a:r>
          <a:r>
            <a:rPr kumimoji="1" lang="ja-JP" altLang="ja-JP" sz="1200" b="0" i="0" baseline="0">
              <a:solidFill>
                <a:schemeClr val="dk1"/>
              </a:solidFill>
              <a:effectLst/>
              <a:latin typeface="+mn-lt"/>
              <a:ea typeface="+mn-ea"/>
              <a:cs typeface="+mn-cs"/>
            </a:rPr>
            <a:t>。</a:t>
          </a:r>
          <a:endParaRPr kumimoji="1" lang="en-US" altLang="ja-JP" sz="1200" b="0" i="0" baseline="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17</xdr:row>
      <xdr:rowOff>161290</xdr:rowOff>
    </xdr:to>
    <xdr:cxnSp macro="">
      <xdr:nvCxnSpPr>
        <xdr:cNvPr id="127" name="直線コネクタ 126"/>
        <xdr:cNvCxnSpPr/>
      </xdr:nvCxnSpPr>
      <xdr:spPr>
        <a:xfrm>
          <a:off x="15671800" y="3022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130810</xdr:rowOff>
    </xdr:to>
    <xdr:cxnSp macro="">
      <xdr:nvCxnSpPr>
        <xdr:cNvPr id="130" name="直線コネクタ 129"/>
        <xdr:cNvCxnSpPr/>
      </xdr:nvCxnSpPr>
      <xdr:spPr>
        <a:xfrm flipV="1">
          <a:off x="14782800" y="302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85090</xdr:rowOff>
    </xdr:from>
    <xdr:to>
      <xdr:col>21</xdr:col>
      <xdr:colOff>361950</xdr:colOff>
      <xdr:row>17</xdr:row>
      <xdr:rowOff>130810</xdr:rowOff>
    </xdr:to>
    <xdr:cxnSp macro="">
      <xdr:nvCxnSpPr>
        <xdr:cNvPr id="133" name="直線コネクタ 132"/>
        <xdr:cNvCxnSpPr/>
      </xdr:nvCxnSpPr>
      <xdr:spPr>
        <a:xfrm>
          <a:off x="13893800" y="2999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77470</xdr:rowOff>
    </xdr:from>
    <xdr:to>
      <xdr:col>20</xdr:col>
      <xdr:colOff>158750</xdr:colOff>
      <xdr:row>17</xdr:row>
      <xdr:rowOff>85090</xdr:rowOff>
    </xdr:to>
    <xdr:cxnSp macro="">
      <xdr:nvCxnSpPr>
        <xdr:cNvPr id="136" name="直線コネクタ 135"/>
        <xdr:cNvCxnSpPr/>
      </xdr:nvCxnSpPr>
      <xdr:spPr>
        <a:xfrm>
          <a:off x="13004800" y="299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6" name="円/楕円 145"/>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7"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8" name="円/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9" name="テキスト ボックス 148"/>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80010</xdr:rowOff>
    </xdr:from>
    <xdr:to>
      <xdr:col>21</xdr:col>
      <xdr:colOff>412750</xdr:colOff>
      <xdr:row>18</xdr:row>
      <xdr:rowOff>10160</xdr:rowOff>
    </xdr:to>
    <xdr:sp macro="" textlink="">
      <xdr:nvSpPr>
        <xdr:cNvPr id="150" name="円/楕円 149"/>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166387</xdr:rowOff>
    </xdr:from>
    <xdr:ext cx="762000" cy="259045"/>
    <xdr:sp macro="" textlink="">
      <xdr:nvSpPr>
        <xdr:cNvPr id="151" name="テキスト ボックス 150"/>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34290</xdr:rowOff>
    </xdr:from>
    <xdr:to>
      <xdr:col>20</xdr:col>
      <xdr:colOff>209550</xdr:colOff>
      <xdr:row>17</xdr:row>
      <xdr:rowOff>135890</xdr:rowOff>
    </xdr:to>
    <xdr:sp macro="" textlink="">
      <xdr:nvSpPr>
        <xdr:cNvPr id="152" name="円/楕円 151"/>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120667</xdr:rowOff>
    </xdr:from>
    <xdr:ext cx="762000" cy="259045"/>
    <xdr:sp macro="" textlink="">
      <xdr:nvSpPr>
        <xdr:cNvPr id="153" name="テキスト ボックス 152"/>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26670</xdr:rowOff>
    </xdr:from>
    <xdr:to>
      <xdr:col>19</xdr:col>
      <xdr:colOff>6350</xdr:colOff>
      <xdr:row>17</xdr:row>
      <xdr:rowOff>128270</xdr:rowOff>
    </xdr:to>
    <xdr:sp macro="" textlink="">
      <xdr:nvSpPr>
        <xdr:cNvPr id="154" name="円/楕円 153"/>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113047</xdr:rowOff>
    </xdr:from>
    <xdr:ext cx="762000" cy="259045"/>
    <xdr:sp macro="" textlink="">
      <xdr:nvSpPr>
        <xdr:cNvPr id="155" name="テキスト ボックス 154"/>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保育園の民間委託や臨時福祉給付金</a:t>
          </a:r>
          <a:r>
            <a:rPr kumimoji="1" lang="ja-JP" altLang="ja-JP" sz="1200" b="0" i="0" baseline="0">
              <a:solidFill>
                <a:schemeClr val="dk1"/>
              </a:solidFill>
              <a:effectLst/>
              <a:latin typeface="+mn-lt"/>
              <a:ea typeface="+mn-ea"/>
              <a:cs typeface="+mn-cs"/>
            </a:rPr>
            <a:t>など扶助費は増加傾向にある。今後も社会保障制度改革等の影響を受け、年金、医療、介護、少子化、に対処するための経費が増加すると予測されるので、財政を圧迫することのないよう、適正なサービス提供に努めていく。</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118835</xdr:rowOff>
    </xdr:to>
    <xdr:cxnSp macro="">
      <xdr:nvCxnSpPr>
        <xdr:cNvPr id="190" name="直線コネクタ 189"/>
        <xdr:cNvCxnSpPr/>
      </xdr:nvCxnSpPr>
      <xdr:spPr>
        <a:xfrm>
          <a:off x="3987800" y="9515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3" name="直線コネクタ 192"/>
        <xdr:cNvCxnSpPr/>
      </xdr:nvCxnSpPr>
      <xdr:spPr>
        <a:xfrm>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69850</xdr:rowOff>
    </xdr:to>
    <xdr:cxnSp macro="">
      <xdr:nvCxnSpPr>
        <xdr:cNvPr id="196" name="直線コネクタ 195"/>
        <xdr:cNvCxnSpPr/>
      </xdr:nvCxnSpPr>
      <xdr:spPr>
        <a:xfrm>
          <a:off x="2209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102507</xdr:rowOff>
    </xdr:to>
    <xdr:cxnSp macro="">
      <xdr:nvCxnSpPr>
        <xdr:cNvPr id="199" name="直線コネクタ 198"/>
        <xdr:cNvCxnSpPr/>
      </xdr:nvCxnSpPr>
      <xdr:spPr>
        <a:xfrm flipV="1">
          <a:off x="1320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9" name="円/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0"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1" name="円/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3" name="円/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6" name="テキスト ボックス 215"/>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7" name="円/楕円 216"/>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18" name="テキスト ボックス 217"/>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類似団体平均値を下回っているものの、国民健康保険や介護保険等医療会計への繰出金が年々増加している。今後</a:t>
          </a:r>
          <a:r>
            <a:rPr kumimoji="1" lang="ja-JP" altLang="en-US" sz="1200" b="0" i="0" baseline="0">
              <a:solidFill>
                <a:schemeClr val="dk1"/>
              </a:solidFill>
              <a:effectLst/>
              <a:latin typeface="+mn-lt"/>
              <a:ea typeface="+mn-ea"/>
              <a:cs typeface="+mn-cs"/>
            </a:rPr>
            <a:t>も</a:t>
          </a:r>
          <a:r>
            <a:rPr kumimoji="1" lang="ja-JP" altLang="ja-JP" sz="1200" b="0" i="0" baseline="0">
              <a:solidFill>
                <a:schemeClr val="dk1"/>
              </a:solidFill>
              <a:effectLst/>
              <a:latin typeface="+mn-lt"/>
              <a:ea typeface="+mn-ea"/>
              <a:cs typeface="+mn-cs"/>
            </a:rPr>
            <a:t>、水道事業や下水道事業などの使用料金の見直しをするなど健全化に努めるとともに国民健康保険料の適正化を図ることなどににより、普通会計の負担</a:t>
          </a:r>
          <a:r>
            <a:rPr kumimoji="1" lang="ja-JP" altLang="en-US" sz="1200" b="0" i="0" baseline="0">
              <a:solidFill>
                <a:schemeClr val="dk1"/>
              </a:solidFill>
              <a:effectLst/>
              <a:latin typeface="+mn-lt"/>
              <a:ea typeface="+mn-ea"/>
              <a:cs typeface="+mn-cs"/>
            </a:rPr>
            <a:t>軽減</a:t>
          </a:r>
          <a:r>
            <a:rPr kumimoji="1" lang="ja-JP" altLang="ja-JP" sz="1200" b="0" i="0" baseline="0">
              <a:solidFill>
                <a:schemeClr val="dk1"/>
              </a:solidFill>
              <a:effectLst/>
              <a:latin typeface="+mn-lt"/>
              <a:ea typeface="+mn-ea"/>
              <a:cs typeface="+mn-cs"/>
            </a:rPr>
            <a:t>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108712</xdr:rowOff>
    </xdr:from>
    <xdr:to>
      <xdr:col>24</xdr:col>
      <xdr:colOff>31750</xdr:colOff>
      <xdr:row>56</xdr:row>
      <xdr:rowOff>145288</xdr:rowOff>
    </xdr:to>
    <xdr:cxnSp macro="">
      <xdr:nvCxnSpPr>
        <xdr:cNvPr id="248" name="直線コネクタ 247"/>
        <xdr:cNvCxnSpPr/>
      </xdr:nvCxnSpPr>
      <xdr:spPr>
        <a:xfrm>
          <a:off x="15671800" y="97099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108712</xdr:rowOff>
    </xdr:from>
    <xdr:to>
      <xdr:col>22</xdr:col>
      <xdr:colOff>565150</xdr:colOff>
      <xdr:row>56</xdr:row>
      <xdr:rowOff>122428</xdr:rowOff>
    </xdr:to>
    <xdr:cxnSp macro="">
      <xdr:nvCxnSpPr>
        <xdr:cNvPr id="251" name="直線コネクタ 250"/>
        <xdr:cNvCxnSpPr/>
      </xdr:nvCxnSpPr>
      <xdr:spPr>
        <a:xfrm flipV="1">
          <a:off x="14782800" y="9709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122428</xdr:rowOff>
    </xdr:from>
    <xdr:to>
      <xdr:col>21</xdr:col>
      <xdr:colOff>361950</xdr:colOff>
      <xdr:row>56</xdr:row>
      <xdr:rowOff>140716</xdr:rowOff>
    </xdr:to>
    <xdr:cxnSp macro="">
      <xdr:nvCxnSpPr>
        <xdr:cNvPr id="254" name="直線コネクタ 253"/>
        <xdr:cNvCxnSpPr/>
      </xdr:nvCxnSpPr>
      <xdr:spPr>
        <a:xfrm flipV="1">
          <a:off x="13893800" y="9723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5" name="フローチャート : 判断 254"/>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6" name="テキスト ボックス 255"/>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140716</xdr:rowOff>
    </xdr:from>
    <xdr:to>
      <xdr:col>20</xdr:col>
      <xdr:colOff>158750</xdr:colOff>
      <xdr:row>56</xdr:row>
      <xdr:rowOff>140716</xdr:rowOff>
    </xdr:to>
    <xdr:cxnSp macro="">
      <xdr:nvCxnSpPr>
        <xdr:cNvPr id="257" name="直線コネクタ 256"/>
        <xdr:cNvCxnSpPr/>
      </xdr:nvCxnSpPr>
      <xdr:spPr>
        <a:xfrm>
          <a:off x="13004800" y="9741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153924</xdr:rowOff>
    </xdr:from>
    <xdr:to>
      <xdr:col>20</xdr:col>
      <xdr:colOff>209550</xdr:colOff>
      <xdr:row>57</xdr:row>
      <xdr:rowOff>84074</xdr:rowOff>
    </xdr:to>
    <xdr:sp macro="" textlink="">
      <xdr:nvSpPr>
        <xdr:cNvPr id="258" name="フローチャート : 判断 257"/>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68851</xdr:rowOff>
    </xdr:from>
    <xdr:ext cx="762000" cy="259045"/>
    <xdr:sp macro="" textlink="">
      <xdr:nvSpPr>
        <xdr:cNvPr id="259" name="テキスト ボックス 258"/>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5334</xdr:rowOff>
    </xdr:from>
    <xdr:to>
      <xdr:col>19</xdr:col>
      <xdr:colOff>6350</xdr:colOff>
      <xdr:row>57</xdr:row>
      <xdr:rowOff>106934</xdr:rowOff>
    </xdr:to>
    <xdr:sp macro="" textlink="">
      <xdr:nvSpPr>
        <xdr:cNvPr id="260" name="フローチャート : 判断 259"/>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91711</xdr:rowOff>
    </xdr:from>
    <xdr:ext cx="762000" cy="259045"/>
    <xdr:sp macro="" textlink="">
      <xdr:nvSpPr>
        <xdr:cNvPr id="261" name="テキスト ボックス 260"/>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94488</xdr:rowOff>
    </xdr:from>
    <xdr:to>
      <xdr:col>24</xdr:col>
      <xdr:colOff>82550</xdr:colOff>
      <xdr:row>57</xdr:row>
      <xdr:rowOff>24638</xdr:rowOff>
    </xdr:to>
    <xdr:sp macro="" textlink="">
      <xdr:nvSpPr>
        <xdr:cNvPr id="267" name="円/楕円 266"/>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111015</xdr:rowOff>
    </xdr:from>
    <xdr:ext cx="762000" cy="259045"/>
    <xdr:sp macro="" textlink="">
      <xdr:nvSpPr>
        <xdr:cNvPr id="268" name="その他該当値テキスト"/>
        <xdr:cNvSpPr txBox="1"/>
      </xdr:nvSpPr>
      <xdr:spPr>
        <a:xfrm>
          <a:off x="16598900" y="954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57912</xdr:rowOff>
    </xdr:from>
    <xdr:to>
      <xdr:col>22</xdr:col>
      <xdr:colOff>615950</xdr:colOff>
      <xdr:row>56</xdr:row>
      <xdr:rowOff>159512</xdr:rowOff>
    </xdr:to>
    <xdr:sp macro="" textlink="">
      <xdr:nvSpPr>
        <xdr:cNvPr id="269" name="円/楕円 268"/>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169689</xdr:rowOff>
    </xdr:from>
    <xdr:ext cx="736600" cy="259045"/>
    <xdr:sp macro="" textlink="">
      <xdr:nvSpPr>
        <xdr:cNvPr id="270" name="テキスト ボックス 269"/>
        <xdr:cNvSpPr txBox="1"/>
      </xdr:nvSpPr>
      <xdr:spPr>
        <a:xfrm>
          <a:off x="15290800" y="942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71628</xdr:rowOff>
    </xdr:from>
    <xdr:to>
      <xdr:col>21</xdr:col>
      <xdr:colOff>412750</xdr:colOff>
      <xdr:row>57</xdr:row>
      <xdr:rowOff>1778</xdr:rowOff>
    </xdr:to>
    <xdr:sp macro="" textlink="">
      <xdr:nvSpPr>
        <xdr:cNvPr id="271" name="円/楕円 270"/>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11955</xdr:rowOff>
    </xdr:from>
    <xdr:ext cx="762000" cy="259045"/>
    <xdr:sp macro="" textlink="">
      <xdr:nvSpPr>
        <xdr:cNvPr id="272" name="テキスト ボックス 271"/>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89916</xdr:rowOff>
    </xdr:from>
    <xdr:to>
      <xdr:col>20</xdr:col>
      <xdr:colOff>209550</xdr:colOff>
      <xdr:row>57</xdr:row>
      <xdr:rowOff>20066</xdr:rowOff>
    </xdr:to>
    <xdr:sp macro="" textlink="">
      <xdr:nvSpPr>
        <xdr:cNvPr id="273" name="円/楕円 272"/>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74" name="テキスト ボックス 27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75" name="円/楕円 274"/>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76" name="テキスト ボックス 27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広域消防分署建設</a:t>
          </a:r>
          <a:r>
            <a:rPr kumimoji="1" lang="ja-JP" altLang="en-US" sz="1200" b="0" i="0" baseline="0">
              <a:solidFill>
                <a:schemeClr val="dk1"/>
              </a:solidFill>
              <a:effectLst/>
              <a:latin typeface="+mn-lt"/>
              <a:ea typeface="+mn-ea"/>
              <a:cs typeface="+mn-cs"/>
            </a:rPr>
            <a:t>用地購入の</a:t>
          </a:r>
          <a:r>
            <a:rPr kumimoji="1" lang="ja-JP" altLang="ja-JP" sz="1200" b="0" i="0" baseline="0">
              <a:solidFill>
                <a:schemeClr val="dk1"/>
              </a:solidFill>
              <a:effectLst/>
              <a:latin typeface="+mn-lt"/>
              <a:ea typeface="+mn-ea"/>
              <a:cs typeface="+mn-cs"/>
            </a:rPr>
            <a:t>分担金が</a:t>
          </a:r>
          <a:r>
            <a:rPr kumimoji="1" lang="ja-JP" altLang="en-US" sz="1200" b="0" i="0" baseline="0">
              <a:solidFill>
                <a:schemeClr val="dk1"/>
              </a:solidFill>
              <a:effectLst/>
              <a:latin typeface="+mn-lt"/>
              <a:ea typeface="+mn-ea"/>
              <a:cs typeface="+mn-cs"/>
            </a:rPr>
            <a:t>なくなり</a:t>
          </a:r>
          <a:r>
            <a:rPr kumimoji="1" lang="en-US" altLang="ja-JP" sz="1200" b="0" i="0" baseline="0">
              <a:solidFill>
                <a:schemeClr val="dk1"/>
              </a:solidFill>
              <a:effectLst/>
              <a:latin typeface="ＭＳ Ｐ明朝" panose="02020600040205080304" pitchFamily="18" charset="-128"/>
              <a:ea typeface="ＭＳ Ｐ明朝" panose="02020600040205080304" pitchFamily="18" charset="-128"/>
              <a:cs typeface="+mn-cs"/>
            </a:rPr>
            <a:t>0.7</a:t>
          </a:r>
          <a:r>
            <a:rPr kumimoji="1" lang="ja-JP" altLang="ja-JP" sz="1200" b="0" i="0" baseline="0">
              <a:solidFill>
                <a:schemeClr val="dk1"/>
              </a:solidFill>
              <a:effectLst/>
              <a:latin typeface="+mn-lt"/>
              <a:ea typeface="+mn-ea"/>
              <a:cs typeface="+mn-cs"/>
            </a:rPr>
            <a:t>ポイント</a:t>
          </a:r>
          <a:r>
            <a:rPr kumimoji="1" lang="ja-JP" altLang="en-US" sz="1200" b="0" i="0" baseline="0">
              <a:solidFill>
                <a:schemeClr val="dk1"/>
              </a:solidFill>
              <a:effectLst/>
              <a:latin typeface="+mn-lt"/>
              <a:ea typeface="+mn-ea"/>
              <a:cs typeface="+mn-cs"/>
            </a:rPr>
            <a:t>減少</a:t>
          </a:r>
          <a:r>
            <a:rPr kumimoji="1" lang="ja-JP" altLang="ja-JP" sz="1200" b="0" i="0" baseline="0">
              <a:solidFill>
                <a:schemeClr val="dk1"/>
              </a:solidFill>
              <a:effectLst/>
              <a:latin typeface="+mn-lt"/>
              <a:ea typeface="+mn-ea"/>
              <a:cs typeface="+mn-cs"/>
            </a:rPr>
            <a:t>した</a:t>
          </a:r>
          <a:r>
            <a:rPr kumimoji="1" lang="ja-JP" altLang="en-US" sz="1200" b="0" i="0" baseline="0">
              <a:solidFill>
                <a:schemeClr val="dk1"/>
              </a:solidFill>
              <a:effectLst/>
              <a:latin typeface="+mn-lt"/>
              <a:ea typeface="+mn-ea"/>
              <a:cs typeface="+mn-cs"/>
            </a:rPr>
            <a:t>一方で、</a:t>
          </a:r>
          <a:r>
            <a:rPr kumimoji="1" lang="ja-JP" altLang="ja-JP" sz="1200" b="0" i="0" baseline="0">
              <a:solidFill>
                <a:schemeClr val="dk1"/>
              </a:solidFill>
              <a:effectLst/>
              <a:latin typeface="+mn-lt"/>
              <a:ea typeface="+mn-ea"/>
              <a:cs typeface="+mn-cs"/>
            </a:rPr>
            <a:t>子育てや教育、移住</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定住推進のための補助</a:t>
          </a:r>
          <a:r>
            <a:rPr kumimoji="1" lang="ja-JP" altLang="en-US" sz="1200" b="0" i="0" baseline="0">
              <a:solidFill>
                <a:schemeClr val="dk1"/>
              </a:solidFill>
              <a:effectLst/>
              <a:latin typeface="+mn-lt"/>
              <a:ea typeface="+mn-ea"/>
              <a:cs typeface="+mn-cs"/>
            </a:rPr>
            <a:t>費</a:t>
          </a:r>
          <a:r>
            <a:rPr kumimoji="1" lang="ja-JP" altLang="ja-JP" sz="1200" b="0" i="0" baseline="0">
              <a:solidFill>
                <a:schemeClr val="dk1"/>
              </a:solidFill>
              <a:effectLst/>
              <a:latin typeface="+mn-lt"/>
              <a:ea typeface="+mn-ea"/>
              <a:cs typeface="+mn-cs"/>
            </a:rPr>
            <a:t>は増加している。今後も各種団体への補助金については、事業の目的、効果、必要性を十分に検討し、効果が見込めない補助金は見直すなどして縮減に努めていく。</a:t>
          </a:r>
          <a:r>
            <a:rPr kumimoji="1" lang="ja-JP" altLang="en-US" sz="1200" b="0" i="0" baseline="0">
              <a:solidFill>
                <a:schemeClr val="dk1"/>
              </a:solidFill>
              <a:effectLst/>
              <a:latin typeface="+mn-lt"/>
              <a:ea typeface="+mn-ea"/>
              <a:cs typeface="+mn-cs"/>
            </a:rPr>
            <a:t>　</a:t>
          </a:r>
          <a:endParaRPr kumimoji="1" lang="en-US" altLang="ja-JP" sz="1200" b="0" i="0" baseline="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28702</xdr:rowOff>
    </xdr:to>
    <xdr:cxnSp macro="">
      <xdr:nvCxnSpPr>
        <xdr:cNvPr id="306" name="直線コネクタ 305"/>
        <xdr:cNvCxnSpPr/>
      </xdr:nvCxnSpPr>
      <xdr:spPr>
        <a:xfrm flipV="1">
          <a:off x="15671800" y="6340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28702</xdr:rowOff>
    </xdr:to>
    <xdr:cxnSp macro="">
      <xdr:nvCxnSpPr>
        <xdr:cNvPr id="309" name="直線コネクタ 308"/>
        <xdr:cNvCxnSpPr/>
      </xdr:nvCxnSpPr>
      <xdr:spPr>
        <a:xfrm>
          <a:off x="14782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165862</xdr:rowOff>
    </xdr:to>
    <xdr:cxnSp macro="">
      <xdr:nvCxnSpPr>
        <xdr:cNvPr id="312" name="直線コネクタ 311"/>
        <xdr:cNvCxnSpPr/>
      </xdr:nvCxnSpPr>
      <xdr:spPr>
        <a:xfrm flipV="1">
          <a:off x="13893800" y="634949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3" name="フローチャート : 判断 312"/>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4" name="テキスト ボックス 313"/>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37</xdr:row>
      <xdr:rowOff>165862</xdr:rowOff>
    </xdr:to>
    <xdr:cxnSp macro="">
      <xdr:nvCxnSpPr>
        <xdr:cNvPr id="315" name="直線コネクタ 314"/>
        <xdr:cNvCxnSpPr/>
      </xdr:nvCxnSpPr>
      <xdr:spPr>
        <a:xfrm>
          <a:off x="13004800" y="62992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6" name="フローチャート :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17" name="テキスト ボックス 316"/>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8" name="フローチャート : 判断 317"/>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9" name="テキスト ボックス 318"/>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5" name="円/楕円 324"/>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133875</xdr:rowOff>
    </xdr:from>
    <xdr:ext cx="762000" cy="259045"/>
    <xdr:sp macro="" textlink="">
      <xdr:nvSpPr>
        <xdr:cNvPr id="326"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27" name="円/楕円 326"/>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28" name="テキスト ボックス 327"/>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9" name="円/楕円 328"/>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30" name="テキスト ボックス 329"/>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31" name="円/楕円 330"/>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32" name="テキスト ボックス 331"/>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3" name="円/楕円 332"/>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4" name="テキスト ボックス 333"/>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公債の残高は減少しているが、</a:t>
          </a:r>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23</a:t>
          </a:r>
          <a:r>
            <a:rPr kumimoji="1" lang="ja-JP" altLang="ja-JP" sz="1200" b="0" i="0" baseline="0">
              <a:solidFill>
                <a:schemeClr val="dk1"/>
              </a:solidFill>
              <a:effectLst/>
              <a:latin typeface="+mn-lt"/>
              <a:ea typeface="+mn-ea"/>
              <a:cs typeface="+mn-cs"/>
            </a:rPr>
            <a:t>年～</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年度実施の各小中学校の耐震工事や平成</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年～</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年度実施のふみの森もてぎ等の事業によ</a:t>
          </a:r>
          <a:r>
            <a:rPr kumimoji="1" lang="ja-JP" altLang="en-US" sz="1200" b="0" i="0" baseline="0">
              <a:solidFill>
                <a:schemeClr val="dk1"/>
              </a:solidFill>
              <a:effectLst/>
              <a:latin typeface="+mn-lt"/>
              <a:ea typeface="+mn-ea"/>
              <a:cs typeface="+mn-cs"/>
            </a:rPr>
            <a:t>る起債の償還が始まり、</a:t>
          </a:r>
          <a:r>
            <a:rPr kumimoji="1" lang="ja-JP" altLang="ja-JP" sz="1200" b="0" i="0" baseline="0">
              <a:solidFill>
                <a:schemeClr val="dk1"/>
              </a:solidFill>
              <a:effectLst/>
              <a:latin typeface="+mn-lt"/>
              <a:ea typeface="+mn-ea"/>
              <a:cs typeface="+mn-cs"/>
            </a:rPr>
            <a:t>公債費は増加</a:t>
          </a:r>
          <a:r>
            <a:rPr kumimoji="1" lang="ja-JP" altLang="en-US" sz="1200" b="0" i="0" baseline="0">
              <a:solidFill>
                <a:schemeClr val="dk1"/>
              </a:solidFill>
              <a:effectLst/>
              <a:latin typeface="+mn-lt"/>
              <a:ea typeface="+mn-ea"/>
              <a:cs typeface="+mn-cs"/>
            </a:rPr>
            <a:t>している。</a:t>
          </a:r>
          <a:r>
            <a:rPr kumimoji="1" lang="ja-JP" altLang="ja-JP" sz="1200" b="0" i="0" baseline="0">
              <a:solidFill>
                <a:schemeClr val="dk1"/>
              </a:solidFill>
              <a:effectLst/>
              <a:latin typeface="+mn-lt"/>
              <a:ea typeface="+mn-ea"/>
              <a:cs typeface="+mn-cs"/>
            </a:rPr>
            <a:t>今後は事業の</a:t>
          </a:r>
          <a:r>
            <a:rPr kumimoji="1" lang="ja-JP" altLang="en-US" sz="1200" b="0" i="0" baseline="0">
              <a:solidFill>
                <a:schemeClr val="dk1"/>
              </a:solidFill>
              <a:effectLst/>
              <a:latin typeface="+mn-lt"/>
              <a:ea typeface="+mn-ea"/>
              <a:cs typeface="+mn-cs"/>
            </a:rPr>
            <a:t>精査により</a:t>
          </a:r>
          <a:r>
            <a:rPr kumimoji="1" lang="ja-JP" altLang="ja-JP" sz="1200" b="0" i="0" baseline="0">
              <a:solidFill>
                <a:schemeClr val="dk1"/>
              </a:solidFill>
              <a:effectLst/>
              <a:latin typeface="+mn-lt"/>
              <a:ea typeface="+mn-ea"/>
              <a:cs typeface="+mn-cs"/>
            </a:rPr>
            <a:t>新規町債発行</a:t>
          </a:r>
          <a:r>
            <a:rPr kumimoji="1" lang="ja-JP" altLang="en-US" sz="1200" b="0" i="0" baseline="0">
              <a:solidFill>
                <a:schemeClr val="dk1"/>
              </a:solidFill>
              <a:effectLst/>
              <a:latin typeface="+mn-lt"/>
              <a:ea typeface="+mn-ea"/>
              <a:cs typeface="+mn-cs"/>
            </a:rPr>
            <a:t>を</a:t>
          </a:r>
          <a:r>
            <a:rPr kumimoji="1" lang="ja-JP" altLang="ja-JP" sz="1200" b="0" i="0" baseline="0">
              <a:solidFill>
                <a:schemeClr val="dk1"/>
              </a:solidFill>
              <a:effectLst/>
              <a:latin typeface="+mn-lt"/>
              <a:ea typeface="+mn-ea"/>
              <a:cs typeface="+mn-cs"/>
            </a:rPr>
            <a:t>抑制</a:t>
          </a:r>
          <a:r>
            <a:rPr kumimoji="1" lang="ja-JP" altLang="en-US" sz="1200" b="0" i="0" baseline="0">
              <a:solidFill>
                <a:schemeClr val="dk1"/>
              </a:solidFill>
              <a:effectLst/>
              <a:latin typeface="+mn-lt"/>
              <a:ea typeface="+mn-ea"/>
              <a:cs typeface="+mn-cs"/>
            </a:rPr>
            <a:t>し</a:t>
          </a:r>
          <a:r>
            <a:rPr kumimoji="1" lang="ja-JP" altLang="ja-JP" sz="1200" b="0" i="0" baseline="0">
              <a:solidFill>
                <a:schemeClr val="dk1"/>
              </a:solidFill>
              <a:effectLst/>
              <a:latin typeface="+mn-lt"/>
              <a:ea typeface="+mn-ea"/>
              <a:cs typeface="+mn-cs"/>
            </a:rPr>
            <a:t>、公債費の縮減に努めていく。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21844</xdr:rowOff>
    </xdr:from>
    <xdr:to>
      <xdr:col>7</xdr:col>
      <xdr:colOff>15875</xdr:colOff>
      <xdr:row>78</xdr:row>
      <xdr:rowOff>44704</xdr:rowOff>
    </xdr:to>
    <xdr:cxnSp macro="">
      <xdr:nvCxnSpPr>
        <xdr:cNvPr id="364" name="直線コネクタ 363"/>
        <xdr:cNvCxnSpPr/>
      </xdr:nvCxnSpPr>
      <xdr:spPr>
        <a:xfrm>
          <a:off x="3987800" y="13394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21844</xdr:rowOff>
    </xdr:from>
    <xdr:to>
      <xdr:col>5</xdr:col>
      <xdr:colOff>549275</xdr:colOff>
      <xdr:row>78</xdr:row>
      <xdr:rowOff>35561</xdr:rowOff>
    </xdr:to>
    <xdr:cxnSp macro="">
      <xdr:nvCxnSpPr>
        <xdr:cNvPr id="367" name="直線コネクタ 366"/>
        <xdr:cNvCxnSpPr/>
      </xdr:nvCxnSpPr>
      <xdr:spPr>
        <a:xfrm flipV="1">
          <a:off x="3098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117856</xdr:rowOff>
    </xdr:to>
    <xdr:cxnSp macro="">
      <xdr:nvCxnSpPr>
        <xdr:cNvPr id="370" name="直線コネクタ 369"/>
        <xdr:cNvCxnSpPr/>
      </xdr:nvCxnSpPr>
      <xdr:spPr>
        <a:xfrm flipV="1">
          <a:off x="2209800" y="134086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1" name="フローチャート : 判断 370"/>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2" name="テキスト ボックス 371"/>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79</xdr:row>
      <xdr:rowOff>124713</xdr:rowOff>
    </xdr:to>
    <xdr:cxnSp macro="">
      <xdr:nvCxnSpPr>
        <xdr:cNvPr id="373" name="直線コネクタ 372"/>
        <xdr:cNvCxnSpPr/>
      </xdr:nvCxnSpPr>
      <xdr:spPr>
        <a:xfrm flipV="1">
          <a:off x="1320800" y="13490956"/>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4" name="フローチャート : 判断 373"/>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5" name="テキスト ボックス 374"/>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6" name="フローチャート : 判断 375"/>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77" name="テキスト ボックス 376"/>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83" name="円/楕円 382"/>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137431</xdr:rowOff>
    </xdr:from>
    <xdr:ext cx="762000" cy="259045"/>
    <xdr:sp macro="" textlink="">
      <xdr:nvSpPr>
        <xdr:cNvPr id="384"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85" name="円/楕円 384"/>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86" name="テキスト ボックス 385"/>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7" name="円/楕円 386"/>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88" name="テキスト ボックス 387"/>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89" name="円/楕円 388"/>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90" name="テキスト ボックス 389"/>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73913</xdr:rowOff>
    </xdr:from>
    <xdr:to>
      <xdr:col>1</xdr:col>
      <xdr:colOff>676275</xdr:colOff>
      <xdr:row>80</xdr:row>
      <xdr:rowOff>4063</xdr:rowOff>
    </xdr:to>
    <xdr:sp macro="" textlink="">
      <xdr:nvSpPr>
        <xdr:cNvPr id="391" name="円/楕円 390"/>
        <xdr:cNvSpPr/>
      </xdr:nvSpPr>
      <xdr:spPr>
        <a:xfrm>
          <a:off x="1270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160290</xdr:rowOff>
    </xdr:from>
    <xdr:ext cx="762000" cy="259045"/>
    <xdr:sp macro="" textlink="">
      <xdr:nvSpPr>
        <xdr:cNvPr id="392" name="テキスト ボックス 391"/>
        <xdr:cNvSpPr txBox="1"/>
      </xdr:nvSpPr>
      <xdr:spPr>
        <a:xfrm>
          <a:off x="939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公債費以外の比率は類似団体</a:t>
          </a:r>
          <a:r>
            <a:rPr kumimoji="1" lang="ja-JP" altLang="en-US" sz="1200" b="0" i="0" baseline="0">
              <a:solidFill>
                <a:schemeClr val="dk1"/>
              </a:solidFill>
              <a:effectLst/>
              <a:latin typeface="+mn-lt"/>
              <a:ea typeface="+mn-ea"/>
              <a:cs typeface="+mn-cs"/>
            </a:rPr>
            <a:t>を上回り、おおむね</a:t>
          </a:r>
          <a:r>
            <a:rPr kumimoji="1" lang="ja-JP" altLang="ja-JP" sz="1200" b="0" i="0" baseline="0">
              <a:solidFill>
                <a:schemeClr val="dk1"/>
              </a:solidFill>
              <a:effectLst/>
              <a:latin typeface="+mn-lt"/>
              <a:ea typeface="+mn-ea"/>
              <a:cs typeface="+mn-cs"/>
            </a:rPr>
            <a:t>平均水準にある。今後はなお一層、事業の必要性や優先度を考慮して、財政を圧迫することのないよう、事務事業を遂行していく。</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85089</xdr:rowOff>
    </xdr:from>
    <xdr:to>
      <xdr:col>24</xdr:col>
      <xdr:colOff>31750</xdr:colOff>
      <xdr:row>77</xdr:row>
      <xdr:rowOff>142239</xdr:rowOff>
    </xdr:to>
    <xdr:cxnSp macro="">
      <xdr:nvCxnSpPr>
        <xdr:cNvPr id="425" name="直線コネクタ 424"/>
        <xdr:cNvCxnSpPr/>
      </xdr:nvCxnSpPr>
      <xdr:spPr>
        <a:xfrm>
          <a:off x="15671800" y="132867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85089</xdr:rowOff>
    </xdr:from>
    <xdr:to>
      <xdr:col>22</xdr:col>
      <xdr:colOff>565150</xdr:colOff>
      <xdr:row>77</xdr:row>
      <xdr:rowOff>127000</xdr:rowOff>
    </xdr:to>
    <xdr:cxnSp macro="">
      <xdr:nvCxnSpPr>
        <xdr:cNvPr id="428" name="直線コネクタ 427"/>
        <xdr:cNvCxnSpPr/>
      </xdr:nvCxnSpPr>
      <xdr:spPr>
        <a:xfrm flipV="1">
          <a:off x="14782800" y="13286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127000</xdr:rowOff>
    </xdr:from>
    <xdr:to>
      <xdr:col>21</xdr:col>
      <xdr:colOff>361950</xdr:colOff>
      <xdr:row>77</xdr:row>
      <xdr:rowOff>168911</xdr:rowOff>
    </xdr:to>
    <xdr:cxnSp macro="">
      <xdr:nvCxnSpPr>
        <xdr:cNvPr id="431" name="直線コネクタ 430"/>
        <xdr:cNvCxnSpPr/>
      </xdr:nvCxnSpPr>
      <xdr:spPr>
        <a:xfrm flipV="1">
          <a:off x="13893800" y="13328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77470</xdr:rowOff>
    </xdr:from>
    <xdr:to>
      <xdr:col>20</xdr:col>
      <xdr:colOff>158750</xdr:colOff>
      <xdr:row>77</xdr:row>
      <xdr:rowOff>168911</xdr:rowOff>
    </xdr:to>
    <xdr:cxnSp macro="">
      <xdr:nvCxnSpPr>
        <xdr:cNvPr id="434" name="直線コネクタ 433"/>
        <xdr:cNvCxnSpPr/>
      </xdr:nvCxnSpPr>
      <xdr:spPr>
        <a:xfrm>
          <a:off x="13004800" y="132791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26670</xdr:rowOff>
    </xdr:from>
    <xdr:to>
      <xdr:col>20</xdr:col>
      <xdr:colOff>209550</xdr:colOff>
      <xdr:row>77</xdr:row>
      <xdr:rowOff>128270</xdr:rowOff>
    </xdr:to>
    <xdr:sp macro="" textlink="">
      <xdr:nvSpPr>
        <xdr:cNvPr id="435" name="フローチャート : 判断 434"/>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138447</xdr:rowOff>
    </xdr:from>
    <xdr:ext cx="762000" cy="259045"/>
    <xdr:sp macro="" textlink="">
      <xdr:nvSpPr>
        <xdr:cNvPr id="436" name="テキスト ボックス 435"/>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7" name="フローチャート : 判断 436"/>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8" name="テキスト ボックス 437"/>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44" name="円/楕円 443"/>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63516</xdr:rowOff>
    </xdr:from>
    <xdr:ext cx="762000" cy="259045"/>
    <xdr:sp macro="" textlink="">
      <xdr:nvSpPr>
        <xdr:cNvPr id="445" name="公債費以外該当値テキスト"/>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34289</xdr:rowOff>
    </xdr:from>
    <xdr:to>
      <xdr:col>22</xdr:col>
      <xdr:colOff>615950</xdr:colOff>
      <xdr:row>77</xdr:row>
      <xdr:rowOff>135889</xdr:rowOff>
    </xdr:to>
    <xdr:sp macro="" textlink="">
      <xdr:nvSpPr>
        <xdr:cNvPr id="446" name="円/楕円 445"/>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47" name="テキスト ボックス 446"/>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76200</xdr:rowOff>
    </xdr:from>
    <xdr:to>
      <xdr:col>21</xdr:col>
      <xdr:colOff>412750</xdr:colOff>
      <xdr:row>78</xdr:row>
      <xdr:rowOff>6350</xdr:rowOff>
    </xdr:to>
    <xdr:sp macro="" textlink="">
      <xdr:nvSpPr>
        <xdr:cNvPr id="448" name="円/楕円 447"/>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49" name="テキスト ボックス 448"/>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118111</xdr:rowOff>
    </xdr:from>
    <xdr:to>
      <xdr:col>20</xdr:col>
      <xdr:colOff>209550</xdr:colOff>
      <xdr:row>78</xdr:row>
      <xdr:rowOff>48261</xdr:rowOff>
    </xdr:to>
    <xdr:sp macro="" textlink="">
      <xdr:nvSpPr>
        <xdr:cNvPr id="450" name="円/楕円 449"/>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33038</xdr:rowOff>
    </xdr:from>
    <xdr:ext cx="762000" cy="259045"/>
    <xdr:sp macro="" textlink="">
      <xdr:nvSpPr>
        <xdr:cNvPr id="451" name="テキスト ボックス 450"/>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52" name="円/楕円 451"/>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138447</xdr:rowOff>
    </xdr:from>
    <xdr:ext cx="762000" cy="259045"/>
    <xdr:sp macro="" textlink="">
      <xdr:nvSpPr>
        <xdr:cNvPr id="453" name="テキスト ボックス 452"/>
        <xdr:cNvSpPr txBox="1"/>
      </xdr:nvSpPr>
      <xdr:spPr>
        <a:xfrm>
          <a:off x="12623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栃木県茂木町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68105</xdr:rowOff>
    </xdr:from>
    <xdr:to>
      <xdr:col>4</xdr:col>
      <xdr:colOff>1117600</xdr:colOff>
      <xdr:row>18</xdr:row>
      <xdr:rowOff>76975</xdr:rowOff>
    </xdr:to>
    <xdr:cxnSp macro="">
      <xdr:nvCxnSpPr>
        <xdr:cNvPr id="50" name="直線コネクタ 49"/>
        <xdr:cNvCxnSpPr/>
      </xdr:nvCxnSpPr>
      <xdr:spPr bwMode="auto">
        <a:xfrm>
          <a:off x="5003800" y="3201830"/>
          <a:ext cx="6477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68105</xdr:rowOff>
    </xdr:from>
    <xdr:to>
      <xdr:col>4</xdr:col>
      <xdr:colOff>469900</xdr:colOff>
      <xdr:row>18</xdr:row>
      <xdr:rowOff>71488</xdr:rowOff>
    </xdr:to>
    <xdr:cxnSp macro="">
      <xdr:nvCxnSpPr>
        <xdr:cNvPr id="53" name="直線コネクタ 52"/>
        <xdr:cNvCxnSpPr/>
      </xdr:nvCxnSpPr>
      <xdr:spPr bwMode="auto">
        <a:xfrm flipV="1">
          <a:off x="4305300" y="3201830"/>
          <a:ext cx="698500" cy="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71488</xdr:rowOff>
    </xdr:from>
    <xdr:to>
      <xdr:col>3</xdr:col>
      <xdr:colOff>904875</xdr:colOff>
      <xdr:row>18</xdr:row>
      <xdr:rowOff>143924</xdr:rowOff>
    </xdr:to>
    <xdr:cxnSp macro="">
      <xdr:nvCxnSpPr>
        <xdr:cNvPr id="56" name="直線コネクタ 55"/>
        <xdr:cNvCxnSpPr/>
      </xdr:nvCxnSpPr>
      <xdr:spPr bwMode="auto">
        <a:xfrm flipV="1">
          <a:off x="3606800" y="3205213"/>
          <a:ext cx="698500" cy="72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30091</xdr:rowOff>
    </xdr:from>
    <xdr:to>
      <xdr:col>3</xdr:col>
      <xdr:colOff>955675</xdr:colOff>
      <xdr:row>18</xdr:row>
      <xdr:rowOff>131691</xdr:rowOff>
    </xdr:to>
    <xdr:sp macro="" textlink="">
      <xdr:nvSpPr>
        <xdr:cNvPr id="57" name="フローチャート : 判断 56"/>
        <xdr:cNvSpPr/>
      </xdr:nvSpPr>
      <xdr:spPr bwMode="auto">
        <a:xfrm>
          <a:off x="4254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116468</xdr:rowOff>
    </xdr:from>
    <xdr:ext cx="762000" cy="259045"/>
    <xdr:sp macro="" textlink="">
      <xdr:nvSpPr>
        <xdr:cNvPr id="58" name="テキスト ボックス 57"/>
        <xdr:cNvSpPr txBox="1"/>
      </xdr:nvSpPr>
      <xdr:spPr>
        <a:xfrm>
          <a:off x="3924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106899</xdr:rowOff>
    </xdr:from>
    <xdr:to>
      <xdr:col>3</xdr:col>
      <xdr:colOff>206375</xdr:colOff>
      <xdr:row>18</xdr:row>
      <xdr:rowOff>143924</xdr:rowOff>
    </xdr:to>
    <xdr:cxnSp macro="">
      <xdr:nvCxnSpPr>
        <xdr:cNvPr id="59" name="直線コネクタ 58"/>
        <xdr:cNvCxnSpPr/>
      </xdr:nvCxnSpPr>
      <xdr:spPr bwMode="auto">
        <a:xfrm>
          <a:off x="2908300" y="3240624"/>
          <a:ext cx="698500" cy="37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45674</xdr:rowOff>
    </xdr:from>
    <xdr:to>
      <xdr:col>3</xdr:col>
      <xdr:colOff>257175</xdr:colOff>
      <xdr:row>18</xdr:row>
      <xdr:rowOff>147274</xdr:rowOff>
    </xdr:to>
    <xdr:sp macro="" textlink="">
      <xdr:nvSpPr>
        <xdr:cNvPr id="60" name="フローチャート : 判断 59"/>
        <xdr:cNvSpPr/>
      </xdr:nvSpPr>
      <xdr:spPr bwMode="auto">
        <a:xfrm>
          <a:off x="35560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157451</xdr:rowOff>
    </xdr:from>
    <xdr:ext cx="762000" cy="259045"/>
    <xdr:sp macro="" textlink="">
      <xdr:nvSpPr>
        <xdr:cNvPr id="61" name="テキスト ボックス 60"/>
        <xdr:cNvSpPr txBox="1"/>
      </xdr:nvSpPr>
      <xdr:spPr>
        <a:xfrm>
          <a:off x="3225800" y="2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27767</xdr:rowOff>
    </xdr:from>
    <xdr:to>
      <xdr:col>2</xdr:col>
      <xdr:colOff>692150</xdr:colOff>
      <xdr:row>18</xdr:row>
      <xdr:rowOff>129367</xdr:rowOff>
    </xdr:to>
    <xdr:sp macro="" textlink="">
      <xdr:nvSpPr>
        <xdr:cNvPr id="62" name="フローチャート : 判断 61"/>
        <xdr:cNvSpPr/>
      </xdr:nvSpPr>
      <xdr:spPr bwMode="auto">
        <a:xfrm>
          <a:off x="28575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139544</xdr:rowOff>
    </xdr:from>
    <xdr:ext cx="762000" cy="259045"/>
    <xdr:sp macro="" textlink="">
      <xdr:nvSpPr>
        <xdr:cNvPr id="63" name="テキスト ボックス 62"/>
        <xdr:cNvSpPr txBox="1"/>
      </xdr:nvSpPr>
      <xdr:spPr>
        <a:xfrm>
          <a:off x="2527300" y="293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26175</xdr:rowOff>
    </xdr:from>
    <xdr:to>
      <xdr:col>5</xdr:col>
      <xdr:colOff>34925</xdr:colOff>
      <xdr:row>18</xdr:row>
      <xdr:rowOff>127775</xdr:rowOff>
    </xdr:to>
    <xdr:sp macro="" textlink="">
      <xdr:nvSpPr>
        <xdr:cNvPr id="69" name="円/楕円 68"/>
        <xdr:cNvSpPr/>
      </xdr:nvSpPr>
      <xdr:spPr bwMode="auto">
        <a:xfrm>
          <a:off x="5600700" y="315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169702</xdr:rowOff>
    </xdr:from>
    <xdr:ext cx="762000" cy="259045"/>
    <xdr:sp macro="" textlink="">
      <xdr:nvSpPr>
        <xdr:cNvPr id="70" name="人口1人当たり決算額の推移該当値テキスト130"/>
        <xdr:cNvSpPr txBox="1"/>
      </xdr:nvSpPr>
      <xdr:spPr>
        <a:xfrm>
          <a:off x="5740400" y="31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95,315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17305</xdr:rowOff>
    </xdr:from>
    <xdr:to>
      <xdr:col>4</xdr:col>
      <xdr:colOff>520700</xdr:colOff>
      <xdr:row>18</xdr:row>
      <xdr:rowOff>118905</xdr:rowOff>
    </xdr:to>
    <xdr:sp macro="" textlink="">
      <xdr:nvSpPr>
        <xdr:cNvPr id="71" name="円/楕円 70"/>
        <xdr:cNvSpPr/>
      </xdr:nvSpPr>
      <xdr:spPr bwMode="auto">
        <a:xfrm>
          <a:off x="4953000" y="315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103682</xdr:rowOff>
    </xdr:from>
    <xdr:ext cx="736600" cy="259045"/>
    <xdr:sp macro="" textlink="">
      <xdr:nvSpPr>
        <xdr:cNvPr id="72" name="テキスト ボックス 71"/>
        <xdr:cNvSpPr txBox="1"/>
      </xdr:nvSpPr>
      <xdr:spPr>
        <a:xfrm>
          <a:off x="4622800" y="323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96,479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20688</xdr:rowOff>
    </xdr:from>
    <xdr:to>
      <xdr:col>3</xdr:col>
      <xdr:colOff>955675</xdr:colOff>
      <xdr:row>18</xdr:row>
      <xdr:rowOff>122288</xdr:rowOff>
    </xdr:to>
    <xdr:sp macro="" textlink="">
      <xdr:nvSpPr>
        <xdr:cNvPr id="73" name="円/楕円 72"/>
        <xdr:cNvSpPr/>
      </xdr:nvSpPr>
      <xdr:spPr bwMode="auto">
        <a:xfrm>
          <a:off x="4254500" y="315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132465</xdr:rowOff>
    </xdr:from>
    <xdr:ext cx="762000" cy="259045"/>
    <xdr:sp macro="" textlink="">
      <xdr:nvSpPr>
        <xdr:cNvPr id="74" name="テキスト ボックス 73"/>
        <xdr:cNvSpPr txBox="1"/>
      </xdr:nvSpPr>
      <xdr:spPr>
        <a:xfrm>
          <a:off x="3924300" y="292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96,035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93124</xdr:rowOff>
    </xdr:from>
    <xdr:to>
      <xdr:col>3</xdr:col>
      <xdr:colOff>257175</xdr:colOff>
      <xdr:row>19</xdr:row>
      <xdr:rowOff>23274</xdr:rowOff>
    </xdr:to>
    <xdr:sp macro="" textlink="">
      <xdr:nvSpPr>
        <xdr:cNvPr id="75" name="円/楕円 74"/>
        <xdr:cNvSpPr/>
      </xdr:nvSpPr>
      <xdr:spPr bwMode="auto">
        <a:xfrm>
          <a:off x="3556000" y="322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8051</xdr:rowOff>
    </xdr:from>
    <xdr:ext cx="762000" cy="259045"/>
    <xdr:sp macro="" textlink="">
      <xdr:nvSpPr>
        <xdr:cNvPr id="76" name="テキスト ボックス 75"/>
        <xdr:cNvSpPr txBox="1"/>
      </xdr:nvSpPr>
      <xdr:spPr>
        <a:xfrm>
          <a:off x="3225800" y="3313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86,529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56099</xdr:rowOff>
    </xdr:from>
    <xdr:to>
      <xdr:col>2</xdr:col>
      <xdr:colOff>692150</xdr:colOff>
      <xdr:row>18</xdr:row>
      <xdr:rowOff>157699</xdr:rowOff>
    </xdr:to>
    <xdr:sp macro="" textlink="">
      <xdr:nvSpPr>
        <xdr:cNvPr id="77" name="円/楕円 76"/>
        <xdr:cNvSpPr/>
      </xdr:nvSpPr>
      <xdr:spPr bwMode="auto">
        <a:xfrm>
          <a:off x="2857500" y="318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142476</xdr:rowOff>
    </xdr:from>
    <xdr:ext cx="762000" cy="259045"/>
    <xdr:sp macro="" textlink="">
      <xdr:nvSpPr>
        <xdr:cNvPr id="78" name="テキスト ボックス 77"/>
        <xdr:cNvSpPr txBox="1"/>
      </xdr:nvSpPr>
      <xdr:spPr>
        <a:xfrm>
          <a:off x="2527300" y="327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95779</xdr:rowOff>
    </xdr:from>
    <xdr:to>
      <xdr:col>4</xdr:col>
      <xdr:colOff>1117600</xdr:colOff>
      <xdr:row>36</xdr:row>
      <xdr:rowOff>120371</xdr:rowOff>
    </xdr:to>
    <xdr:cxnSp macro="">
      <xdr:nvCxnSpPr>
        <xdr:cNvPr id="115" name="直線コネクタ 114"/>
        <xdr:cNvCxnSpPr/>
      </xdr:nvCxnSpPr>
      <xdr:spPr bwMode="auto">
        <a:xfrm flipV="1">
          <a:off x="5003800" y="7049029"/>
          <a:ext cx="647700" cy="24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80557</xdr:rowOff>
    </xdr:from>
    <xdr:ext cx="762000" cy="259045"/>
    <xdr:sp macro="" textlink="">
      <xdr:nvSpPr>
        <xdr:cNvPr id="116" name="人口1人当たり決算額の推移平均値テキスト445"/>
        <xdr:cNvSpPr txBox="1"/>
      </xdr:nvSpPr>
      <xdr:spPr>
        <a:xfrm>
          <a:off x="5740400" y="7033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120371</xdr:rowOff>
    </xdr:from>
    <xdr:to>
      <xdr:col>4</xdr:col>
      <xdr:colOff>469900</xdr:colOff>
      <xdr:row>36</xdr:row>
      <xdr:rowOff>139605</xdr:rowOff>
    </xdr:to>
    <xdr:cxnSp macro="">
      <xdr:nvCxnSpPr>
        <xdr:cNvPr id="118" name="直線コネクタ 117"/>
        <xdr:cNvCxnSpPr/>
      </xdr:nvCxnSpPr>
      <xdr:spPr bwMode="auto">
        <a:xfrm flipV="1">
          <a:off x="4305300" y="7073621"/>
          <a:ext cx="698500" cy="19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4373</xdr:rowOff>
    </xdr:from>
    <xdr:to>
      <xdr:col>3</xdr:col>
      <xdr:colOff>904875</xdr:colOff>
      <xdr:row>36</xdr:row>
      <xdr:rowOff>139605</xdr:rowOff>
    </xdr:to>
    <xdr:cxnSp macro="">
      <xdr:nvCxnSpPr>
        <xdr:cNvPr id="121" name="直線コネクタ 120"/>
        <xdr:cNvCxnSpPr/>
      </xdr:nvCxnSpPr>
      <xdr:spPr bwMode="auto">
        <a:xfrm>
          <a:off x="3606800" y="6957623"/>
          <a:ext cx="698500" cy="135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20748</xdr:rowOff>
    </xdr:from>
    <xdr:to>
      <xdr:col>3</xdr:col>
      <xdr:colOff>955675</xdr:colOff>
      <xdr:row>37</xdr:row>
      <xdr:rowOff>122348</xdr:rowOff>
    </xdr:to>
    <xdr:sp macro="" textlink="">
      <xdr:nvSpPr>
        <xdr:cNvPr id="122" name="フローチャート : 判断 121"/>
        <xdr:cNvSpPr/>
      </xdr:nvSpPr>
      <xdr:spPr bwMode="auto">
        <a:xfrm>
          <a:off x="4254500" y="71454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107125</xdr:rowOff>
    </xdr:from>
    <xdr:ext cx="762000" cy="259045"/>
    <xdr:sp macro="" textlink="">
      <xdr:nvSpPr>
        <xdr:cNvPr id="123" name="テキスト ボックス 122"/>
        <xdr:cNvSpPr txBox="1"/>
      </xdr:nvSpPr>
      <xdr:spPr>
        <a:xfrm>
          <a:off x="3924300" y="72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16945</xdr:rowOff>
    </xdr:from>
    <xdr:to>
      <xdr:col>3</xdr:col>
      <xdr:colOff>206375</xdr:colOff>
      <xdr:row>36</xdr:row>
      <xdr:rowOff>4373</xdr:rowOff>
    </xdr:to>
    <xdr:cxnSp macro="">
      <xdr:nvCxnSpPr>
        <xdr:cNvPr id="124" name="直線コネクタ 123"/>
        <xdr:cNvCxnSpPr/>
      </xdr:nvCxnSpPr>
      <xdr:spPr bwMode="auto">
        <a:xfrm>
          <a:off x="2908300" y="6627295"/>
          <a:ext cx="698500" cy="330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104971</xdr:rowOff>
    </xdr:from>
    <xdr:to>
      <xdr:col>3</xdr:col>
      <xdr:colOff>257175</xdr:colOff>
      <xdr:row>37</xdr:row>
      <xdr:rowOff>35121</xdr:rowOff>
    </xdr:to>
    <xdr:sp macro="" textlink="">
      <xdr:nvSpPr>
        <xdr:cNvPr id="125" name="フローチャート : 判断 124"/>
        <xdr:cNvSpPr/>
      </xdr:nvSpPr>
      <xdr:spPr bwMode="auto">
        <a:xfrm>
          <a:off x="3556000" y="7058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19898</xdr:rowOff>
    </xdr:from>
    <xdr:ext cx="762000" cy="259045"/>
    <xdr:sp macro="" textlink="">
      <xdr:nvSpPr>
        <xdr:cNvPr id="126" name="テキスト ボックス 125"/>
        <xdr:cNvSpPr txBox="1"/>
      </xdr:nvSpPr>
      <xdr:spPr>
        <a:xfrm>
          <a:off x="3225800" y="714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54614</xdr:rowOff>
    </xdr:from>
    <xdr:to>
      <xdr:col>2</xdr:col>
      <xdr:colOff>692150</xdr:colOff>
      <xdr:row>36</xdr:row>
      <xdr:rowOff>156214</xdr:rowOff>
    </xdr:to>
    <xdr:sp macro="" textlink="">
      <xdr:nvSpPr>
        <xdr:cNvPr id="127" name="フローチャート : 判断 126"/>
        <xdr:cNvSpPr/>
      </xdr:nvSpPr>
      <xdr:spPr bwMode="auto">
        <a:xfrm>
          <a:off x="2857500" y="7007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140991</xdr:rowOff>
    </xdr:from>
    <xdr:ext cx="762000" cy="259045"/>
    <xdr:sp macro="" textlink="">
      <xdr:nvSpPr>
        <xdr:cNvPr id="128" name="テキスト ボックス 127"/>
        <xdr:cNvSpPr txBox="1"/>
      </xdr:nvSpPr>
      <xdr:spPr>
        <a:xfrm>
          <a:off x="2527300" y="709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44979</xdr:rowOff>
    </xdr:from>
    <xdr:to>
      <xdr:col>5</xdr:col>
      <xdr:colOff>34925</xdr:colOff>
      <xdr:row>36</xdr:row>
      <xdr:rowOff>146579</xdr:rowOff>
    </xdr:to>
    <xdr:sp macro="" textlink="">
      <xdr:nvSpPr>
        <xdr:cNvPr id="134" name="円/楕円 133"/>
        <xdr:cNvSpPr/>
      </xdr:nvSpPr>
      <xdr:spPr bwMode="auto">
        <a:xfrm>
          <a:off x="5600700" y="6998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232956</xdr:rowOff>
    </xdr:from>
    <xdr:ext cx="762000" cy="259045"/>
    <xdr:sp macro="" textlink="">
      <xdr:nvSpPr>
        <xdr:cNvPr id="135" name="人口1人当たり決算額の推移該当値テキスト445"/>
        <xdr:cNvSpPr txBox="1"/>
      </xdr:nvSpPr>
      <xdr:spPr>
        <a:xfrm>
          <a:off x="5740400" y="684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27,206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69571</xdr:rowOff>
    </xdr:from>
    <xdr:to>
      <xdr:col>4</xdr:col>
      <xdr:colOff>520700</xdr:colOff>
      <xdr:row>36</xdr:row>
      <xdr:rowOff>171171</xdr:rowOff>
    </xdr:to>
    <xdr:sp macro="" textlink="">
      <xdr:nvSpPr>
        <xdr:cNvPr id="136" name="円/楕円 135"/>
        <xdr:cNvSpPr/>
      </xdr:nvSpPr>
      <xdr:spPr bwMode="auto">
        <a:xfrm>
          <a:off x="4953000" y="702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181348</xdr:rowOff>
    </xdr:from>
    <xdr:ext cx="736600" cy="259045"/>
    <xdr:sp macro="" textlink="">
      <xdr:nvSpPr>
        <xdr:cNvPr id="137" name="テキスト ボックス 136"/>
        <xdr:cNvSpPr txBox="1"/>
      </xdr:nvSpPr>
      <xdr:spPr>
        <a:xfrm>
          <a:off x="4622800" y="67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88805</xdr:rowOff>
    </xdr:from>
    <xdr:to>
      <xdr:col>3</xdr:col>
      <xdr:colOff>955675</xdr:colOff>
      <xdr:row>37</xdr:row>
      <xdr:rowOff>18955</xdr:rowOff>
    </xdr:to>
    <xdr:sp macro="" textlink="">
      <xdr:nvSpPr>
        <xdr:cNvPr id="138" name="円/楕円 137"/>
        <xdr:cNvSpPr/>
      </xdr:nvSpPr>
      <xdr:spPr bwMode="auto">
        <a:xfrm>
          <a:off x="4254500" y="704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200582</xdr:rowOff>
    </xdr:from>
    <xdr:ext cx="762000" cy="259045"/>
    <xdr:sp macro="" textlink="">
      <xdr:nvSpPr>
        <xdr:cNvPr id="139" name="テキスト ボックス 138"/>
        <xdr:cNvSpPr txBox="1"/>
      </xdr:nvSpPr>
      <xdr:spPr>
        <a:xfrm>
          <a:off x="3924300" y="681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296473</xdr:rowOff>
    </xdr:from>
    <xdr:to>
      <xdr:col>3</xdr:col>
      <xdr:colOff>257175</xdr:colOff>
      <xdr:row>36</xdr:row>
      <xdr:rowOff>55173</xdr:rowOff>
    </xdr:to>
    <xdr:sp macro="" textlink="">
      <xdr:nvSpPr>
        <xdr:cNvPr id="140" name="円/楕円 139"/>
        <xdr:cNvSpPr/>
      </xdr:nvSpPr>
      <xdr:spPr bwMode="auto">
        <a:xfrm>
          <a:off x="3556000" y="6906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65350</xdr:rowOff>
    </xdr:from>
    <xdr:ext cx="762000" cy="259045"/>
    <xdr:sp macro="" textlink="">
      <xdr:nvSpPr>
        <xdr:cNvPr id="141" name="テキスト ボックス 140"/>
        <xdr:cNvSpPr txBox="1"/>
      </xdr:nvSpPr>
      <xdr:spPr>
        <a:xfrm>
          <a:off x="3225800" y="667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30,005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309045</xdr:rowOff>
    </xdr:from>
    <xdr:to>
      <xdr:col>2</xdr:col>
      <xdr:colOff>692150</xdr:colOff>
      <xdr:row>35</xdr:row>
      <xdr:rowOff>67745</xdr:rowOff>
    </xdr:to>
    <xdr:sp macro="" textlink="">
      <xdr:nvSpPr>
        <xdr:cNvPr id="142" name="円/楕円 141"/>
        <xdr:cNvSpPr/>
      </xdr:nvSpPr>
      <xdr:spPr bwMode="auto">
        <a:xfrm>
          <a:off x="2857500" y="657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77922</xdr:rowOff>
    </xdr:from>
    <xdr:ext cx="762000" cy="259045"/>
    <xdr:sp macro="" textlink="">
      <xdr:nvSpPr>
        <xdr:cNvPr id="143" name="テキスト ボックス 142"/>
        <xdr:cNvSpPr txBox="1"/>
      </xdr:nvSpPr>
      <xdr:spPr>
        <a:xfrm>
          <a:off x="2527300" y="634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13,603
13,527
172.69
7,675,371
7,056,426
579,580
4,480,596
7,615,927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27904</xdr:rowOff>
    </xdr:from>
    <xdr:to>
      <xdr:col>6</xdr:col>
      <xdr:colOff>511175</xdr:colOff>
      <xdr:row>36</xdr:row>
      <xdr:rowOff>28122</xdr:rowOff>
    </xdr:to>
    <xdr:cxnSp macro="">
      <xdr:nvCxnSpPr>
        <xdr:cNvPr id="63" name="直線コネクタ 62"/>
        <xdr:cNvCxnSpPr/>
      </xdr:nvCxnSpPr>
      <xdr:spPr>
        <a:xfrm>
          <a:off x="3797300" y="6200104"/>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27904</xdr:rowOff>
    </xdr:from>
    <xdr:to>
      <xdr:col>5</xdr:col>
      <xdr:colOff>358775</xdr:colOff>
      <xdr:row>36</xdr:row>
      <xdr:rowOff>33793</xdr:rowOff>
    </xdr:to>
    <xdr:cxnSp macro="">
      <xdr:nvCxnSpPr>
        <xdr:cNvPr id="66" name="直線コネクタ 65"/>
        <xdr:cNvCxnSpPr/>
      </xdr:nvCxnSpPr>
      <xdr:spPr>
        <a:xfrm flipV="1">
          <a:off x="2908300" y="6200104"/>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33793</xdr:rowOff>
    </xdr:from>
    <xdr:to>
      <xdr:col>4</xdr:col>
      <xdr:colOff>155575</xdr:colOff>
      <xdr:row>36</xdr:row>
      <xdr:rowOff>139286</xdr:rowOff>
    </xdr:to>
    <xdr:cxnSp macro="">
      <xdr:nvCxnSpPr>
        <xdr:cNvPr id="69" name="直線コネクタ 68"/>
        <xdr:cNvCxnSpPr/>
      </xdr:nvCxnSpPr>
      <xdr:spPr>
        <a:xfrm flipV="1">
          <a:off x="2019300" y="6205993"/>
          <a:ext cx="889000" cy="10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42102</xdr:rowOff>
    </xdr:from>
    <xdr:to>
      <xdr:col>4</xdr:col>
      <xdr:colOff>206375</xdr:colOff>
      <xdr:row>36</xdr:row>
      <xdr:rowOff>143702</xdr:rowOff>
    </xdr:to>
    <xdr:sp macro="" textlink="">
      <xdr:nvSpPr>
        <xdr:cNvPr id="70" name="フローチャート : 判断 69"/>
        <xdr:cNvSpPr/>
      </xdr:nvSpPr>
      <xdr:spPr>
        <a:xfrm>
          <a:off x="2857500" y="62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134829</xdr:rowOff>
    </xdr:from>
    <xdr:ext cx="534377" cy="259045"/>
    <xdr:sp macro="" textlink="">
      <xdr:nvSpPr>
        <xdr:cNvPr id="71" name="テキスト ボックス 70"/>
        <xdr:cNvSpPr txBox="1"/>
      </xdr:nvSpPr>
      <xdr:spPr>
        <a:xfrm>
          <a:off x="2641111" y="63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73602</xdr:rowOff>
    </xdr:from>
    <xdr:to>
      <xdr:col>2</xdr:col>
      <xdr:colOff>638175</xdr:colOff>
      <xdr:row>36</xdr:row>
      <xdr:rowOff>139286</xdr:rowOff>
    </xdr:to>
    <xdr:cxnSp macro="">
      <xdr:nvCxnSpPr>
        <xdr:cNvPr id="72" name="直線コネクタ 71"/>
        <xdr:cNvCxnSpPr/>
      </xdr:nvCxnSpPr>
      <xdr:spPr>
        <a:xfrm>
          <a:off x="1130300" y="6245802"/>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50985</xdr:rowOff>
    </xdr:from>
    <xdr:to>
      <xdr:col>3</xdr:col>
      <xdr:colOff>3175</xdr:colOff>
      <xdr:row>36</xdr:row>
      <xdr:rowOff>152585</xdr:rowOff>
    </xdr:to>
    <xdr:sp macro="" textlink="">
      <xdr:nvSpPr>
        <xdr:cNvPr id="73" name="フローチャート : 判断 72"/>
        <xdr:cNvSpPr/>
      </xdr:nvSpPr>
      <xdr:spPr>
        <a:xfrm>
          <a:off x="1968500" y="622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169112</xdr:rowOff>
    </xdr:from>
    <xdr:ext cx="534377" cy="259045"/>
    <xdr:sp macro="" textlink="">
      <xdr:nvSpPr>
        <xdr:cNvPr id="74" name="テキスト ボックス 73"/>
        <xdr:cNvSpPr txBox="1"/>
      </xdr:nvSpPr>
      <xdr:spPr>
        <a:xfrm>
          <a:off x="1752111" y="599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28647</xdr:rowOff>
    </xdr:from>
    <xdr:to>
      <xdr:col>1</xdr:col>
      <xdr:colOff>485775</xdr:colOff>
      <xdr:row>36</xdr:row>
      <xdr:rowOff>130247</xdr:rowOff>
    </xdr:to>
    <xdr:sp macro="" textlink="">
      <xdr:nvSpPr>
        <xdr:cNvPr id="75" name="フローチャート : 判断 74"/>
        <xdr:cNvSpPr/>
      </xdr:nvSpPr>
      <xdr:spPr>
        <a:xfrm>
          <a:off x="1079500" y="620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121374</xdr:rowOff>
    </xdr:from>
    <xdr:ext cx="534377" cy="259045"/>
    <xdr:sp macro="" textlink="">
      <xdr:nvSpPr>
        <xdr:cNvPr id="76" name="テキスト ボックス 75"/>
        <xdr:cNvSpPr txBox="1"/>
      </xdr:nvSpPr>
      <xdr:spPr>
        <a:xfrm>
          <a:off x="863111" y="62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148772</xdr:rowOff>
    </xdr:from>
    <xdr:to>
      <xdr:col>6</xdr:col>
      <xdr:colOff>561975</xdr:colOff>
      <xdr:row>36</xdr:row>
      <xdr:rowOff>78922</xdr:rowOff>
    </xdr:to>
    <xdr:sp macro="" textlink="">
      <xdr:nvSpPr>
        <xdr:cNvPr id="82" name="円/楕円 81"/>
        <xdr:cNvSpPr/>
      </xdr:nvSpPr>
      <xdr:spPr>
        <a:xfrm>
          <a:off x="4584700" y="61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127199</xdr:rowOff>
    </xdr:from>
    <xdr:ext cx="534377" cy="259045"/>
    <xdr:sp macro="" textlink="">
      <xdr:nvSpPr>
        <xdr:cNvPr id="83" name="人件費該当値テキスト"/>
        <xdr:cNvSpPr txBox="1"/>
      </xdr:nvSpPr>
      <xdr:spPr>
        <a:xfrm>
          <a:off x="4686300" y="612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83,750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148554</xdr:rowOff>
    </xdr:from>
    <xdr:to>
      <xdr:col>5</xdr:col>
      <xdr:colOff>409575</xdr:colOff>
      <xdr:row>36</xdr:row>
      <xdr:rowOff>78704</xdr:rowOff>
    </xdr:to>
    <xdr:sp macro="" textlink="">
      <xdr:nvSpPr>
        <xdr:cNvPr id="84" name="円/楕円 83"/>
        <xdr:cNvSpPr/>
      </xdr:nvSpPr>
      <xdr:spPr>
        <a:xfrm>
          <a:off x="3746500" y="614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69831</xdr:rowOff>
    </xdr:from>
    <xdr:ext cx="534377" cy="259045"/>
    <xdr:sp macro="" textlink="">
      <xdr:nvSpPr>
        <xdr:cNvPr id="85" name="テキスト ボックス 84"/>
        <xdr:cNvSpPr txBox="1"/>
      </xdr:nvSpPr>
      <xdr:spPr>
        <a:xfrm>
          <a:off x="3530111" y="624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83,770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154443</xdr:rowOff>
    </xdr:from>
    <xdr:to>
      <xdr:col>4</xdr:col>
      <xdr:colOff>206375</xdr:colOff>
      <xdr:row>36</xdr:row>
      <xdr:rowOff>84593</xdr:rowOff>
    </xdr:to>
    <xdr:sp macro="" textlink="">
      <xdr:nvSpPr>
        <xdr:cNvPr id="86" name="円/楕円 85"/>
        <xdr:cNvSpPr/>
      </xdr:nvSpPr>
      <xdr:spPr>
        <a:xfrm>
          <a:off x="2857500" y="615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101120</xdr:rowOff>
    </xdr:from>
    <xdr:ext cx="534377" cy="259045"/>
    <xdr:sp macro="" textlink="">
      <xdr:nvSpPr>
        <xdr:cNvPr id="87" name="テキスト ボックス 86"/>
        <xdr:cNvSpPr txBox="1"/>
      </xdr:nvSpPr>
      <xdr:spPr>
        <a:xfrm>
          <a:off x="2641111" y="593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83,229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88486</xdr:rowOff>
    </xdr:from>
    <xdr:to>
      <xdr:col>3</xdr:col>
      <xdr:colOff>3175</xdr:colOff>
      <xdr:row>37</xdr:row>
      <xdr:rowOff>18636</xdr:rowOff>
    </xdr:to>
    <xdr:sp macro="" textlink="">
      <xdr:nvSpPr>
        <xdr:cNvPr id="88" name="円/楕円 87"/>
        <xdr:cNvSpPr/>
      </xdr:nvSpPr>
      <xdr:spPr>
        <a:xfrm>
          <a:off x="1968500" y="62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9763</xdr:rowOff>
    </xdr:from>
    <xdr:ext cx="534377" cy="259045"/>
    <xdr:sp macro="" textlink="">
      <xdr:nvSpPr>
        <xdr:cNvPr id="89" name="テキスト ボックス 88"/>
        <xdr:cNvSpPr txBox="1"/>
      </xdr:nvSpPr>
      <xdr:spPr>
        <a:xfrm>
          <a:off x="1752111" y="63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22802</xdr:rowOff>
    </xdr:from>
    <xdr:to>
      <xdr:col>1</xdr:col>
      <xdr:colOff>485775</xdr:colOff>
      <xdr:row>36</xdr:row>
      <xdr:rowOff>124402</xdr:rowOff>
    </xdr:to>
    <xdr:sp macro="" textlink="">
      <xdr:nvSpPr>
        <xdr:cNvPr id="90" name="円/楕円 89"/>
        <xdr:cNvSpPr/>
      </xdr:nvSpPr>
      <xdr:spPr>
        <a:xfrm>
          <a:off x="1079500" y="61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140929</xdr:rowOff>
    </xdr:from>
    <xdr:ext cx="534377" cy="259045"/>
    <xdr:sp macro="" textlink="">
      <xdr:nvSpPr>
        <xdr:cNvPr id="91" name="テキスト ボックス 90"/>
        <xdr:cNvSpPr txBox="1"/>
      </xdr:nvSpPr>
      <xdr:spPr>
        <a:xfrm>
          <a:off x="863111" y="597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138725</xdr:rowOff>
    </xdr:from>
    <xdr:to>
      <xdr:col>6</xdr:col>
      <xdr:colOff>511175</xdr:colOff>
      <xdr:row>57</xdr:row>
      <xdr:rowOff>164252</xdr:rowOff>
    </xdr:to>
    <xdr:cxnSp macro="">
      <xdr:nvCxnSpPr>
        <xdr:cNvPr id="121" name="直線コネクタ 120"/>
        <xdr:cNvCxnSpPr/>
      </xdr:nvCxnSpPr>
      <xdr:spPr>
        <a:xfrm flipV="1">
          <a:off x="3797300" y="9911375"/>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164252</xdr:rowOff>
    </xdr:from>
    <xdr:to>
      <xdr:col>5</xdr:col>
      <xdr:colOff>358775</xdr:colOff>
      <xdr:row>57</xdr:row>
      <xdr:rowOff>169327</xdr:rowOff>
    </xdr:to>
    <xdr:cxnSp macro="">
      <xdr:nvCxnSpPr>
        <xdr:cNvPr id="124" name="直線コネクタ 123"/>
        <xdr:cNvCxnSpPr/>
      </xdr:nvCxnSpPr>
      <xdr:spPr>
        <a:xfrm flipV="1">
          <a:off x="2908300" y="9936902"/>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169327</xdr:rowOff>
    </xdr:from>
    <xdr:to>
      <xdr:col>4</xdr:col>
      <xdr:colOff>155575</xdr:colOff>
      <xdr:row>58</xdr:row>
      <xdr:rowOff>20112</xdr:rowOff>
    </xdr:to>
    <xdr:cxnSp macro="">
      <xdr:nvCxnSpPr>
        <xdr:cNvPr id="127" name="直線コネクタ 126"/>
        <xdr:cNvCxnSpPr/>
      </xdr:nvCxnSpPr>
      <xdr:spPr>
        <a:xfrm flipV="1">
          <a:off x="2019300" y="9941977"/>
          <a:ext cx="889000" cy="2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20112</xdr:rowOff>
    </xdr:from>
    <xdr:to>
      <xdr:col>2</xdr:col>
      <xdr:colOff>638175</xdr:colOff>
      <xdr:row>58</xdr:row>
      <xdr:rowOff>46545</xdr:rowOff>
    </xdr:to>
    <xdr:cxnSp macro="">
      <xdr:nvCxnSpPr>
        <xdr:cNvPr id="130" name="直線コネクタ 129"/>
        <xdr:cNvCxnSpPr/>
      </xdr:nvCxnSpPr>
      <xdr:spPr>
        <a:xfrm flipV="1">
          <a:off x="1130300" y="9964212"/>
          <a:ext cx="889000" cy="2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87925</xdr:rowOff>
    </xdr:from>
    <xdr:to>
      <xdr:col>6</xdr:col>
      <xdr:colOff>561975</xdr:colOff>
      <xdr:row>58</xdr:row>
      <xdr:rowOff>18075</xdr:rowOff>
    </xdr:to>
    <xdr:sp macro="" textlink="">
      <xdr:nvSpPr>
        <xdr:cNvPr id="140" name="円/楕円 139"/>
        <xdr:cNvSpPr/>
      </xdr:nvSpPr>
      <xdr:spPr>
        <a:xfrm>
          <a:off x="4584700" y="98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66352</xdr:rowOff>
    </xdr:from>
    <xdr:ext cx="534377" cy="259045"/>
    <xdr:sp macro="" textlink="">
      <xdr:nvSpPr>
        <xdr:cNvPr id="141" name="物件費該当値テキスト"/>
        <xdr:cNvSpPr txBox="1"/>
      </xdr:nvSpPr>
      <xdr:spPr>
        <a:xfrm>
          <a:off x="4686300" y="983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113452</xdr:rowOff>
    </xdr:from>
    <xdr:to>
      <xdr:col>5</xdr:col>
      <xdr:colOff>409575</xdr:colOff>
      <xdr:row>58</xdr:row>
      <xdr:rowOff>43602</xdr:rowOff>
    </xdr:to>
    <xdr:sp macro="" textlink="">
      <xdr:nvSpPr>
        <xdr:cNvPr id="142" name="円/楕円 141"/>
        <xdr:cNvSpPr/>
      </xdr:nvSpPr>
      <xdr:spPr>
        <a:xfrm>
          <a:off x="3746500" y="98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34729</xdr:rowOff>
    </xdr:from>
    <xdr:ext cx="534377" cy="259045"/>
    <xdr:sp macro="" textlink="">
      <xdr:nvSpPr>
        <xdr:cNvPr id="143" name="テキスト ボックス 142"/>
        <xdr:cNvSpPr txBox="1"/>
      </xdr:nvSpPr>
      <xdr:spPr>
        <a:xfrm>
          <a:off x="3530111" y="997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118527</xdr:rowOff>
    </xdr:from>
    <xdr:to>
      <xdr:col>4</xdr:col>
      <xdr:colOff>206375</xdr:colOff>
      <xdr:row>58</xdr:row>
      <xdr:rowOff>48677</xdr:rowOff>
    </xdr:to>
    <xdr:sp macro="" textlink="">
      <xdr:nvSpPr>
        <xdr:cNvPr id="144" name="円/楕円 143"/>
        <xdr:cNvSpPr/>
      </xdr:nvSpPr>
      <xdr:spPr>
        <a:xfrm>
          <a:off x="2857500" y="989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65204</xdr:rowOff>
    </xdr:from>
    <xdr:ext cx="534377" cy="259045"/>
    <xdr:sp macro="" textlink="">
      <xdr:nvSpPr>
        <xdr:cNvPr id="145" name="テキスト ボックス 144"/>
        <xdr:cNvSpPr txBox="1"/>
      </xdr:nvSpPr>
      <xdr:spPr>
        <a:xfrm>
          <a:off x="2641111" y="966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140762</xdr:rowOff>
    </xdr:from>
    <xdr:to>
      <xdr:col>3</xdr:col>
      <xdr:colOff>3175</xdr:colOff>
      <xdr:row>58</xdr:row>
      <xdr:rowOff>70912</xdr:rowOff>
    </xdr:to>
    <xdr:sp macro="" textlink="">
      <xdr:nvSpPr>
        <xdr:cNvPr id="146" name="円/楕円 145"/>
        <xdr:cNvSpPr/>
      </xdr:nvSpPr>
      <xdr:spPr>
        <a:xfrm>
          <a:off x="1968500" y="991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87439</xdr:rowOff>
    </xdr:from>
    <xdr:ext cx="534377" cy="259045"/>
    <xdr:sp macro="" textlink="">
      <xdr:nvSpPr>
        <xdr:cNvPr id="147" name="テキスト ボックス 146"/>
        <xdr:cNvSpPr txBox="1"/>
      </xdr:nvSpPr>
      <xdr:spPr>
        <a:xfrm>
          <a:off x="1752111" y="968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167195</xdr:rowOff>
    </xdr:from>
    <xdr:to>
      <xdr:col>1</xdr:col>
      <xdr:colOff>485775</xdr:colOff>
      <xdr:row>58</xdr:row>
      <xdr:rowOff>97345</xdr:rowOff>
    </xdr:to>
    <xdr:sp macro="" textlink="">
      <xdr:nvSpPr>
        <xdr:cNvPr id="148" name="円/楕円 147"/>
        <xdr:cNvSpPr/>
      </xdr:nvSpPr>
      <xdr:spPr>
        <a:xfrm>
          <a:off x="1079500" y="99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113872</xdr:rowOff>
    </xdr:from>
    <xdr:ext cx="534377" cy="259045"/>
    <xdr:sp macro="" textlink="">
      <xdr:nvSpPr>
        <xdr:cNvPr id="149" name="テキスト ボックス 148"/>
        <xdr:cNvSpPr txBox="1"/>
      </xdr:nvSpPr>
      <xdr:spPr>
        <a:xfrm>
          <a:off x="863111" y="97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74709</xdr:rowOff>
    </xdr:from>
    <xdr:to>
      <xdr:col>6</xdr:col>
      <xdr:colOff>511175</xdr:colOff>
      <xdr:row>78</xdr:row>
      <xdr:rowOff>75989</xdr:rowOff>
    </xdr:to>
    <xdr:cxnSp macro="">
      <xdr:nvCxnSpPr>
        <xdr:cNvPr id="176" name="直線コネクタ 175"/>
        <xdr:cNvCxnSpPr/>
      </xdr:nvCxnSpPr>
      <xdr:spPr>
        <a:xfrm>
          <a:off x="3797300" y="13447809"/>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74709</xdr:rowOff>
    </xdr:from>
    <xdr:to>
      <xdr:col>5</xdr:col>
      <xdr:colOff>358775</xdr:colOff>
      <xdr:row>78</xdr:row>
      <xdr:rowOff>78595</xdr:rowOff>
    </xdr:to>
    <xdr:cxnSp macro="">
      <xdr:nvCxnSpPr>
        <xdr:cNvPr id="179" name="直線コネクタ 178"/>
        <xdr:cNvCxnSpPr/>
      </xdr:nvCxnSpPr>
      <xdr:spPr>
        <a:xfrm flipV="1">
          <a:off x="2908300" y="1344780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74000</xdr:rowOff>
    </xdr:from>
    <xdr:to>
      <xdr:col>4</xdr:col>
      <xdr:colOff>155575</xdr:colOff>
      <xdr:row>78</xdr:row>
      <xdr:rowOff>78595</xdr:rowOff>
    </xdr:to>
    <xdr:cxnSp macro="">
      <xdr:nvCxnSpPr>
        <xdr:cNvPr id="182" name="直線コネクタ 181"/>
        <xdr:cNvCxnSpPr/>
      </xdr:nvCxnSpPr>
      <xdr:spPr>
        <a:xfrm>
          <a:off x="2019300" y="13447100"/>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145593</xdr:rowOff>
    </xdr:from>
    <xdr:to>
      <xdr:col>4</xdr:col>
      <xdr:colOff>206375</xdr:colOff>
      <xdr:row>78</xdr:row>
      <xdr:rowOff>75743</xdr:rowOff>
    </xdr:to>
    <xdr:sp macro="" textlink="">
      <xdr:nvSpPr>
        <xdr:cNvPr id="183" name="フローチャート : 判断 182"/>
        <xdr:cNvSpPr/>
      </xdr:nvSpPr>
      <xdr:spPr>
        <a:xfrm>
          <a:off x="2857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92270</xdr:rowOff>
    </xdr:from>
    <xdr:ext cx="469744" cy="259045"/>
    <xdr:sp macro="" textlink="">
      <xdr:nvSpPr>
        <xdr:cNvPr id="184" name="テキスト ボックス 183"/>
        <xdr:cNvSpPr txBox="1"/>
      </xdr:nvSpPr>
      <xdr:spPr>
        <a:xfrm>
          <a:off x="2673427" y="1312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67714</xdr:rowOff>
    </xdr:from>
    <xdr:to>
      <xdr:col>2</xdr:col>
      <xdr:colOff>638175</xdr:colOff>
      <xdr:row>78</xdr:row>
      <xdr:rowOff>74000</xdr:rowOff>
    </xdr:to>
    <xdr:cxnSp macro="">
      <xdr:nvCxnSpPr>
        <xdr:cNvPr id="185" name="直線コネクタ 184"/>
        <xdr:cNvCxnSpPr/>
      </xdr:nvCxnSpPr>
      <xdr:spPr>
        <a:xfrm>
          <a:off x="1130300" y="1344081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158783</xdr:rowOff>
    </xdr:from>
    <xdr:to>
      <xdr:col>3</xdr:col>
      <xdr:colOff>3175</xdr:colOff>
      <xdr:row>78</xdr:row>
      <xdr:rowOff>88933</xdr:rowOff>
    </xdr:to>
    <xdr:sp macro="" textlink="">
      <xdr:nvSpPr>
        <xdr:cNvPr id="186" name="フローチャート : 判断 185"/>
        <xdr:cNvSpPr/>
      </xdr:nvSpPr>
      <xdr:spPr>
        <a:xfrm>
          <a:off x="1968500" y="1336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105460</xdr:rowOff>
    </xdr:from>
    <xdr:ext cx="469744" cy="259045"/>
    <xdr:sp macro="" textlink="">
      <xdr:nvSpPr>
        <xdr:cNvPr id="187" name="テキスト ボックス 186"/>
        <xdr:cNvSpPr txBox="1"/>
      </xdr:nvSpPr>
      <xdr:spPr>
        <a:xfrm>
          <a:off x="1784427" y="1313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162350</xdr:rowOff>
    </xdr:from>
    <xdr:to>
      <xdr:col>1</xdr:col>
      <xdr:colOff>485775</xdr:colOff>
      <xdr:row>78</xdr:row>
      <xdr:rowOff>92500</xdr:rowOff>
    </xdr:to>
    <xdr:sp macro="" textlink="">
      <xdr:nvSpPr>
        <xdr:cNvPr id="188" name="フローチャート : 判断 187"/>
        <xdr:cNvSpPr/>
      </xdr:nvSpPr>
      <xdr:spPr>
        <a:xfrm>
          <a:off x="1079500" y="133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109027</xdr:rowOff>
    </xdr:from>
    <xdr:ext cx="469744" cy="259045"/>
    <xdr:sp macro="" textlink="">
      <xdr:nvSpPr>
        <xdr:cNvPr id="189" name="テキスト ボックス 188"/>
        <xdr:cNvSpPr txBox="1"/>
      </xdr:nvSpPr>
      <xdr:spPr>
        <a:xfrm>
          <a:off x="895427" y="1313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25189</xdr:rowOff>
    </xdr:from>
    <xdr:to>
      <xdr:col>6</xdr:col>
      <xdr:colOff>561975</xdr:colOff>
      <xdr:row>78</xdr:row>
      <xdr:rowOff>126789</xdr:rowOff>
    </xdr:to>
    <xdr:sp macro="" textlink="">
      <xdr:nvSpPr>
        <xdr:cNvPr id="195" name="円/楕円 194"/>
        <xdr:cNvSpPr/>
      </xdr:nvSpPr>
      <xdr:spPr>
        <a:xfrm>
          <a:off x="4584700" y="133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111566</xdr:rowOff>
    </xdr:from>
    <xdr:ext cx="469744" cy="259045"/>
    <xdr:sp macro="" textlink="">
      <xdr:nvSpPr>
        <xdr:cNvPr id="196" name="維持補修費該当値テキスト"/>
        <xdr:cNvSpPr txBox="1"/>
      </xdr:nvSpPr>
      <xdr:spPr>
        <a:xfrm>
          <a:off x="4686300" y="1331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23909</xdr:rowOff>
    </xdr:from>
    <xdr:to>
      <xdr:col>5</xdr:col>
      <xdr:colOff>409575</xdr:colOff>
      <xdr:row>78</xdr:row>
      <xdr:rowOff>125509</xdr:rowOff>
    </xdr:to>
    <xdr:sp macro="" textlink="">
      <xdr:nvSpPr>
        <xdr:cNvPr id="197" name="円/楕円 196"/>
        <xdr:cNvSpPr/>
      </xdr:nvSpPr>
      <xdr:spPr>
        <a:xfrm>
          <a:off x="3746500" y="133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116636</xdr:rowOff>
    </xdr:from>
    <xdr:ext cx="469744" cy="259045"/>
    <xdr:sp macro="" textlink="">
      <xdr:nvSpPr>
        <xdr:cNvPr id="198" name="テキスト ボックス 197"/>
        <xdr:cNvSpPr txBox="1"/>
      </xdr:nvSpPr>
      <xdr:spPr>
        <a:xfrm>
          <a:off x="3562427" y="1348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27795</xdr:rowOff>
    </xdr:from>
    <xdr:to>
      <xdr:col>4</xdr:col>
      <xdr:colOff>206375</xdr:colOff>
      <xdr:row>78</xdr:row>
      <xdr:rowOff>129395</xdr:rowOff>
    </xdr:to>
    <xdr:sp macro="" textlink="">
      <xdr:nvSpPr>
        <xdr:cNvPr id="199" name="円/楕円 198"/>
        <xdr:cNvSpPr/>
      </xdr:nvSpPr>
      <xdr:spPr>
        <a:xfrm>
          <a:off x="2857500" y="134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120522</xdr:rowOff>
    </xdr:from>
    <xdr:ext cx="469744" cy="259045"/>
    <xdr:sp macro="" textlink="">
      <xdr:nvSpPr>
        <xdr:cNvPr id="200" name="テキスト ボックス 199"/>
        <xdr:cNvSpPr txBox="1"/>
      </xdr:nvSpPr>
      <xdr:spPr>
        <a:xfrm>
          <a:off x="2673427" y="1349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23200</xdr:rowOff>
    </xdr:from>
    <xdr:to>
      <xdr:col>3</xdr:col>
      <xdr:colOff>3175</xdr:colOff>
      <xdr:row>78</xdr:row>
      <xdr:rowOff>124800</xdr:rowOff>
    </xdr:to>
    <xdr:sp macro="" textlink="">
      <xdr:nvSpPr>
        <xdr:cNvPr id="201" name="円/楕円 200"/>
        <xdr:cNvSpPr/>
      </xdr:nvSpPr>
      <xdr:spPr>
        <a:xfrm>
          <a:off x="1968500" y="133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115927</xdr:rowOff>
    </xdr:from>
    <xdr:ext cx="469744" cy="259045"/>
    <xdr:sp macro="" textlink="">
      <xdr:nvSpPr>
        <xdr:cNvPr id="202" name="テキスト ボックス 201"/>
        <xdr:cNvSpPr txBox="1"/>
      </xdr:nvSpPr>
      <xdr:spPr>
        <a:xfrm>
          <a:off x="1784427" y="1348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16914</xdr:rowOff>
    </xdr:from>
    <xdr:to>
      <xdr:col>1</xdr:col>
      <xdr:colOff>485775</xdr:colOff>
      <xdr:row>78</xdr:row>
      <xdr:rowOff>118514</xdr:rowOff>
    </xdr:to>
    <xdr:sp macro="" textlink="">
      <xdr:nvSpPr>
        <xdr:cNvPr id="203" name="円/楕円 202"/>
        <xdr:cNvSpPr/>
      </xdr:nvSpPr>
      <xdr:spPr>
        <a:xfrm>
          <a:off x="1079500" y="133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109641</xdr:rowOff>
    </xdr:from>
    <xdr:ext cx="469744" cy="259045"/>
    <xdr:sp macro="" textlink="">
      <xdr:nvSpPr>
        <xdr:cNvPr id="204" name="テキスト ボックス 203"/>
        <xdr:cNvSpPr txBox="1"/>
      </xdr:nvSpPr>
      <xdr:spPr>
        <a:xfrm>
          <a:off x="895427" y="1348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117411</xdr:rowOff>
    </xdr:from>
    <xdr:to>
      <xdr:col>6</xdr:col>
      <xdr:colOff>511175</xdr:colOff>
      <xdr:row>97</xdr:row>
      <xdr:rowOff>28887</xdr:rowOff>
    </xdr:to>
    <xdr:cxnSp macro="">
      <xdr:nvCxnSpPr>
        <xdr:cNvPr id="234" name="直線コネクタ 233"/>
        <xdr:cNvCxnSpPr/>
      </xdr:nvCxnSpPr>
      <xdr:spPr>
        <a:xfrm flipV="1">
          <a:off x="3797300" y="16576611"/>
          <a:ext cx="838200" cy="8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28887</xdr:rowOff>
    </xdr:from>
    <xdr:to>
      <xdr:col>5</xdr:col>
      <xdr:colOff>358775</xdr:colOff>
      <xdr:row>97</xdr:row>
      <xdr:rowOff>92647</xdr:rowOff>
    </xdr:to>
    <xdr:cxnSp macro="">
      <xdr:nvCxnSpPr>
        <xdr:cNvPr id="237" name="直線コネクタ 236"/>
        <xdr:cNvCxnSpPr/>
      </xdr:nvCxnSpPr>
      <xdr:spPr>
        <a:xfrm flipV="1">
          <a:off x="2908300" y="16659537"/>
          <a:ext cx="889000" cy="6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92647</xdr:rowOff>
    </xdr:from>
    <xdr:to>
      <xdr:col>4</xdr:col>
      <xdr:colOff>155575</xdr:colOff>
      <xdr:row>98</xdr:row>
      <xdr:rowOff>12655</xdr:rowOff>
    </xdr:to>
    <xdr:cxnSp macro="">
      <xdr:nvCxnSpPr>
        <xdr:cNvPr id="240" name="直線コネクタ 239"/>
        <xdr:cNvCxnSpPr/>
      </xdr:nvCxnSpPr>
      <xdr:spPr>
        <a:xfrm flipV="1">
          <a:off x="2019300" y="16723297"/>
          <a:ext cx="889000" cy="9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123152</xdr:rowOff>
    </xdr:from>
    <xdr:to>
      <xdr:col>4</xdr:col>
      <xdr:colOff>206375</xdr:colOff>
      <xdr:row>97</xdr:row>
      <xdr:rowOff>53302</xdr:rowOff>
    </xdr:to>
    <xdr:sp macro="" textlink="">
      <xdr:nvSpPr>
        <xdr:cNvPr id="241" name="フローチャート : 判断 240"/>
        <xdr:cNvSpPr/>
      </xdr:nvSpPr>
      <xdr:spPr>
        <a:xfrm>
          <a:off x="2857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69829</xdr:rowOff>
    </xdr:from>
    <xdr:ext cx="534377" cy="259045"/>
    <xdr:sp macro="" textlink="">
      <xdr:nvSpPr>
        <xdr:cNvPr id="242" name="テキスト ボックス 241"/>
        <xdr:cNvSpPr txBox="1"/>
      </xdr:nvSpPr>
      <xdr:spPr>
        <a:xfrm>
          <a:off x="2641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12655</xdr:rowOff>
    </xdr:from>
    <xdr:to>
      <xdr:col>2</xdr:col>
      <xdr:colOff>638175</xdr:colOff>
      <xdr:row>98</xdr:row>
      <xdr:rowOff>35364</xdr:rowOff>
    </xdr:to>
    <xdr:cxnSp macro="">
      <xdr:nvCxnSpPr>
        <xdr:cNvPr id="243" name="直線コネクタ 242"/>
        <xdr:cNvCxnSpPr/>
      </xdr:nvCxnSpPr>
      <xdr:spPr>
        <a:xfrm flipV="1">
          <a:off x="1130300" y="16814755"/>
          <a:ext cx="8890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56248</xdr:rowOff>
    </xdr:from>
    <xdr:to>
      <xdr:col>3</xdr:col>
      <xdr:colOff>3175</xdr:colOff>
      <xdr:row>97</xdr:row>
      <xdr:rowOff>157848</xdr:rowOff>
    </xdr:to>
    <xdr:sp macro="" textlink="">
      <xdr:nvSpPr>
        <xdr:cNvPr id="244" name="フローチャート : 判断 243"/>
        <xdr:cNvSpPr/>
      </xdr:nvSpPr>
      <xdr:spPr>
        <a:xfrm>
          <a:off x="1968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2925</xdr:rowOff>
    </xdr:from>
    <xdr:ext cx="534377" cy="259045"/>
    <xdr:sp macro="" textlink="">
      <xdr:nvSpPr>
        <xdr:cNvPr id="245" name="テキスト ボックス 244"/>
        <xdr:cNvSpPr txBox="1"/>
      </xdr:nvSpPr>
      <xdr:spPr>
        <a:xfrm>
          <a:off x="1752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35846</xdr:rowOff>
    </xdr:from>
    <xdr:to>
      <xdr:col>1</xdr:col>
      <xdr:colOff>485775</xdr:colOff>
      <xdr:row>97</xdr:row>
      <xdr:rowOff>137446</xdr:rowOff>
    </xdr:to>
    <xdr:sp macro="" textlink="">
      <xdr:nvSpPr>
        <xdr:cNvPr id="246" name="フローチャート : 判断 245"/>
        <xdr:cNvSpPr/>
      </xdr:nvSpPr>
      <xdr:spPr>
        <a:xfrm>
          <a:off x="1079500" y="166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153973</xdr:rowOff>
    </xdr:from>
    <xdr:ext cx="534377" cy="259045"/>
    <xdr:sp macro="" textlink="">
      <xdr:nvSpPr>
        <xdr:cNvPr id="247" name="テキスト ボックス 246"/>
        <xdr:cNvSpPr txBox="1"/>
      </xdr:nvSpPr>
      <xdr:spPr>
        <a:xfrm>
          <a:off x="863111" y="16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66611</xdr:rowOff>
    </xdr:from>
    <xdr:to>
      <xdr:col>6</xdr:col>
      <xdr:colOff>561975</xdr:colOff>
      <xdr:row>96</xdr:row>
      <xdr:rowOff>168211</xdr:rowOff>
    </xdr:to>
    <xdr:sp macro="" textlink="">
      <xdr:nvSpPr>
        <xdr:cNvPr id="253" name="円/楕円 252"/>
        <xdr:cNvSpPr/>
      </xdr:nvSpPr>
      <xdr:spPr>
        <a:xfrm>
          <a:off x="4584700" y="165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89488</xdr:rowOff>
    </xdr:from>
    <xdr:ext cx="534377" cy="259045"/>
    <xdr:sp macro="" textlink="">
      <xdr:nvSpPr>
        <xdr:cNvPr id="254" name="扶助費該当値テキスト"/>
        <xdr:cNvSpPr txBox="1"/>
      </xdr:nvSpPr>
      <xdr:spPr>
        <a:xfrm>
          <a:off x="4686300" y="1637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63,170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149537</xdr:rowOff>
    </xdr:from>
    <xdr:to>
      <xdr:col>5</xdr:col>
      <xdr:colOff>409575</xdr:colOff>
      <xdr:row>97</xdr:row>
      <xdr:rowOff>79687</xdr:rowOff>
    </xdr:to>
    <xdr:sp macro="" textlink="">
      <xdr:nvSpPr>
        <xdr:cNvPr id="255" name="円/楕円 254"/>
        <xdr:cNvSpPr/>
      </xdr:nvSpPr>
      <xdr:spPr>
        <a:xfrm>
          <a:off x="3746500" y="166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96214</xdr:rowOff>
    </xdr:from>
    <xdr:ext cx="534377" cy="259045"/>
    <xdr:sp macro="" textlink="">
      <xdr:nvSpPr>
        <xdr:cNvPr id="256" name="テキスト ボックス 255"/>
        <xdr:cNvSpPr txBox="1"/>
      </xdr:nvSpPr>
      <xdr:spPr>
        <a:xfrm>
          <a:off x="3530111" y="1638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41847</xdr:rowOff>
    </xdr:from>
    <xdr:to>
      <xdr:col>4</xdr:col>
      <xdr:colOff>206375</xdr:colOff>
      <xdr:row>97</xdr:row>
      <xdr:rowOff>143447</xdr:rowOff>
    </xdr:to>
    <xdr:sp macro="" textlink="">
      <xdr:nvSpPr>
        <xdr:cNvPr id="257" name="円/楕円 256"/>
        <xdr:cNvSpPr/>
      </xdr:nvSpPr>
      <xdr:spPr>
        <a:xfrm>
          <a:off x="2857500" y="166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134574</xdr:rowOff>
    </xdr:from>
    <xdr:ext cx="534377" cy="259045"/>
    <xdr:sp macro="" textlink="">
      <xdr:nvSpPr>
        <xdr:cNvPr id="258" name="テキスト ボックス 257"/>
        <xdr:cNvSpPr txBox="1"/>
      </xdr:nvSpPr>
      <xdr:spPr>
        <a:xfrm>
          <a:off x="2641111" y="167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133305</xdr:rowOff>
    </xdr:from>
    <xdr:to>
      <xdr:col>3</xdr:col>
      <xdr:colOff>3175</xdr:colOff>
      <xdr:row>98</xdr:row>
      <xdr:rowOff>63455</xdr:rowOff>
    </xdr:to>
    <xdr:sp macro="" textlink="">
      <xdr:nvSpPr>
        <xdr:cNvPr id="259" name="円/楕円 258"/>
        <xdr:cNvSpPr/>
      </xdr:nvSpPr>
      <xdr:spPr>
        <a:xfrm>
          <a:off x="1968500" y="167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54582</xdr:rowOff>
    </xdr:from>
    <xdr:ext cx="534377" cy="259045"/>
    <xdr:sp macro="" textlink="">
      <xdr:nvSpPr>
        <xdr:cNvPr id="260" name="テキスト ボックス 259"/>
        <xdr:cNvSpPr txBox="1"/>
      </xdr:nvSpPr>
      <xdr:spPr>
        <a:xfrm>
          <a:off x="1752111" y="1685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156014</xdr:rowOff>
    </xdr:from>
    <xdr:to>
      <xdr:col>1</xdr:col>
      <xdr:colOff>485775</xdr:colOff>
      <xdr:row>98</xdr:row>
      <xdr:rowOff>86164</xdr:rowOff>
    </xdr:to>
    <xdr:sp macro="" textlink="">
      <xdr:nvSpPr>
        <xdr:cNvPr id="261" name="円/楕円 260"/>
        <xdr:cNvSpPr/>
      </xdr:nvSpPr>
      <xdr:spPr>
        <a:xfrm>
          <a:off x="1079500" y="1678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77291</xdr:rowOff>
    </xdr:from>
    <xdr:ext cx="534377" cy="259045"/>
    <xdr:sp macro="" textlink="">
      <xdr:nvSpPr>
        <xdr:cNvPr id="262" name="テキスト ボックス 261"/>
        <xdr:cNvSpPr txBox="1"/>
      </xdr:nvSpPr>
      <xdr:spPr>
        <a:xfrm>
          <a:off x="863111" y="1687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134570</xdr:rowOff>
    </xdr:from>
    <xdr:to>
      <xdr:col>15</xdr:col>
      <xdr:colOff>180975</xdr:colOff>
      <xdr:row>36</xdr:row>
      <xdr:rowOff>138319</xdr:rowOff>
    </xdr:to>
    <xdr:cxnSp macro="">
      <xdr:nvCxnSpPr>
        <xdr:cNvPr id="289" name="直線コネクタ 288"/>
        <xdr:cNvCxnSpPr/>
      </xdr:nvCxnSpPr>
      <xdr:spPr>
        <a:xfrm>
          <a:off x="9639300" y="6306770"/>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134570</xdr:rowOff>
    </xdr:from>
    <xdr:to>
      <xdr:col>14</xdr:col>
      <xdr:colOff>28575</xdr:colOff>
      <xdr:row>37</xdr:row>
      <xdr:rowOff>23553</xdr:rowOff>
    </xdr:to>
    <xdr:cxnSp macro="">
      <xdr:nvCxnSpPr>
        <xdr:cNvPr id="292" name="直線コネクタ 291"/>
        <xdr:cNvCxnSpPr/>
      </xdr:nvCxnSpPr>
      <xdr:spPr>
        <a:xfrm flipV="1">
          <a:off x="8750300" y="6306770"/>
          <a:ext cx="889000" cy="6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162839</xdr:rowOff>
    </xdr:from>
    <xdr:to>
      <xdr:col>12</xdr:col>
      <xdr:colOff>511175</xdr:colOff>
      <xdr:row>37</xdr:row>
      <xdr:rowOff>23553</xdr:rowOff>
    </xdr:to>
    <xdr:cxnSp macro="">
      <xdr:nvCxnSpPr>
        <xdr:cNvPr id="295" name="直線コネクタ 294"/>
        <xdr:cNvCxnSpPr/>
      </xdr:nvCxnSpPr>
      <xdr:spPr>
        <a:xfrm>
          <a:off x="7861300" y="6335039"/>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155528</xdr:rowOff>
    </xdr:from>
    <xdr:to>
      <xdr:col>12</xdr:col>
      <xdr:colOff>561975</xdr:colOff>
      <xdr:row>37</xdr:row>
      <xdr:rowOff>85678</xdr:rowOff>
    </xdr:to>
    <xdr:sp macro="" textlink="">
      <xdr:nvSpPr>
        <xdr:cNvPr id="296" name="フローチャート : 判断 295"/>
        <xdr:cNvSpPr/>
      </xdr:nvSpPr>
      <xdr:spPr>
        <a:xfrm>
          <a:off x="8699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76805</xdr:rowOff>
    </xdr:from>
    <xdr:ext cx="534377" cy="259045"/>
    <xdr:sp macro="" textlink="">
      <xdr:nvSpPr>
        <xdr:cNvPr id="297" name="テキスト ボックス 296"/>
        <xdr:cNvSpPr txBox="1"/>
      </xdr:nvSpPr>
      <xdr:spPr>
        <a:xfrm>
          <a:off x="8483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162839</xdr:rowOff>
    </xdr:from>
    <xdr:to>
      <xdr:col>11</xdr:col>
      <xdr:colOff>307975</xdr:colOff>
      <xdr:row>37</xdr:row>
      <xdr:rowOff>29419</xdr:rowOff>
    </xdr:to>
    <xdr:cxnSp macro="">
      <xdr:nvCxnSpPr>
        <xdr:cNvPr id="298" name="直線コネクタ 297"/>
        <xdr:cNvCxnSpPr/>
      </xdr:nvCxnSpPr>
      <xdr:spPr>
        <a:xfrm flipV="1">
          <a:off x="6972300" y="6335039"/>
          <a:ext cx="889000" cy="3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157741</xdr:rowOff>
    </xdr:from>
    <xdr:to>
      <xdr:col>11</xdr:col>
      <xdr:colOff>358775</xdr:colOff>
      <xdr:row>37</xdr:row>
      <xdr:rowOff>87891</xdr:rowOff>
    </xdr:to>
    <xdr:sp macro="" textlink="">
      <xdr:nvSpPr>
        <xdr:cNvPr id="299" name="フローチャート : 判断 298"/>
        <xdr:cNvSpPr/>
      </xdr:nvSpPr>
      <xdr:spPr>
        <a:xfrm>
          <a:off x="7810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79018</xdr:rowOff>
    </xdr:from>
    <xdr:ext cx="534377" cy="259045"/>
    <xdr:sp macro="" textlink="">
      <xdr:nvSpPr>
        <xdr:cNvPr id="300" name="テキスト ボックス 299"/>
        <xdr:cNvSpPr txBox="1"/>
      </xdr:nvSpPr>
      <xdr:spPr>
        <a:xfrm>
          <a:off x="7594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104875</xdr:rowOff>
    </xdr:from>
    <xdr:to>
      <xdr:col>10</xdr:col>
      <xdr:colOff>155575</xdr:colOff>
      <xdr:row>37</xdr:row>
      <xdr:rowOff>35025</xdr:rowOff>
    </xdr:to>
    <xdr:sp macro="" textlink="">
      <xdr:nvSpPr>
        <xdr:cNvPr id="301" name="フローチャート : 判断 300"/>
        <xdr:cNvSpPr/>
      </xdr:nvSpPr>
      <xdr:spPr>
        <a:xfrm>
          <a:off x="6921500" y="627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51552</xdr:rowOff>
    </xdr:from>
    <xdr:ext cx="534377" cy="259045"/>
    <xdr:sp macro="" textlink="">
      <xdr:nvSpPr>
        <xdr:cNvPr id="302" name="テキスト ボックス 301"/>
        <xdr:cNvSpPr txBox="1"/>
      </xdr:nvSpPr>
      <xdr:spPr>
        <a:xfrm>
          <a:off x="6705111" y="60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87519</xdr:rowOff>
    </xdr:from>
    <xdr:to>
      <xdr:col>15</xdr:col>
      <xdr:colOff>231775</xdr:colOff>
      <xdr:row>37</xdr:row>
      <xdr:rowOff>17669</xdr:rowOff>
    </xdr:to>
    <xdr:sp macro="" textlink="">
      <xdr:nvSpPr>
        <xdr:cNvPr id="308" name="円/楕円 307"/>
        <xdr:cNvSpPr/>
      </xdr:nvSpPr>
      <xdr:spPr>
        <a:xfrm>
          <a:off x="10426700" y="62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65946</xdr:rowOff>
    </xdr:from>
    <xdr:ext cx="534377" cy="259045"/>
    <xdr:sp macro="" textlink="">
      <xdr:nvSpPr>
        <xdr:cNvPr id="309" name="補助費等該当値テキスト"/>
        <xdr:cNvSpPr txBox="1"/>
      </xdr:nvSpPr>
      <xdr:spPr>
        <a:xfrm>
          <a:off x="10528300" y="623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75,302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83770</xdr:rowOff>
    </xdr:from>
    <xdr:to>
      <xdr:col>14</xdr:col>
      <xdr:colOff>79375</xdr:colOff>
      <xdr:row>37</xdr:row>
      <xdr:rowOff>13920</xdr:rowOff>
    </xdr:to>
    <xdr:sp macro="" textlink="">
      <xdr:nvSpPr>
        <xdr:cNvPr id="310" name="円/楕円 309"/>
        <xdr:cNvSpPr/>
      </xdr:nvSpPr>
      <xdr:spPr>
        <a:xfrm>
          <a:off x="9588500" y="62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5047</xdr:rowOff>
    </xdr:from>
    <xdr:ext cx="534377" cy="259045"/>
    <xdr:sp macro="" textlink="">
      <xdr:nvSpPr>
        <xdr:cNvPr id="311" name="テキスト ボックス 310"/>
        <xdr:cNvSpPr txBox="1"/>
      </xdr:nvSpPr>
      <xdr:spPr>
        <a:xfrm>
          <a:off x="9372111" y="634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144203</xdr:rowOff>
    </xdr:from>
    <xdr:to>
      <xdr:col>12</xdr:col>
      <xdr:colOff>561975</xdr:colOff>
      <xdr:row>37</xdr:row>
      <xdr:rowOff>74353</xdr:rowOff>
    </xdr:to>
    <xdr:sp macro="" textlink="">
      <xdr:nvSpPr>
        <xdr:cNvPr id="312" name="円/楕円 311"/>
        <xdr:cNvSpPr/>
      </xdr:nvSpPr>
      <xdr:spPr>
        <a:xfrm>
          <a:off x="8699500" y="63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90880</xdr:rowOff>
    </xdr:from>
    <xdr:ext cx="534377" cy="259045"/>
    <xdr:sp macro="" textlink="">
      <xdr:nvSpPr>
        <xdr:cNvPr id="313" name="テキスト ボックス 312"/>
        <xdr:cNvSpPr txBox="1"/>
      </xdr:nvSpPr>
      <xdr:spPr>
        <a:xfrm>
          <a:off x="8483111" y="60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112039</xdr:rowOff>
    </xdr:from>
    <xdr:to>
      <xdr:col>11</xdr:col>
      <xdr:colOff>358775</xdr:colOff>
      <xdr:row>37</xdr:row>
      <xdr:rowOff>42189</xdr:rowOff>
    </xdr:to>
    <xdr:sp macro="" textlink="">
      <xdr:nvSpPr>
        <xdr:cNvPr id="314" name="円/楕円 313"/>
        <xdr:cNvSpPr/>
      </xdr:nvSpPr>
      <xdr:spPr>
        <a:xfrm>
          <a:off x="7810500" y="62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58716</xdr:rowOff>
    </xdr:from>
    <xdr:ext cx="534377" cy="259045"/>
    <xdr:sp macro="" textlink="">
      <xdr:nvSpPr>
        <xdr:cNvPr id="315" name="テキスト ボックス 314"/>
        <xdr:cNvSpPr txBox="1"/>
      </xdr:nvSpPr>
      <xdr:spPr>
        <a:xfrm>
          <a:off x="7594111" y="60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150069</xdr:rowOff>
    </xdr:from>
    <xdr:to>
      <xdr:col>10</xdr:col>
      <xdr:colOff>155575</xdr:colOff>
      <xdr:row>37</xdr:row>
      <xdr:rowOff>80219</xdr:rowOff>
    </xdr:to>
    <xdr:sp macro="" textlink="">
      <xdr:nvSpPr>
        <xdr:cNvPr id="316" name="円/楕円 315"/>
        <xdr:cNvSpPr/>
      </xdr:nvSpPr>
      <xdr:spPr>
        <a:xfrm>
          <a:off x="6921500" y="63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71346</xdr:rowOff>
    </xdr:from>
    <xdr:ext cx="534377" cy="259045"/>
    <xdr:sp macro="" textlink="">
      <xdr:nvSpPr>
        <xdr:cNvPr id="317" name="テキスト ボックス 316"/>
        <xdr:cNvSpPr txBox="1"/>
      </xdr:nvSpPr>
      <xdr:spPr>
        <a:xfrm>
          <a:off x="6705111" y="64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115461</xdr:rowOff>
    </xdr:from>
    <xdr:to>
      <xdr:col>15</xdr:col>
      <xdr:colOff>180975</xdr:colOff>
      <xdr:row>58</xdr:row>
      <xdr:rowOff>169912</xdr:rowOff>
    </xdr:to>
    <xdr:cxnSp macro="">
      <xdr:nvCxnSpPr>
        <xdr:cNvPr id="346" name="直線コネクタ 345"/>
        <xdr:cNvCxnSpPr/>
      </xdr:nvCxnSpPr>
      <xdr:spPr>
        <a:xfrm>
          <a:off x="9639300" y="10059561"/>
          <a:ext cx="838200" cy="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115461</xdr:rowOff>
    </xdr:from>
    <xdr:to>
      <xdr:col>14</xdr:col>
      <xdr:colOff>28575</xdr:colOff>
      <xdr:row>58</xdr:row>
      <xdr:rowOff>151505</xdr:rowOff>
    </xdr:to>
    <xdr:cxnSp macro="">
      <xdr:nvCxnSpPr>
        <xdr:cNvPr id="349" name="直線コネクタ 348"/>
        <xdr:cNvCxnSpPr/>
      </xdr:nvCxnSpPr>
      <xdr:spPr>
        <a:xfrm flipV="1">
          <a:off x="8750300" y="10059561"/>
          <a:ext cx="889000" cy="3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5535</xdr:rowOff>
    </xdr:from>
    <xdr:ext cx="599010" cy="259045"/>
    <xdr:sp macro="" textlink="">
      <xdr:nvSpPr>
        <xdr:cNvPr id="351" name="テキスト ボックス 350"/>
        <xdr:cNvSpPr txBox="1"/>
      </xdr:nvSpPr>
      <xdr:spPr>
        <a:xfrm>
          <a:off x="9339794" y="101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151505</xdr:rowOff>
    </xdr:from>
    <xdr:to>
      <xdr:col>12</xdr:col>
      <xdr:colOff>511175</xdr:colOff>
      <xdr:row>58</xdr:row>
      <xdr:rowOff>163868</xdr:rowOff>
    </xdr:to>
    <xdr:cxnSp macro="">
      <xdr:nvCxnSpPr>
        <xdr:cNvPr id="352" name="直線コネクタ 351"/>
        <xdr:cNvCxnSpPr/>
      </xdr:nvCxnSpPr>
      <xdr:spPr>
        <a:xfrm flipV="1">
          <a:off x="7861300" y="10095605"/>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100174</xdr:rowOff>
    </xdr:from>
    <xdr:to>
      <xdr:col>12</xdr:col>
      <xdr:colOff>561975</xdr:colOff>
      <xdr:row>59</xdr:row>
      <xdr:rowOff>30324</xdr:rowOff>
    </xdr:to>
    <xdr:sp macro="" textlink="">
      <xdr:nvSpPr>
        <xdr:cNvPr id="353" name="フローチャート : 判断 352"/>
        <xdr:cNvSpPr/>
      </xdr:nvSpPr>
      <xdr:spPr>
        <a:xfrm>
          <a:off x="8699500" y="1004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46851</xdr:rowOff>
    </xdr:from>
    <xdr:ext cx="534377" cy="259045"/>
    <xdr:sp macro="" textlink="">
      <xdr:nvSpPr>
        <xdr:cNvPr id="354" name="テキスト ボックス 353"/>
        <xdr:cNvSpPr txBox="1"/>
      </xdr:nvSpPr>
      <xdr:spPr>
        <a:xfrm>
          <a:off x="8483111" y="98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155127</xdr:rowOff>
    </xdr:from>
    <xdr:to>
      <xdr:col>11</xdr:col>
      <xdr:colOff>307975</xdr:colOff>
      <xdr:row>58</xdr:row>
      <xdr:rowOff>163868</xdr:rowOff>
    </xdr:to>
    <xdr:cxnSp macro="">
      <xdr:nvCxnSpPr>
        <xdr:cNvPr id="355" name="直線コネクタ 354"/>
        <xdr:cNvCxnSpPr/>
      </xdr:nvCxnSpPr>
      <xdr:spPr>
        <a:xfrm>
          <a:off x="6972300" y="10099227"/>
          <a:ext cx="8890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108374</xdr:rowOff>
    </xdr:from>
    <xdr:to>
      <xdr:col>11</xdr:col>
      <xdr:colOff>358775</xdr:colOff>
      <xdr:row>59</xdr:row>
      <xdr:rowOff>38524</xdr:rowOff>
    </xdr:to>
    <xdr:sp macro="" textlink="">
      <xdr:nvSpPr>
        <xdr:cNvPr id="356" name="フローチャート : 判断 355"/>
        <xdr:cNvSpPr/>
      </xdr:nvSpPr>
      <xdr:spPr>
        <a:xfrm>
          <a:off x="7810500" y="100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55051</xdr:rowOff>
    </xdr:from>
    <xdr:ext cx="534377" cy="259045"/>
    <xdr:sp macro="" textlink="">
      <xdr:nvSpPr>
        <xdr:cNvPr id="357" name="テキスト ボックス 356"/>
        <xdr:cNvSpPr txBox="1"/>
      </xdr:nvSpPr>
      <xdr:spPr>
        <a:xfrm>
          <a:off x="7594111" y="98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111908</xdr:rowOff>
    </xdr:from>
    <xdr:to>
      <xdr:col>10</xdr:col>
      <xdr:colOff>155575</xdr:colOff>
      <xdr:row>59</xdr:row>
      <xdr:rowOff>42058</xdr:rowOff>
    </xdr:to>
    <xdr:sp macro="" textlink="">
      <xdr:nvSpPr>
        <xdr:cNvPr id="358" name="フローチャート : 判断 357"/>
        <xdr:cNvSpPr/>
      </xdr:nvSpPr>
      <xdr:spPr>
        <a:xfrm>
          <a:off x="6921500" y="1005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33185</xdr:rowOff>
    </xdr:from>
    <xdr:ext cx="534377" cy="259045"/>
    <xdr:sp macro="" textlink="">
      <xdr:nvSpPr>
        <xdr:cNvPr id="359" name="テキスト ボックス 358"/>
        <xdr:cNvSpPr txBox="1"/>
      </xdr:nvSpPr>
      <xdr:spPr>
        <a:xfrm>
          <a:off x="6705111"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119112</xdr:rowOff>
    </xdr:from>
    <xdr:to>
      <xdr:col>15</xdr:col>
      <xdr:colOff>231775</xdr:colOff>
      <xdr:row>59</xdr:row>
      <xdr:rowOff>49262</xdr:rowOff>
    </xdr:to>
    <xdr:sp macro="" textlink="">
      <xdr:nvSpPr>
        <xdr:cNvPr id="365" name="円/楕円 364"/>
        <xdr:cNvSpPr/>
      </xdr:nvSpPr>
      <xdr:spPr>
        <a:xfrm>
          <a:off x="10426700" y="100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64661</xdr:rowOff>
    </xdr:from>
    <xdr:to>
      <xdr:col>14</xdr:col>
      <xdr:colOff>79375</xdr:colOff>
      <xdr:row>58</xdr:row>
      <xdr:rowOff>166261</xdr:rowOff>
    </xdr:to>
    <xdr:sp macro="" textlink="">
      <xdr:nvSpPr>
        <xdr:cNvPr id="367" name="円/楕円 366"/>
        <xdr:cNvSpPr/>
      </xdr:nvSpPr>
      <xdr:spPr>
        <a:xfrm>
          <a:off x="9588500" y="100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11338</xdr:rowOff>
    </xdr:from>
    <xdr:ext cx="599010" cy="259045"/>
    <xdr:sp macro="" textlink="">
      <xdr:nvSpPr>
        <xdr:cNvPr id="368" name="テキスト ボックス 367"/>
        <xdr:cNvSpPr txBox="1"/>
      </xdr:nvSpPr>
      <xdr:spPr>
        <a:xfrm>
          <a:off x="9339794" y="978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100705</xdr:rowOff>
    </xdr:from>
    <xdr:to>
      <xdr:col>12</xdr:col>
      <xdr:colOff>561975</xdr:colOff>
      <xdr:row>59</xdr:row>
      <xdr:rowOff>30855</xdr:rowOff>
    </xdr:to>
    <xdr:sp macro="" textlink="">
      <xdr:nvSpPr>
        <xdr:cNvPr id="369" name="円/楕円 368"/>
        <xdr:cNvSpPr/>
      </xdr:nvSpPr>
      <xdr:spPr>
        <a:xfrm>
          <a:off x="8699500" y="10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21982</xdr:rowOff>
    </xdr:from>
    <xdr:ext cx="534377" cy="259045"/>
    <xdr:sp macro="" textlink="">
      <xdr:nvSpPr>
        <xdr:cNvPr id="370" name="テキスト ボックス 369"/>
        <xdr:cNvSpPr txBox="1"/>
      </xdr:nvSpPr>
      <xdr:spPr>
        <a:xfrm>
          <a:off x="8483111" y="101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113068</xdr:rowOff>
    </xdr:from>
    <xdr:to>
      <xdr:col>11</xdr:col>
      <xdr:colOff>358775</xdr:colOff>
      <xdr:row>59</xdr:row>
      <xdr:rowOff>43218</xdr:rowOff>
    </xdr:to>
    <xdr:sp macro="" textlink="">
      <xdr:nvSpPr>
        <xdr:cNvPr id="371" name="円/楕円 370"/>
        <xdr:cNvSpPr/>
      </xdr:nvSpPr>
      <xdr:spPr>
        <a:xfrm>
          <a:off x="7810500" y="100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34345</xdr:rowOff>
    </xdr:from>
    <xdr:ext cx="534377" cy="259045"/>
    <xdr:sp macro="" textlink="">
      <xdr:nvSpPr>
        <xdr:cNvPr id="372" name="テキスト ボックス 371"/>
        <xdr:cNvSpPr txBox="1"/>
      </xdr:nvSpPr>
      <xdr:spPr>
        <a:xfrm>
          <a:off x="7594111" y="101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104327</xdr:rowOff>
    </xdr:from>
    <xdr:to>
      <xdr:col>10</xdr:col>
      <xdr:colOff>155575</xdr:colOff>
      <xdr:row>59</xdr:row>
      <xdr:rowOff>34477</xdr:rowOff>
    </xdr:to>
    <xdr:sp macro="" textlink="">
      <xdr:nvSpPr>
        <xdr:cNvPr id="373" name="円/楕円 372"/>
        <xdr:cNvSpPr/>
      </xdr:nvSpPr>
      <xdr:spPr>
        <a:xfrm>
          <a:off x="6921500" y="100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51004</xdr:rowOff>
    </xdr:from>
    <xdr:ext cx="534377" cy="259045"/>
    <xdr:sp macro="" textlink="">
      <xdr:nvSpPr>
        <xdr:cNvPr id="374" name="テキスト ボックス 373"/>
        <xdr:cNvSpPr txBox="1"/>
      </xdr:nvSpPr>
      <xdr:spPr>
        <a:xfrm>
          <a:off x="6705111" y="982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143142</xdr:rowOff>
    </xdr:from>
    <xdr:to>
      <xdr:col>15</xdr:col>
      <xdr:colOff>180975</xdr:colOff>
      <xdr:row>79</xdr:row>
      <xdr:rowOff>39360</xdr:rowOff>
    </xdr:to>
    <xdr:cxnSp macro="">
      <xdr:nvCxnSpPr>
        <xdr:cNvPr id="403" name="直線コネクタ 402"/>
        <xdr:cNvCxnSpPr/>
      </xdr:nvCxnSpPr>
      <xdr:spPr>
        <a:xfrm>
          <a:off x="9639300" y="13516242"/>
          <a:ext cx="838200" cy="6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143142</xdr:rowOff>
    </xdr:from>
    <xdr:to>
      <xdr:col>14</xdr:col>
      <xdr:colOff>28575</xdr:colOff>
      <xdr:row>79</xdr:row>
      <xdr:rowOff>4845</xdr:rowOff>
    </xdr:to>
    <xdr:cxnSp macro="">
      <xdr:nvCxnSpPr>
        <xdr:cNvPr id="406" name="直線コネクタ 405"/>
        <xdr:cNvCxnSpPr/>
      </xdr:nvCxnSpPr>
      <xdr:spPr>
        <a:xfrm flipV="1">
          <a:off x="8750300" y="13516242"/>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8" name="テキスト ボックス 407"/>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134320</xdr:rowOff>
    </xdr:from>
    <xdr:to>
      <xdr:col>12</xdr:col>
      <xdr:colOff>561975</xdr:colOff>
      <xdr:row>79</xdr:row>
      <xdr:rowOff>64470</xdr:rowOff>
    </xdr:to>
    <xdr:sp macro="" textlink="">
      <xdr:nvSpPr>
        <xdr:cNvPr id="409" name="フローチャート : 判断 408"/>
        <xdr:cNvSpPr/>
      </xdr:nvSpPr>
      <xdr:spPr>
        <a:xfrm>
          <a:off x="8699500" y="1350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55597</xdr:rowOff>
    </xdr:from>
    <xdr:ext cx="534377" cy="259045"/>
    <xdr:sp macro="" textlink="">
      <xdr:nvSpPr>
        <xdr:cNvPr id="410" name="テキスト ボックス 409"/>
        <xdr:cNvSpPr txBox="1"/>
      </xdr:nvSpPr>
      <xdr:spPr>
        <a:xfrm>
          <a:off x="8483111" y="1360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160010</xdr:rowOff>
    </xdr:from>
    <xdr:to>
      <xdr:col>15</xdr:col>
      <xdr:colOff>231775</xdr:colOff>
      <xdr:row>79</xdr:row>
      <xdr:rowOff>90160</xdr:rowOff>
    </xdr:to>
    <xdr:sp macro="" textlink="">
      <xdr:nvSpPr>
        <xdr:cNvPr id="416" name="円/楕円 415"/>
        <xdr:cNvSpPr/>
      </xdr:nvSpPr>
      <xdr:spPr>
        <a:xfrm>
          <a:off x="10426700" y="135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469744" cy="259045"/>
    <xdr:sp macro="" textlink="">
      <xdr:nvSpPr>
        <xdr:cNvPr id="417" name="普通建設事業費 （ うち新規整備　）該当値テキスト"/>
        <xdr:cNvSpPr txBox="1"/>
      </xdr:nvSpPr>
      <xdr:spPr>
        <a:xfrm>
          <a:off x="10528300" y="1349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92342</xdr:rowOff>
    </xdr:from>
    <xdr:to>
      <xdr:col>14</xdr:col>
      <xdr:colOff>79375</xdr:colOff>
      <xdr:row>79</xdr:row>
      <xdr:rowOff>22492</xdr:rowOff>
    </xdr:to>
    <xdr:sp macro="" textlink="">
      <xdr:nvSpPr>
        <xdr:cNvPr id="418" name="円/楕円 417"/>
        <xdr:cNvSpPr/>
      </xdr:nvSpPr>
      <xdr:spPr>
        <a:xfrm>
          <a:off x="9588500" y="134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39019</xdr:rowOff>
    </xdr:from>
    <xdr:ext cx="534377" cy="259045"/>
    <xdr:sp macro="" textlink="">
      <xdr:nvSpPr>
        <xdr:cNvPr id="419" name="テキスト ボックス 418"/>
        <xdr:cNvSpPr txBox="1"/>
      </xdr:nvSpPr>
      <xdr:spPr>
        <a:xfrm>
          <a:off x="9372111" y="132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125495</xdr:rowOff>
    </xdr:from>
    <xdr:to>
      <xdr:col>12</xdr:col>
      <xdr:colOff>561975</xdr:colOff>
      <xdr:row>79</xdr:row>
      <xdr:rowOff>55645</xdr:rowOff>
    </xdr:to>
    <xdr:sp macro="" textlink="">
      <xdr:nvSpPr>
        <xdr:cNvPr id="420" name="円/楕円 419"/>
        <xdr:cNvSpPr/>
      </xdr:nvSpPr>
      <xdr:spPr>
        <a:xfrm>
          <a:off x="8699500" y="134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72172</xdr:rowOff>
    </xdr:from>
    <xdr:ext cx="534377" cy="259045"/>
    <xdr:sp macro="" textlink="">
      <xdr:nvSpPr>
        <xdr:cNvPr id="421" name="テキスト ボックス 420"/>
        <xdr:cNvSpPr txBox="1"/>
      </xdr:nvSpPr>
      <xdr:spPr>
        <a:xfrm>
          <a:off x="8483111" y="132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125262</xdr:rowOff>
    </xdr:from>
    <xdr:to>
      <xdr:col>15</xdr:col>
      <xdr:colOff>180975</xdr:colOff>
      <xdr:row>98</xdr:row>
      <xdr:rowOff>10610</xdr:rowOff>
    </xdr:to>
    <xdr:cxnSp macro="">
      <xdr:nvCxnSpPr>
        <xdr:cNvPr id="448" name="直線コネクタ 447"/>
        <xdr:cNvCxnSpPr/>
      </xdr:nvCxnSpPr>
      <xdr:spPr>
        <a:xfrm flipV="1">
          <a:off x="9639300" y="16755912"/>
          <a:ext cx="838200" cy="5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10610</xdr:rowOff>
    </xdr:from>
    <xdr:to>
      <xdr:col>14</xdr:col>
      <xdr:colOff>28575</xdr:colOff>
      <xdr:row>98</xdr:row>
      <xdr:rowOff>72633</xdr:rowOff>
    </xdr:to>
    <xdr:cxnSp macro="">
      <xdr:nvCxnSpPr>
        <xdr:cNvPr id="451" name="直線コネクタ 450"/>
        <xdr:cNvCxnSpPr/>
      </xdr:nvCxnSpPr>
      <xdr:spPr>
        <a:xfrm flipV="1">
          <a:off x="8750300" y="16812710"/>
          <a:ext cx="889000" cy="6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115601</xdr:rowOff>
    </xdr:from>
    <xdr:to>
      <xdr:col>12</xdr:col>
      <xdr:colOff>561975</xdr:colOff>
      <xdr:row>98</xdr:row>
      <xdr:rowOff>45751</xdr:rowOff>
    </xdr:to>
    <xdr:sp macro="" textlink="">
      <xdr:nvSpPr>
        <xdr:cNvPr id="454" name="フローチャート : 判断 453"/>
        <xdr:cNvSpPr/>
      </xdr:nvSpPr>
      <xdr:spPr>
        <a:xfrm>
          <a:off x="8699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62278</xdr:rowOff>
    </xdr:from>
    <xdr:ext cx="534377" cy="259045"/>
    <xdr:sp macro="" textlink="">
      <xdr:nvSpPr>
        <xdr:cNvPr id="455" name="テキスト ボックス 454"/>
        <xdr:cNvSpPr txBox="1"/>
      </xdr:nvSpPr>
      <xdr:spPr>
        <a:xfrm>
          <a:off x="8483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74462</xdr:rowOff>
    </xdr:from>
    <xdr:to>
      <xdr:col>15</xdr:col>
      <xdr:colOff>231775</xdr:colOff>
      <xdr:row>98</xdr:row>
      <xdr:rowOff>4612</xdr:rowOff>
    </xdr:to>
    <xdr:sp macro="" textlink="">
      <xdr:nvSpPr>
        <xdr:cNvPr id="461" name="円/楕円 460"/>
        <xdr:cNvSpPr/>
      </xdr:nvSpPr>
      <xdr:spPr>
        <a:xfrm>
          <a:off x="10426700" y="167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52889</xdr:rowOff>
    </xdr:from>
    <xdr:ext cx="534377" cy="259045"/>
    <xdr:sp macro="" textlink="">
      <xdr:nvSpPr>
        <xdr:cNvPr id="462" name="普通建設事業費 （ うち更新整備　）該当値テキスト"/>
        <xdr:cNvSpPr txBox="1"/>
      </xdr:nvSpPr>
      <xdr:spPr>
        <a:xfrm>
          <a:off x="10528300" y="166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131260</xdr:rowOff>
    </xdr:from>
    <xdr:to>
      <xdr:col>14</xdr:col>
      <xdr:colOff>79375</xdr:colOff>
      <xdr:row>98</xdr:row>
      <xdr:rowOff>61410</xdr:rowOff>
    </xdr:to>
    <xdr:sp macro="" textlink="">
      <xdr:nvSpPr>
        <xdr:cNvPr id="463" name="円/楕円 462"/>
        <xdr:cNvSpPr/>
      </xdr:nvSpPr>
      <xdr:spPr>
        <a:xfrm>
          <a:off x="9588500" y="167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52537</xdr:rowOff>
    </xdr:from>
    <xdr:ext cx="534377" cy="259045"/>
    <xdr:sp macro="" textlink="">
      <xdr:nvSpPr>
        <xdr:cNvPr id="464" name="テキスト ボックス 463"/>
        <xdr:cNvSpPr txBox="1"/>
      </xdr:nvSpPr>
      <xdr:spPr>
        <a:xfrm>
          <a:off x="9372111" y="1685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21833</xdr:rowOff>
    </xdr:from>
    <xdr:to>
      <xdr:col>12</xdr:col>
      <xdr:colOff>561975</xdr:colOff>
      <xdr:row>98</xdr:row>
      <xdr:rowOff>123433</xdr:rowOff>
    </xdr:to>
    <xdr:sp macro="" textlink="">
      <xdr:nvSpPr>
        <xdr:cNvPr id="465" name="円/楕円 464"/>
        <xdr:cNvSpPr/>
      </xdr:nvSpPr>
      <xdr:spPr>
        <a:xfrm>
          <a:off x="8699500" y="168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114560</xdr:rowOff>
    </xdr:from>
    <xdr:ext cx="534377" cy="259045"/>
    <xdr:sp macro="" textlink="">
      <xdr:nvSpPr>
        <xdr:cNvPr id="466" name="テキスト ボックス 465"/>
        <xdr:cNvSpPr txBox="1"/>
      </xdr:nvSpPr>
      <xdr:spPr>
        <a:xfrm>
          <a:off x="8483111" y="169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132220</xdr:rowOff>
    </xdr:from>
    <xdr:to>
      <xdr:col>23</xdr:col>
      <xdr:colOff>517525</xdr:colOff>
      <xdr:row>38</xdr:row>
      <xdr:rowOff>135466</xdr:rowOff>
    </xdr:to>
    <xdr:cxnSp macro="">
      <xdr:nvCxnSpPr>
        <xdr:cNvPr id="493" name="直線コネクタ 492"/>
        <xdr:cNvCxnSpPr/>
      </xdr:nvCxnSpPr>
      <xdr:spPr>
        <a:xfrm>
          <a:off x="15481300" y="6647320"/>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132220</xdr:rowOff>
    </xdr:from>
    <xdr:to>
      <xdr:col>22</xdr:col>
      <xdr:colOff>365125</xdr:colOff>
      <xdr:row>38</xdr:row>
      <xdr:rowOff>135126</xdr:rowOff>
    </xdr:to>
    <xdr:cxnSp macro="">
      <xdr:nvCxnSpPr>
        <xdr:cNvPr id="496" name="直線コネクタ 495"/>
        <xdr:cNvCxnSpPr/>
      </xdr:nvCxnSpPr>
      <xdr:spPr>
        <a:xfrm flipV="1">
          <a:off x="14592300" y="6647320"/>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129546</xdr:rowOff>
    </xdr:from>
    <xdr:to>
      <xdr:col>21</xdr:col>
      <xdr:colOff>161925</xdr:colOff>
      <xdr:row>38</xdr:row>
      <xdr:rowOff>135126</xdr:rowOff>
    </xdr:to>
    <xdr:cxnSp macro="">
      <xdr:nvCxnSpPr>
        <xdr:cNvPr id="499" name="直線コネクタ 498"/>
        <xdr:cNvCxnSpPr/>
      </xdr:nvCxnSpPr>
      <xdr:spPr>
        <a:xfrm>
          <a:off x="13703300" y="6644646"/>
          <a:ext cx="889000" cy="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80831</xdr:rowOff>
    </xdr:from>
    <xdr:to>
      <xdr:col>21</xdr:col>
      <xdr:colOff>212725</xdr:colOff>
      <xdr:row>39</xdr:row>
      <xdr:rowOff>10981</xdr:rowOff>
    </xdr:to>
    <xdr:sp macro="" textlink="">
      <xdr:nvSpPr>
        <xdr:cNvPr id="500" name="フローチャート : 判断 499"/>
        <xdr:cNvSpPr/>
      </xdr:nvSpPr>
      <xdr:spPr>
        <a:xfrm>
          <a:off x="14541500" y="65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27507</xdr:rowOff>
    </xdr:from>
    <xdr:ext cx="469744" cy="259045"/>
    <xdr:sp macro="" textlink="">
      <xdr:nvSpPr>
        <xdr:cNvPr id="501" name="テキスト ボックス 500"/>
        <xdr:cNvSpPr txBox="1"/>
      </xdr:nvSpPr>
      <xdr:spPr>
        <a:xfrm>
          <a:off x="14357427" y="637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129546</xdr:rowOff>
    </xdr:from>
    <xdr:to>
      <xdr:col>19</xdr:col>
      <xdr:colOff>644525</xdr:colOff>
      <xdr:row>38</xdr:row>
      <xdr:rowOff>138543</xdr:rowOff>
    </xdr:to>
    <xdr:cxnSp macro="">
      <xdr:nvCxnSpPr>
        <xdr:cNvPr id="502" name="直線コネクタ 501"/>
        <xdr:cNvCxnSpPr/>
      </xdr:nvCxnSpPr>
      <xdr:spPr>
        <a:xfrm flipV="1">
          <a:off x="12814300" y="6644646"/>
          <a:ext cx="8890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81258</xdr:rowOff>
    </xdr:from>
    <xdr:to>
      <xdr:col>20</xdr:col>
      <xdr:colOff>9525</xdr:colOff>
      <xdr:row>39</xdr:row>
      <xdr:rowOff>11408</xdr:rowOff>
    </xdr:to>
    <xdr:sp macro="" textlink="">
      <xdr:nvSpPr>
        <xdr:cNvPr id="503" name="フローチャート : 判断 502"/>
        <xdr:cNvSpPr/>
      </xdr:nvSpPr>
      <xdr:spPr>
        <a:xfrm>
          <a:off x="13652500" y="65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2535</xdr:rowOff>
    </xdr:from>
    <xdr:ext cx="469744" cy="259045"/>
    <xdr:sp macro="" textlink="">
      <xdr:nvSpPr>
        <xdr:cNvPr id="504" name="テキスト ボックス 503"/>
        <xdr:cNvSpPr txBox="1"/>
      </xdr:nvSpPr>
      <xdr:spPr>
        <a:xfrm>
          <a:off x="13468427" y="66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54178</xdr:rowOff>
    </xdr:from>
    <xdr:to>
      <xdr:col>18</xdr:col>
      <xdr:colOff>492125</xdr:colOff>
      <xdr:row>38</xdr:row>
      <xdr:rowOff>155778</xdr:rowOff>
    </xdr:to>
    <xdr:sp macro="" textlink="">
      <xdr:nvSpPr>
        <xdr:cNvPr id="505" name="フローチャート : 判断 504"/>
        <xdr:cNvSpPr/>
      </xdr:nvSpPr>
      <xdr:spPr>
        <a:xfrm>
          <a:off x="12763500" y="656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855</xdr:rowOff>
    </xdr:from>
    <xdr:ext cx="534377" cy="259045"/>
    <xdr:sp macro="" textlink="">
      <xdr:nvSpPr>
        <xdr:cNvPr id="506" name="テキスト ボックス 505"/>
        <xdr:cNvSpPr txBox="1"/>
      </xdr:nvSpPr>
      <xdr:spPr>
        <a:xfrm>
          <a:off x="12547111" y="63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84666</xdr:rowOff>
    </xdr:from>
    <xdr:to>
      <xdr:col>23</xdr:col>
      <xdr:colOff>568325</xdr:colOff>
      <xdr:row>39</xdr:row>
      <xdr:rowOff>14816</xdr:rowOff>
    </xdr:to>
    <xdr:sp macro="" textlink="">
      <xdr:nvSpPr>
        <xdr:cNvPr id="512" name="円/楕円 511"/>
        <xdr:cNvSpPr/>
      </xdr:nvSpPr>
      <xdr:spPr>
        <a:xfrm>
          <a:off x="16268700" y="659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54248</xdr:rowOff>
    </xdr:from>
    <xdr:ext cx="469744" cy="259045"/>
    <xdr:sp macro="" textlink="">
      <xdr:nvSpPr>
        <xdr:cNvPr id="513" name="災害復旧事業費該当値テキスト"/>
        <xdr:cNvSpPr txBox="1"/>
      </xdr:nvSpPr>
      <xdr:spPr>
        <a:xfrm>
          <a:off x="16370300" y="656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81420</xdr:rowOff>
    </xdr:from>
    <xdr:to>
      <xdr:col>22</xdr:col>
      <xdr:colOff>415925</xdr:colOff>
      <xdr:row>39</xdr:row>
      <xdr:rowOff>11570</xdr:rowOff>
    </xdr:to>
    <xdr:sp macro="" textlink="">
      <xdr:nvSpPr>
        <xdr:cNvPr id="514" name="円/楕円 513"/>
        <xdr:cNvSpPr/>
      </xdr:nvSpPr>
      <xdr:spPr>
        <a:xfrm>
          <a:off x="15430500" y="65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2697</xdr:rowOff>
    </xdr:from>
    <xdr:ext cx="469744" cy="259045"/>
    <xdr:sp macro="" textlink="">
      <xdr:nvSpPr>
        <xdr:cNvPr id="515" name="テキスト ボックス 514"/>
        <xdr:cNvSpPr txBox="1"/>
      </xdr:nvSpPr>
      <xdr:spPr>
        <a:xfrm>
          <a:off x="15246427" y="668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84326</xdr:rowOff>
    </xdr:from>
    <xdr:to>
      <xdr:col>21</xdr:col>
      <xdr:colOff>212725</xdr:colOff>
      <xdr:row>39</xdr:row>
      <xdr:rowOff>14476</xdr:rowOff>
    </xdr:to>
    <xdr:sp macro="" textlink="">
      <xdr:nvSpPr>
        <xdr:cNvPr id="516" name="円/楕円 515"/>
        <xdr:cNvSpPr/>
      </xdr:nvSpPr>
      <xdr:spPr>
        <a:xfrm>
          <a:off x="14541500" y="65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5603</xdr:rowOff>
    </xdr:from>
    <xdr:ext cx="469744" cy="259045"/>
    <xdr:sp macro="" textlink="">
      <xdr:nvSpPr>
        <xdr:cNvPr id="517" name="テキスト ボックス 516"/>
        <xdr:cNvSpPr txBox="1"/>
      </xdr:nvSpPr>
      <xdr:spPr>
        <a:xfrm>
          <a:off x="14357427" y="669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78746</xdr:rowOff>
    </xdr:from>
    <xdr:to>
      <xdr:col>20</xdr:col>
      <xdr:colOff>9525</xdr:colOff>
      <xdr:row>39</xdr:row>
      <xdr:rowOff>8896</xdr:rowOff>
    </xdr:to>
    <xdr:sp macro="" textlink="">
      <xdr:nvSpPr>
        <xdr:cNvPr id="518" name="円/楕円 517"/>
        <xdr:cNvSpPr/>
      </xdr:nvSpPr>
      <xdr:spPr>
        <a:xfrm>
          <a:off x="13652500" y="65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25423</xdr:rowOff>
    </xdr:from>
    <xdr:ext cx="469744" cy="259045"/>
    <xdr:sp macro="" textlink="">
      <xdr:nvSpPr>
        <xdr:cNvPr id="519" name="テキスト ボックス 518"/>
        <xdr:cNvSpPr txBox="1"/>
      </xdr:nvSpPr>
      <xdr:spPr>
        <a:xfrm>
          <a:off x="13468427" y="636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87743</xdr:rowOff>
    </xdr:from>
    <xdr:to>
      <xdr:col>18</xdr:col>
      <xdr:colOff>492125</xdr:colOff>
      <xdr:row>39</xdr:row>
      <xdr:rowOff>17893</xdr:rowOff>
    </xdr:to>
    <xdr:sp macro="" textlink="">
      <xdr:nvSpPr>
        <xdr:cNvPr id="520" name="円/楕円 519"/>
        <xdr:cNvSpPr/>
      </xdr:nvSpPr>
      <xdr:spPr>
        <a:xfrm>
          <a:off x="12763500" y="660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9020</xdr:rowOff>
    </xdr:from>
    <xdr:ext cx="378565" cy="259045"/>
    <xdr:sp macro="" textlink="">
      <xdr:nvSpPr>
        <xdr:cNvPr id="521" name="テキスト ボックス 520"/>
        <xdr:cNvSpPr txBox="1"/>
      </xdr:nvSpPr>
      <xdr:spPr>
        <a:xfrm>
          <a:off x="12625017" y="669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2" name="直線コネクタ 53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3" name="テキスト ボックス 53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4" name="直線コネクタ 53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5" name="テキスト ボックス 534"/>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8" name="直線コネクタ 53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9" name="テキスト ボックス 538"/>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0" name="直線コネクタ 53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1" name="テキスト ボックス 540"/>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3" name="テキスト ボックス 54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5" name="直線コネクタ 544"/>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6"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7" name="直線コネクタ 54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8"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9" name="直線コネクタ 54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0" name="直線コネクタ 549"/>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1"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2" name="フローチャート : 判断 551"/>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3" name="直線コネクタ 552"/>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4" name="フローチャート : 判断 553"/>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5" name="テキスト ボックス 554"/>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6" name="直線コネクタ 555"/>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7" name="フローチャート : 判断 556"/>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8" name="テキスト ボックス 557"/>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9" name="直線コネクタ 558"/>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60" name="フローチャート : 判断 559"/>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1" name="テキスト ボックス 560"/>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62" name="フローチャート : 判断 561"/>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63" name="テキスト ボックス 562"/>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9" name="円/楕円 568"/>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0"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1" name="円/楕円 570"/>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2" name="テキスト ボックス 571"/>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3" name="円/楕円 572"/>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4" name="テキスト ボックス 573"/>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5" name="円/楕円 574"/>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6" name="テキスト ボックス 57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7" name="円/楕円 576"/>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8" name="テキスト ボックス 577"/>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602" name="直線コネクタ 601"/>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603"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604" name="直線コネクタ 603"/>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605"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606" name="直線コネクタ 605"/>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89317</xdr:rowOff>
    </xdr:from>
    <xdr:to>
      <xdr:col>23</xdr:col>
      <xdr:colOff>517525</xdr:colOff>
      <xdr:row>76</xdr:row>
      <xdr:rowOff>103132</xdr:rowOff>
    </xdr:to>
    <xdr:cxnSp macro="">
      <xdr:nvCxnSpPr>
        <xdr:cNvPr id="607" name="直線コネクタ 606"/>
        <xdr:cNvCxnSpPr/>
      </xdr:nvCxnSpPr>
      <xdr:spPr>
        <a:xfrm flipV="1">
          <a:off x="15481300" y="13119517"/>
          <a:ext cx="8382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8"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9" name="フローチャート : 判断 608"/>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103132</xdr:rowOff>
    </xdr:from>
    <xdr:to>
      <xdr:col>22</xdr:col>
      <xdr:colOff>365125</xdr:colOff>
      <xdr:row>76</xdr:row>
      <xdr:rowOff>118951</xdr:rowOff>
    </xdr:to>
    <xdr:cxnSp macro="">
      <xdr:nvCxnSpPr>
        <xdr:cNvPr id="610" name="直線コネクタ 609"/>
        <xdr:cNvCxnSpPr/>
      </xdr:nvCxnSpPr>
      <xdr:spPr>
        <a:xfrm flipV="1">
          <a:off x="14592300" y="13133332"/>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11" name="フローチャート : 判断 610"/>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12" name="テキスト ボックス 611"/>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88136</xdr:rowOff>
    </xdr:from>
    <xdr:to>
      <xdr:col>21</xdr:col>
      <xdr:colOff>161925</xdr:colOff>
      <xdr:row>76</xdr:row>
      <xdr:rowOff>118951</xdr:rowOff>
    </xdr:to>
    <xdr:cxnSp macro="">
      <xdr:nvCxnSpPr>
        <xdr:cNvPr id="613" name="直線コネクタ 612"/>
        <xdr:cNvCxnSpPr/>
      </xdr:nvCxnSpPr>
      <xdr:spPr>
        <a:xfrm>
          <a:off x="13703300" y="13118336"/>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14" name="フローチャート : 判断 613"/>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15" name="テキスト ボックス 614"/>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6410</xdr:rowOff>
    </xdr:from>
    <xdr:to>
      <xdr:col>19</xdr:col>
      <xdr:colOff>644525</xdr:colOff>
      <xdr:row>76</xdr:row>
      <xdr:rowOff>88136</xdr:rowOff>
    </xdr:to>
    <xdr:cxnSp macro="">
      <xdr:nvCxnSpPr>
        <xdr:cNvPr id="616" name="直線コネクタ 615"/>
        <xdr:cNvCxnSpPr/>
      </xdr:nvCxnSpPr>
      <xdr:spPr>
        <a:xfrm>
          <a:off x="12814300" y="13036610"/>
          <a:ext cx="889000" cy="8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17" name="フローチャート : 判断 616"/>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18" name="テキスト ボックス 617"/>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19" name="フローチャート : 判断 618"/>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0" name="テキスト ボックス 619"/>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38517</xdr:rowOff>
    </xdr:from>
    <xdr:to>
      <xdr:col>23</xdr:col>
      <xdr:colOff>568325</xdr:colOff>
      <xdr:row>76</xdr:row>
      <xdr:rowOff>140117</xdr:rowOff>
    </xdr:to>
    <xdr:sp macro="" textlink="">
      <xdr:nvSpPr>
        <xdr:cNvPr id="626" name="円/楕円 625"/>
        <xdr:cNvSpPr/>
      </xdr:nvSpPr>
      <xdr:spPr>
        <a:xfrm>
          <a:off x="16268700" y="130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61393</xdr:rowOff>
    </xdr:from>
    <xdr:ext cx="534377" cy="259045"/>
    <xdr:sp macro="" textlink="">
      <xdr:nvSpPr>
        <xdr:cNvPr id="627" name="公債費該当値テキスト"/>
        <xdr:cNvSpPr txBox="1"/>
      </xdr:nvSpPr>
      <xdr:spPr>
        <a:xfrm>
          <a:off x="16370300" y="129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61,612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52332</xdr:rowOff>
    </xdr:from>
    <xdr:to>
      <xdr:col>22</xdr:col>
      <xdr:colOff>415925</xdr:colOff>
      <xdr:row>76</xdr:row>
      <xdr:rowOff>153932</xdr:rowOff>
    </xdr:to>
    <xdr:sp macro="" textlink="">
      <xdr:nvSpPr>
        <xdr:cNvPr id="628" name="円/楕円 627"/>
        <xdr:cNvSpPr/>
      </xdr:nvSpPr>
      <xdr:spPr>
        <a:xfrm>
          <a:off x="15430500" y="130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170459</xdr:rowOff>
    </xdr:from>
    <xdr:ext cx="534377" cy="259045"/>
    <xdr:sp macro="" textlink="">
      <xdr:nvSpPr>
        <xdr:cNvPr id="629" name="テキスト ボックス 628"/>
        <xdr:cNvSpPr txBox="1"/>
      </xdr:nvSpPr>
      <xdr:spPr>
        <a:xfrm>
          <a:off x="15214111" y="128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59,799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68151</xdr:rowOff>
    </xdr:from>
    <xdr:to>
      <xdr:col>21</xdr:col>
      <xdr:colOff>212725</xdr:colOff>
      <xdr:row>76</xdr:row>
      <xdr:rowOff>169751</xdr:rowOff>
    </xdr:to>
    <xdr:sp macro="" textlink="">
      <xdr:nvSpPr>
        <xdr:cNvPr id="630" name="円/楕円 629"/>
        <xdr:cNvSpPr/>
      </xdr:nvSpPr>
      <xdr:spPr>
        <a:xfrm>
          <a:off x="14541500" y="130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14828</xdr:rowOff>
    </xdr:from>
    <xdr:ext cx="534377" cy="259045"/>
    <xdr:sp macro="" textlink="">
      <xdr:nvSpPr>
        <xdr:cNvPr id="631" name="テキスト ボックス 630"/>
        <xdr:cNvSpPr txBox="1"/>
      </xdr:nvSpPr>
      <xdr:spPr>
        <a:xfrm>
          <a:off x="14325111" y="128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37336</xdr:rowOff>
    </xdr:from>
    <xdr:to>
      <xdr:col>20</xdr:col>
      <xdr:colOff>9525</xdr:colOff>
      <xdr:row>76</xdr:row>
      <xdr:rowOff>138936</xdr:rowOff>
    </xdr:to>
    <xdr:sp macro="" textlink="">
      <xdr:nvSpPr>
        <xdr:cNvPr id="632" name="円/楕円 631"/>
        <xdr:cNvSpPr/>
      </xdr:nvSpPr>
      <xdr:spPr>
        <a:xfrm>
          <a:off x="13652500" y="1306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155463</xdr:rowOff>
    </xdr:from>
    <xdr:ext cx="534377" cy="259045"/>
    <xdr:sp macro="" textlink="">
      <xdr:nvSpPr>
        <xdr:cNvPr id="633" name="テキスト ボックス 632"/>
        <xdr:cNvSpPr txBox="1"/>
      </xdr:nvSpPr>
      <xdr:spPr>
        <a:xfrm>
          <a:off x="13436111" y="128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127061</xdr:rowOff>
    </xdr:from>
    <xdr:to>
      <xdr:col>18</xdr:col>
      <xdr:colOff>492125</xdr:colOff>
      <xdr:row>76</xdr:row>
      <xdr:rowOff>57212</xdr:rowOff>
    </xdr:to>
    <xdr:sp macro="" textlink="">
      <xdr:nvSpPr>
        <xdr:cNvPr id="634" name="円/楕円 633"/>
        <xdr:cNvSpPr/>
      </xdr:nvSpPr>
      <xdr:spPr>
        <a:xfrm>
          <a:off x="12763500" y="12985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73738</xdr:rowOff>
    </xdr:from>
    <xdr:ext cx="534377" cy="259045"/>
    <xdr:sp macro="" textlink="">
      <xdr:nvSpPr>
        <xdr:cNvPr id="635" name="テキスト ボックス 634"/>
        <xdr:cNvSpPr txBox="1"/>
      </xdr:nvSpPr>
      <xdr:spPr>
        <a:xfrm>
          <a:off x="12547111" y="1276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6" name="直線コネクタ 64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7" name="テキスト ボックス 64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8" name="直線コネクタ 64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9" name="テキスト ボックス 64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0" name="直線コネクタ 64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51" name="テキスト ボックス 65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2" name="直線コネクタ 65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3" name="テキスト ボックス 65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4" name="直線コネクタ 65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5" name="テキスト ボックス 65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6" name="直線コネクタ 65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7" name="テキスト ボックス 656"/>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9" name="テキスト ボックス 65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61" name="直線コネクタ 660"/>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62"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63" name="直線コネクタ 662"/>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64"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65" name="直線コネクタ 664"/>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40652</xdr:rowOff>
    </xdr:from>
    <xdr:to>
      <xdr:col>23</xdr:col>
      <xdr:colOff>517525</xdr:colOff>
      <xdr:row>99</xdr:row>
      <xdr:rowOff>55725</xdr:rowOff>
    </xdr:to>
    <xdr:cxnSp macro="">
      <xdr:nvCxnSpPr>
        <xdr:cNvPr id="666" name="直線コネクタ 665"/>
        <xdr:cNvCxnSpPr/>
      </xdr:nvCxnSpPr>
      <xdr:spPr>
        <a:xfrm>
          <a:off x="15481300" y="17014202"/>
          <a:ext cx="838200" cy="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67"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8" name="フローチャート : 判断 667"/>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40652</xdr:rowOff>
    </xdr:from>
    <xdr:to>
      <xdr:col>22</xdr:col>
      <xdr:colOff>365125</xdr:colOff>
      <xdr:row>99</xdr:row>
      <xdr:rowOff>69552</xdr:rowOff>
    </xdr:to>
    <xdr:cxnSp macro="">
      <xdr:nvCxnSpPr>
        <xdr:cNvPr id="669" name="直線コネクタ 668"/>
        <xdr:cNvCxnSpPr/>
      </xdr:nvCxnSpPr>
      <xdr:spPr>
        <a:xfrm flipV="1">
          <a:off x="14592300" y="17014202"/>
          <a:ext cx="8890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70" name="フローチャート : 判断 669"/>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71" name="テキスト ボックス 670"/>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15484</xdr:rowOff>
    </xdr:from>
    <xdr:to>
      <xdr:col>21</xdr:col>
      <xdr:colOff>161925</xdr:colOff>
      <xdr:row>99</xdr:row>
      <xdr:rowOff>69552</xdr:rowOff>
    </xdr:to>
    <xdr:cxnSp macro="">
      <xdr:nvCxnSpPr>
        <xdr:cNvPr id="672" name="直線コネクタ 671"/>
        <xdr:cNvCxnSpPr/>
      </xdr:nvCxnSpPr>
      <xdr:spPr>
        <a:xfrm>
          <a:off x="13703300" y="16989034"/>
          <a:ext cx="889000" cy="5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12481</xdr:rowOff>
    </xdr:from>
    <xdr:to>
      <xdr:col>21</xdr:col>
      <xdr:colOff>212725</xdr:colOff>
      <xdr:row>99</xdr:row>
      <xdr:rowOff>114081</xdr:rowOff>
    </xdr:to>
    <xdr:sp macro="" textlink="">
      <xdr:nvSpPr>
        <xdr:cNvPr id="673" name="フローチャート : 判断 672"/>
        <xdr:cNvSpPr/>
      </xdr:nvSpPr>
      <xdr:spPr>
        <a:xfrm>
          <a:off x="14541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130608</xdr:rowOff>
    </xdr:from>
    <xdr:ext cx="534377" cy="259045"/>
    <xdr:sp macro="" textlink="">
      <xdr:nvSpPr>
        <xdr:cNvPr id="674" name="テキスト ボックス 673"/>
        <xdr:cNvSpPr txBox="1"/>
      </xdr:nvSpPr>
      <xdr:spPr>
        <a:xfrm>
          <a:off x="14325111" y="167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15484</xdr:rowOff>
    </xdr:from>
    <xdr:to>
      <xdr:col>19</xdr:col>
      <xdr:colOff>644525</xdr:colOff>
      <xdr:row>99</xdr:row>
      <xdr:rowOff>70701</xdr:rowOff>
    </xdr:to>
    <xdr:cxnSp macro="">
      <xdr:nvCxnSpPr>
        <xdr:cNvPr id="675" name="直線コネクタ 674"/>
        <xdr:cNvCxnSpPr/>
      </xdr:nvCxnSpPr>
      <xdr:spPr>
        <a:xfrm flipV="1">
          <a:off x="12814300" y="16989034"/>
          <a:ext cx="889000" cy="5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13925</xdr:rowOff>
    </xdr:from>
    <xdr:to>
      <xdr:col>20</xdr:col>
      <xdr:colOff>9525</xdr:colOff>
      <xdr:row>99</xdr:row>
      <xdr:rowOff>115525</xdr:rowOff>
    </xdr:to>
    <xdr:sp macro="" textlink="">
      <xdr:nvSpPr>
        <xdr:cNvPr id="676" name="フローチャート : 判断 675"/>
        <xdr:cNvSpPr/>
      </xdr:nvSpPr>
      <xdr:spPr>
        <a:xfrm>
          <a:off x="13652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106652</xdr:rowOff>
    </xdr:from>
    <xdr:ext cx="534377" cy="259045"/>
    <xdr:sp macro="" textlink="">
      <xdr:nvSpPr>
        <xdr:cNvPr id="677" name="テキスト ボックス 676"/>
        <xdr:cNvSpPr txBox="1"/>
      </xdr:nvSpPr>
      <xdr:spPr>
        <a:xfrm>
          <a:off x="13436111" y="170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53015</xdr:rowOff>
    </xdr:from>
    <xdr:to>
      <xdr:col>18</xdr:col>
      <xdr:colOff>492125</xdr:colOff>
      <xdr:row>98</xdr:row>
      <xdr:rowOff>154615</xdr:rowOff>
    </xdr:to>
    <xdr:sp macro="" textlink="">
      <xdr:nvSpPr>
        <xdr:cNvPr id="678" name="フローチャート : 判断 677"/>
        <xdr:cNvSpPr/>
      </xdr:nvSpPr>
      <xdr:spPr>
        <a:xfrm>
          <a:off x="12763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171142</xdr:rowOff>
    </xdr:from>
    <xdr:ext cx="599010" cy="259045"/>
    <xdr:sp macro="" textlink="">
      <xdr:nvSpPr>
        <xdr:cNvPr id="679" name="テキスト ボックス 678"/>
        <xdr:cNvSpPr txBox="1"/>
      </xdr:nvSpPr>
      <xdr:spPr>
        <a:xfrm>
          <a:off x="12514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4925</xdr:rowOff>
    </xdr:from>
    <xdr:to>
      <xdr:col>23</xdr:col>
      <xdr:colOff>568325</xdr:colOff>
      <xdr:row>99</xdr:row>
      <xdr:rowOff>106525</xdr:rowOff>
    </xdr:to>
    <xdr:sp macro="" textlink="">
      <xdr:nvSpPr>
        <xdr:cNvPr id="685" name="円/楕円 684"/>
        <xdr:cNvSpPr/>
      </xdr:nvSpPr>
      <xdr:spPr>
        <a:xfrm>
          <a:off x="16268700" y="169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135752</xdr:rowOff>
    </xdr:from>
    <xdr:ext cx="534377" cy="259045"/>
    <xdr:sp macro="" textlink="">
      <xdr:nvSpPr>
        <xdr:cNvPr id="686" name="積立金該当値テキスト"/>
        <xdr:cNvSpPr txBox="1"/>
      </xdr:nvSpPr>
      <xdr:spPr>
        <a:xfrm>
          <a:off x="16370300" y="1676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161302</xdr:rowOff>
    </xdr:from>
    <xdr:to>
      <xdr:col>22</xdr:col>
      <xdr:colOff>415925</xdr:colOff>
      <xdr:row>99</xdr:row>
      <xdr:rowOff>91452</xdr:rowOff>
    </xdr:to>
    <xdr:sp macro="" textlink="">
      <xdr:nvSpPr>
        <xdr:cNvPr id="687" name="円/楕円 686"/>
        <xdr:cNvSpPr/>
      </xdr:nvSpPr>
      <xdr:spPr>
        <a:xfrm>
          <a:off x="15430500" y="169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82579</xdr:rowOff>
    </xdr:from>
    <xdr:ext cx="534377" cy="259045"/>
    <xdr:sp macro="" textlink="">
      <xdr:nvSpPr>
        <xdr:cNvPr id="688" name="テキスト ボックス 687"/>
        <xdr:cNvSpPr txBox="1"/>
      </xdr:nvSpPr>
      <xdr:spPr>
        <a:xfrm>
          <a:off x="15214111" y="170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18752</xdr:rowOff>
    </xdr:from>
    <xdr:to>
      <xdr:col>21</xdr:col>
      <xdr:colOff>212725</xdr:colOff>
      <xdr:row>99</xdr:row>
      <xdr:rowOff>120352</xdr:rowOff>
    </xdr:to>
    <xdr:sp macro="" textlink="">
      <xdr:nvSpPr>
        <xdr:cNvPr id="689" name="円/楕円 688"/>
        <xdr:cNvSpPr/>
      </xdr:nvSpPr>
      <xdr:spPr>
        <a:xfrm>
          <a:off x="14541500" y="169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111479</xdr:rowOff>
    </xdr:from>
    <xdr:ext cx="534377" cy="259045"/>
    <xdr:sp macro="" textlink="">
      <xdr:nvSpPr>
        <xdr:cNvPr id="690" name="テキスト ボックス 689"/>
        <xdr:cNvSpPr txBox="1"/>
      </xdr:nvSpPr>
      <xdr:spPr>
        <a:xfrm>
          <a:off x="14325111" y="170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136134</xdr:rowOff>
    </xdr:from>
    <xdr:to>
      <xdr:col>20</xdr:col>
      <xdr:colOff>9525</xdr:colOff>
      <xdr:row>99</xdr:row>
      <xdr:rowOff>66284</xdr:rowOff>
    </xdr:to>
    <xdr:sp macro="" textlink="">
      <xdr:nvSpPr>
        <xdr:cNvPr id="691" name="円/楕円 690"/>
        <xdr:cNvSpPr/>
      </xdr:nvSpPr>
      <xdr:spPr>
        <a:xfrm>
          <a:off x="13652500" y="169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82811</xdr:rowOff>
    </xdr:from>
    <xdr:ext cx="534377" cy="259045"/>
    <xdr:sp macro="" textlink="">
      <xdr:nvSpPr>
        <xdr:cNvPr id="692" name="テキスト ボックス 691"/>
        <xdr:cNvSpPr txBox="1"/>
      </xdr:nvSpPr>
      <xdr:spPr>
        <a:xfrm>
          <a:off x="13436111" y="1671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19901</xdr:rowOff>
    </xdr:from>
    <xdr:to>
      <xdr:col>18</xdr:col>
      <xdr:colOff>492125</xdr:colOff>
      <xdr:row>99</xdr:row>
      <xdr:rowOff>121501</xdr:rowOff>
    </xdr:to>
    <xdr:sp macro="" textlink="">
      <xdr:nvSpPr>
        <xdr:cNvPr id="693" name="円/楕円 692"/>
        <xdr:cNvSpPr/>
      </xdr:nvSpPr>
      <xdr:spPr>
        <a:xfrm>
          <a:off x="12763500" y="169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112628</xdr:rowOff>
    </xdr:from>
    <xdr:ext cx="534377" cy="259045"/>
    <xdr:sp macro="" textlink="">
      <xdr:nvSpPr>
        <xdr:cNvPr id="694" name="テキスト ボックス 693"/>
        <xdr:cNvSpPr txBox="1"/>
      </xdr:nvSpPr>
      <xdr:spPr>
        <a:xfrm>
          <a:off x="12547111" y="1708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8" name="テキスト ボックス 70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0" name="テキスト ボックス 70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2" name="テキスト ボックス 71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8" name="直線コネクタ 717"/>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21"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22" name="直線コネクタ 721"/>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15913</xdr:rowOff>
    </xdr:from>
    <xdr:to>
      <xdr:col>32</xdr:col>
      <xdr:colOff>187325</xdr:colOff>
      <xdr:row>38</xdr:row>
      <xdr:rowOff>19266</xdr:rowOff>
    </xdr:to>
    <xdr:cxnSp macro="">
      <xdr:nvCxnSpPr>
        <xdr:cNvPr id="723" name="直線コネクタ 722"/>
        <xdr:cNvCxnSpPr/>
      </xdr:nvCxnSpPr>
      <xdr:spPr>
        <a:xfrm>
          <a:off x="21323300" y="6531013"/>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37914</xdr:rowOff>
    </xdr:from>
    <xdr:ext cx="469744" cy="259045"/>
    <xdr:sp macro="" textlink="">
      <xdr:nvSpPr>
        <xdr:cNvPr id="724" name="投資及び出資金平均値テキスト"/>
        <xdr:cNvSpPr txBox="1"/>
      </xdr:nvSpPr>
      <xdr:spPr>
        <a:xfrm>
          <a:off x="22212300" y="65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25" name="フローチャート : 判断 724"/>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15913</xdr:rowOff>
    </xdr:from>
    <xdr:to>
      <xdr:col>31</xdr:col>
      <xdr:colOff>34925</xdr:colOff>
      <xdr:row>38</xdr:row>
      <xdr:rowOff>23419</xdr:rowOff>
    </xdr:to>
    <xdr:cxnSp macro="">
      <xdr:nvCxnSpPr>
        <xdr:cNvPr id="726" name="直線コネクタ 725"/>
        <xdr:cNvCxnSpPr/>
      </xdr:nvCxnSpPr>
      <xdr:spPr>
        <a:xfrm flipV="1">
          <a:off x="20434300" y="6531013"/>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27" name="フローチャート : 判断 726"/>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28" name="テキスト ボックス 727"/>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23419</xdr:rowOff>
    </xdr:from>
    <xdr:to>
      <xdr:col>29</xdr:col>
      <xdr:colOff>517525</xdr:colOff>
      <xdr:row>38</xdr:row>
      <xdr:rowOff>150520</xdr:rowOff>
    </xdr:to>
    <xdr:cxnSp macro="">
      <xdr:nvCxnSpPr>
        <xdr:cNvPr id="729" name="直線コネクタ 728"/>
        <xdr:cNvCxnSpPr/>
      </xdr:nvCxnSpPr>
      <xdr:spPr>
        <a:xfrm flipV="1">
          <a:off x="19545300" y="6538519"/>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127076</xdr:rowOff>
    </xdr:from>
    <xdr:to>
      <xdr:col>29</xdr:col>
      <xdr:colOff>568325</xdr:colOff>
      <xdr:row>39</xdr:row>
      <xdr:rowOff>57226</xdr:rowOff>
    </xdr:to>
    <xdr:sp macro="" textlink="">
      <xdr:nvSpPr>
        <xdr:cNvPr id="730" name="フローチャート : 判断 729"/>
        <xdr:cNvSpPr/>
      </xdr:nvSpPr>
      <xdr:spPr>
        <a:xfrm>
          <a:off x="20383500" y="664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48353</xdr:rowOff>
    </xdr:from>
    <xdr:ext cx="378565" cy="259045"/>
    <xdr:sp macro="" textlink="">
      <xdr:nvSpPr>
        <xdr:cNvPr id="731" name="テキスト ボックス 730"/>
        <xdr:cNvSpPr txBox="1"/>
      </xdr:nvSpPr>
      <xdr:spPr>
        <a:xfrm>
          <a:off x="20245017" y="6734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150520</xdr:rowOff>
    </xdr:from>
    <xdr:to>
      <xdr:col>28</xdr:col>
      <xdr:colOff>314325</xdr:colOff>
      <xdr:row>39</xdr:row>
      <xdr:rowOff>4864</xdr:rowOff>
    </xdr:to>
    <xdr:cxnSp macro="">
      <xdr:nvCxnSpPr>
        <xdr:cNvPr id="732" name="直線コネクタ 731"/>
        <xdr:cNvCxnSpPr/>
      </xdr:nvCxnSpPr>
      <xdr:spPr>
        <a:xfrm flipV="1">
          <a:off x="18656300" y="6665620"/>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128791</xdr:rowOff>
    </xdr:from>
    <xdr:to>
      <xdr:col>28</xdr:col>
      <xdr:colOff>365125</xdr:colOff>
      <xdr:row>39</xdr:row>
      <xdr:rowOff>58941</xdr:rowOff>
    </xdr:to>
    <xdr:sp macro="" textlink="">
      <xdr:nvSpPr>
        <xdr:cNvPr id="733" name="フローチャート : 判断 732"/>
        <xdr:cNvSpPr/>
      </xdr:nvSpPr>
      <xdr:spPr>
        <a:xfrm>
          <a:off x="19494500" y="664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50068</xdr:rowOff>
    </xdr:from>
    <xdr:ext cx="378565" cy="259045"/>
    <xdr:sp macro="" textlink="">
      <xdr:nvSpPr>
        <xdr:cNvPr id="734" name="テキスト ボックス 733"/>
        <xdr:cNvSpPr txBox="1"/>
      </xdr:nvSpPr>
      <xdr:spPr>
        <a:xfrm>
          <a:off x="19356017" y="673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114732</xdr:rowOff>
    </xdr:from>
    <xdr:to>
      <xdr:col>27</xdr:col>
      <xdr:colOff>161925</xdr:colOff>
      <xdr:row>39</xdr:row>
      <xdr:rowOff>44882</xdr:rowOff>
    </xdr:to>
    <xdr:sp macro="" textlink="">
      <xdr:nvSpPr>
        <xdr:cNvPr id="735" name="フローチャート : 判断 734"/>
        <xdr:cNvSpPr/>
      </xdr:nvSpPr>
      <xdr:spPr>
        <a:xfrm>
          <a:off x="186055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61409</xdr:rowOff>
    </xdr:from>
    <xdr:ext cx="469744" cy="259045"/>
    <xdr:sp macro="" textlink="">
      <xdr:nvSpPr>
        <xdr:cNvPr id="736" name="テキスト ボックス 735"/>
        <xdr:cNvSpPr txBox="1"/>
      </xdr:nvSpPr>
      <xdr:spPr>
        <a:xfrm>
          <a:off x="18421427" y="64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139916</xdr:rowOff>
    </xdr:from>
    <xdr:to>
      <xdr:col>32</xdr:col>
      <xdr:colOff>238125</xdr:colOff>
      <xdr:row>38</xdr:row>
      <xdr:rowOff>70065</xdr:rowOff>
    </xdr:to>
    <xdr:sp macro="" textlink="">
      <xdr:nvSpPr>
        <xdr:cNvPr id="742" name="円/楕円 741"/>
        <xdr:cNvSpPr/>
      </xdr:nvSpPr>
      <xdr:spPr>
        <a:xfrm>
          <a:off x="22110700" y="64835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162793</xdr:rowOff>
    </xdr:from>
    <xdr:ext cx="469744" cy="259045"/>
    <xdr:sp macro="" textlink="">
      <xdr:nvSpPr>
        <xdr:cNvPr id="743" name="投資及び出資金該当値テキスト"/>
        <xdr:cNvSpPr txBox="1"/>
      </xdr:nvSpPr>
      <xdr:spPr>
        <a:xfrm>
          <a:off x="22212300" y="633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136563</xdr:rowOff>
    </xdr:from>
    <xdr:to>
      <xdr:col>31</xdr:col>
      <xdr:colOff>85725</xdr:colOff>
      <xdr:row>38</xdr:row>
      <xdr:rowOff>66713</xdr:rowOff>
    </xdr:to>
    <xdr:sp macro="" textlink="">
      <xdr:nvSpPr>
        <xdr:cNvPr id="744" name="円/楕円 743"/>
        <xdr:cNvSpPr/>
      </xdr:nvSpPr>
      <xdr:spPr>
        <a:xfrm>
          <a:off x="21272500" y="64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83240</xdr:rowOff>
    </xdr:from>
    <xdr:ext cx="469744" cy="259045"/>
    <xdr:sp macro="" textlink="">
      <xdr:nvSpPr>
        <xdr:cNvPr id="745" name="テキスト ボックス 744"/>
        <xdr:cNvSpPr txBox="1"/>
      </xdr:nvSpPr>
      <xdr:spPr>
        <a:xfrm>
          <a:off x="21088427" y="625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144069</xdr:rowOff>
    </xdr:from>
    <xdr:to>
      <xdr:col>29</xdr:col>
      <xdr:colOff>568325</xdr:colOff>
      <xdr:row>38</xdr:row>
      <xdr:rowOff>74219</xdr:rowOff>
    </xdr:to>
    <xdr:sp macro="" textlink="">
      <xdr:nvSpPr>
        <xdr:cNvPr id="746" name="円/楕円 745"/>
        <xdr:cNvSpPr/>
      </xdr:nvSpPr>
      <xdr:spPr>
        <a:xfrm>
          <a:off x="20383500" y="64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90746</xdr:rowOff>
    </xdr:from>
    <xdr:ext cx="469744" cy="259045"/>
    <xdr:sp macro="" textlink="">
      <xdr:nvSpPr>
        <xdr:cNvPr id="747" name="テキスト ボックス 746"/>
        <xdr:cNvSpPr txBox="1"/>
      </xdr:nvSpPr>
      <xdr:spPr>
        <a:xfrm>
          <a:off x="20199427" y="62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99720</xdr:rowOff>
    </xdr:from>
    <xdr:to>
      <xdr:col>28</xdr:col>
      <xdr:colOff>365125</xdr:colOff>
      <xdr:row>39</xdr:row>
      <xdr:rowOff>29870</xdr:rowOff>
    </xdr:to>
    <xdr:sp macro="" textlink="">
      <xdr:nvSpPr>
        <xdr:cNvPr id="748" name="円/楕円 747"/>
        <xdr:cNvSpPr/>
      </xdr:nvSpPr>
      <xdr:spPr>
        <a:xfrm>
          <a:off x="19494500" y="66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46397</xdr:rowOff>
    </xdr:from>
    <xdr:ext cx="469744" cy="259045"/>
    <xdr:sp macro="" textlink="">
      <xdr:nvSpPr>
        <xdr:cNvPr id="749" name="テキスト ボックス 748"/>
        <xdr:cNvSpPr txBox="1"/>
      </xdr:nvSpPr>
      <xdr:spPr>
        <a:xfrm>
          <a:off x="19310427" y="63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125514</xdr:rowOff>
    </xdr:from>
    <xdr:to>
      <xdr:col>27</xdr:col>
      <xdr:colOff>161925</xdr:colOff>
      <xdr:row>39</xdr:row>
      <xdr:rowOff>55664</xdr:rowOff>
    </xdr:to>
    <xdr:sp macro="" textlink="">
      <xdr:nvSpPr>
        <xdr:cNvPr id="750" name="円/楕円 749"/>
        <xdr:cNvSpPr/>
      </xdr:nvSpPr>
      <xdr:spPr>
        <a:xfrm>
          <a:off x="18605500" y="66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46791</xdr:rowOff>
    </xdr:from>
    <xdr:ext cx="469744" cy="259045"/>
    <xdr:sp macro="" textlink="">
      <xdr:nvSpPr>
        <xdr:cNvPr id="751" name="テキスト ボックス 750"/>
        <xdr:cNvSpPr txBox="1"/>
      </xdr:nvSpPr>
      <xdr:spPr>
        <a:xfrm>
          <a:off x="18421427" y="67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2" name="直線コネクタ 76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3" name="テキスト ボックス 76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4" name="直線コネクタ 76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5" name="テキスト ボックス 76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6" name="直線コネクタ 76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7" name="テキスト ボックス 76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8" name="直線コネクタ 76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9" name="テキスト ボックス 76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0" name="直線コネクタ 76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1" name="テキスト ボックス 77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2" name="直線コネクタ 77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3" name="テキスト ボックス 77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77" name="直線コネクタ 776"/>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9" name="直線コネクタ 77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80"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81" name="直線コネクタ 780"/>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2834</xdr:rowOff>
    </xdr:from>
    <xdr:to>
      <xdr:col>32</xdr:col>
      <xdr:colOff>187325</xdr:colOff>
      <xdr:row>59</xdr:row>
      <xdr:rowOff>4956</xdr:rowOff>
    </xdr:to>
    <xdr:cxnSp macro="">
      <xdr:nvCxnSpPr>
        <xdr:cNvPr id="782" name="直線コネクタ 781"/>
        <xdr:cNvCxnSpPr/>
      </xdr:nvCxnSpPr>
      <xdr:spPr>
        <a:xfrm flipV="1">
          <a:off x="21323300" y="10118384"/>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83"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84" name="フローチャート : 判断 783"/>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4956</xdr:rowOff>
    </xdr:from>
    <xdr:to>
      <xdr:col>31</xdr:col>
      <xdr:colOff>34925</xdr:colOff>
      <xdr:row>59</xdr:row>
      <xdr:rowOff>7210</xdr:rowOff>
    </xdr:to>
    <xdr:cxnSp macro="">
      <xdr:nvCxnSpPr>
        <xdr:cNvPr id="785" name="直線コネクタ 784"/>
        <xdr:cNvCxnSpPr/>
      </xdr:nvCxnSpPr>
      <xdr:spPr>
        <a:xfrm flipV="1">
          <a:off x="20434300" y="10120506"/>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86" name="フローチャート : 判断 785"/>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87" name="テキスト ボックス 786"/>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7210</xdr:rowOff>
    </xdr:from>
    <xdr:to>
      <xdr:col>29</xdr:col>
      <xdr:colOff>517525</xdr:colOff>
      <xdr:row>59</xdr:row>
      <xdr:rowOff>9202</xdr:rowOff>
    </xdr:to>
    <xdr:cxnSp macro="">
      <xdr:nvCxnSpPr>
        <xdr:cNvPr id="788" name="直線コネクタ 787"/>
        <xdr:cNvCxnSpPr/>
      </xdr:nvCxnSpPr>
      <xdr:spPr>
        <a:xfrm flipV="1">
          <a:off x="19545300" y="10122760"/>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161889</xdr:rowOff>
    </xdr:from>
    <xdr:to>
      <xdr:col>29</xdr:col>
      <xdr:colOff>568325</xdr:colOff>
      <xdr:row>59</xdr:row>
      <xdr:rowOff>92039</xdr:rowOff>
    </xdr:to>
    <xdr:sp macro="" textlink="">
      <xdr:nvSpPr>
        <xdr:cNvPr id="789" name="フローチャート : 判断 788"/>
        <xdr:cNvSpPr/>
      </xdr:nvSpPr>
      <xdr:spPr>
        <a:xfrm>
          <a:off x="20383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83166</xdr:rowOff>
    </xdr:from>
    <xdr:ext cx="469744" cy="259045"/>
    <xdr:sp macro="" textlink="">
      <xdr:nvSpPr>
        <xdr:cNvPr id="790" name="テキスト ボックス 789"/>
        <xdr:cNvSpPr txBox="1"/>
      </xdr:nvSpPr>
      <xdr:spPr>
        <a:xfrm>
          <a:off x="20199427" y="101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9202</xdr:rowOff>
    </xdr:from>
    <xdr:to>
      <xdr:col>28</xdr:col>
      <xdr:colOff>314325</xdr:colOff>
      <xdr:row>59</xdr:row>
      <xdr:rowOff>10149</xdr:rowOff>
    </xdr:to>
    <xdr:cxnSp macro="">
      <xdr:nvCxnSpPr>
        <xdr:cNvPr id="791" name="直線コネクタ 790"/>
        <xdr:cNvCxnSpPr/>
      </xdr:nvCxnSpPr>
      <xdr:spPr>
        <a:xfrm flipV="1">
          <a:off x="18656300" y="10124752"/>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93309</xdr:rowOff>
    </xdr:from>
    <xdr:to>
      <xdr:col>28</xdr:col>
      <xdr:colOff>365125</xdr:colOff>
      <xdr:row>59</xdr:row>
      <xdr:rowOff>23459</xdr:rowOff>
    </xdr:to>
    <xdr:sp macro="" textlink="">
      <xdr:nvSpPr>
        <xdr:cNvPr id="792" name="フローチャート : 判断 791"/>
        <xdr:cNvSpPr/>
      </xdr:nvSpPr>
      <xdr:spPr>
        <a:xfrm>
          <a:off x="19494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39986</xdr:rowOff>
    </xdr:from>
    <xdr:ext cx="469744" cy="259045"/>
    <xdr:sp macro="" textlink="">
      <xdr:nvSpPr>
        <xdr:cNvPr id="793" name="テキスト ボックス 792"/>
        <xdr:cNvSpPr txBox="1"/>
      </xdr:nvSpPr>
      <xdr:spPr>
        <a:xfrm>
          <a:off x="19310427" y="981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132497</xdr:rowOff>
    </xdr:from>
    <xdr:to>
      <xdr:col>27</xdr:col>
      <xdr:colOff>161925</xdr:colOff>
      <xdr:row>59</xdr:row>
      <xdr:rowOff>62647</xdr:rowOff>
    </xdr:to>
    <xdr:sp macro="" textlink="">
      <xdr:nvSpPr>
        <xdr:cNvPr id="794" name="フローチャート : 判断 793"/>
        <xdr:cNvSpPr/>
      </xdr:nvSpPr>
      <xdr:spPr>
        <a:xfrm>
          <a:off x="18605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53774</xdr:rowOff>
    </xdr:from>
    <xdr:ext cx="469744" cy="259045"/>
    <xdr:sp macro="" textlink="">
      <xdr:nvSpPr>
        <xdr:cNvPr id="795" name="テキスト ボックス 794"/>
        <xdr:cNvSpPr txBox="1"/>
      </xdr:nvSpPr>
      <xdr:spPr>
        <a:xfrm>
          <a:off x="18421427" y="1016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123484</xdr:rowOff>
    </xdr:from>
    <xdr:to>
      <xdr:col>32</xdr:col>
      <xdr:colOff>238125</xdr:colOff>
      <xdr:row>59</xdr:row>
      <xdr:rowOff>53634</xdr:rowOff>
    </xdr:to>
    <xdr:sp macro="" textlink="">
      <xdr:nvSpPr>
        <xdr:cNvPr id="801" name="円/楕円 800"/>
        <xdr:cNvSpPr/>
      </xdr:nvSpPr>
      <xdr:spPr>
        <a:xfrm>
          <a:off x="22110700" y="1006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38411</xdr:rowOff>
    </xdr:from>
    <xdr:ext cx="469744" cy="259045"/>
    <xdr:sp macro="" textlink="">
      <xdr:nvSpPr>
        <xdr:cNvPr id="802" name="貸付金該当値テキスト"/>
        <xdr:cNvSpPr txBox="1"/>
      </xdr:nvSpPr>
      <xdr:spPr>
        <a:xfrm>
          <a:off x="22212300" y="998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125606</xdr:rowOff>
    </xdr:from>
    <xdr:to>
      <xdr:col>31</xdr:col>
      <xdr:colOff>85725</xdr:colOff>
      <xdr:row>59</xdr:row>
      <xdr:rowOff>55756</xdr:rowOff>
    </xdr:to>
    <xdr:sp macro="" textlink="">
      <xdr:nvSpPr>
        <xdr:cNvPr id="803" name="円/楕円 802"/>
        <xdr:cNvSpPr/>
      </xdr:nvSpPr>
      <xdr:spPr>
        <a:xfrm>
          <a:off x="21272500" y="1006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46883</xdr:rowOff>
    </xdr:from>
    <xdr:ext cx="469744" cy="259045"/>
    <xdr:sp macro="" textlink="">
      <xdr:nvSpPr>
        <xdr:cNvPr id="804" name="テキスト ボックス 803"/>
        <xdr:cNvSpPr txBox="1"/>
      </xdr:nvSpPr>
      <xdr:spPr>
        <a:xfrm>
          <a:off x="21088427" y="1016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127860</xdr:rowOff>
    </xdr:from>
    <xdr:to>
      <xdr:col>29</xdr:col>
      <xdr:colOff>568325</xdr:colOff>
      <xdr:row>59</xdr:row>
      <xdr:rowOff>58010</xdr:rowOff>
    </xdr:to>
    <xdr:sp macro="" textlink="">
      <xdr:nvSpPr>
        <xdr:cNvPr id="805" name="円/楕円 804"/>
        <xdr:cNvSpPr/>
      </xdr:nvSpPr>
      <xdr:spPr>
        <a:xfrm>
          <a:off x="20383500" y="1007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74537</xdr:rowOff>
    </xdr:from>
    <xdr:ext cx="469744" cy="259045"/>
    <xdr:sp macro="" textlink="">
      <xdr:nvSpPr>
        <xdr:cNvPr id="806" name="テキスト ボックス 805"/>
        <xdr:cNvSpPr txBox="1"/>
      </xdr:nvSpPr>
      <xdr:spPr>
        <a:xfrm>
          <a:off x="20199427" y="984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129852</xdr:rowOff>
    </xdr:from>
    <xdr:to>
      <xdr:col>28</xdr:col>
      <xdr:colOff>365125</xdr:colOff>
      <xdr:row>59</xdr:row>
      <xdr:rowOff>60002</xdr:rowOff>
    </xdr:to>
    <xdr:sp macro="" textlink="">
      <xdr:nvSpPr>
        <xdr:cNvPr id="807" name="円/楕円 806"/>
        <xdr:cNvSpPr/>
      </xdr:nvSpPr>
      <xdr:spPr>
        <a:xfrm>
          <a:off x="19494500" y="100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51129</xdr:rowOff>
    </xdr:from>
    <xdr:ext cx="469744" cy="259045"/>
    <xdr:sp macro="" textlink="">
      <xdr:nvSpPr>
        <xdr:cNvPr id="808" name="テキスト ボックス 807"/>
        <xdr:cNvSpPr txBox="1"/>
      </xdr:nvSpPr>
      <xdr:spPr>
        <a:xfrm>
          <a:off x="19310427" y="1016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130799</xdr:rowOff>
    </xdr:from>
    <xdr:to>
      <xdr:col>27</xdr:col>
      <xdr:colOff>161925</xdr:colOff>
      <xdr:row>59</xdr:row>
      <xdr:rowOff>60949</xdr:rowOff>
    </xdr:to>
    <xdr:sp macro="" textlink="">
      <xdr:nvSpPr>
        <xdr:cNvPr id="809" name="円/楕円 808"/>
        <xdr:cNvSpPr/>
      </xdr:nvSpPr>
      <xdr:spPr>
        <a:xfrm>
          <a:off x="18605500" y="100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77476</xdr:rowOff>
    </xdr:from>
    <xdr:ext cx="469744" cy="259045"/>
    <xdr:sp macro="" textlink="">
      <xdr:nvSpPr>
        <xdr:cNvPr id="810" name="テキスト ボックス 809"/>
        <xdr:cNvSpPr txBox="1"/>
      </xdr:nvSpPr>
      <xdr:spPr>
        <a:xfrm>
          <a:off x="18421427"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35" name="直線コネクタ 834"/>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36"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37" name="直線コネクタ 836"/>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8"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9" name="直線コネクタ 838"/>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41708</xdr:rowOff>
    </xdr:from>
    <xdr:to>
      <xdr:col>32</xdr:col>
      <xdr:colOff>187325</xdr:colOff>
      <xdr:row>77</xdr:row>
      <xdr:rowOff>98310</xdr:rowOff>
    </xdr:to>
    <xdr:cxnSp macro="">
      <xdr:nvCxnSpPr>
        <xdr:cNvPr id="840" name="直線コネクタ 839"/>
        <xdr:cNvCxnSpPr/>
      </xdr:nvCxnSpPr>
      <xdr:spPr>
        <a:xfrm>
          <a:off x="21323300" y="13243358"/>
          <a:ext cx="8382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41"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42" name="フローチャート : 判断 841"/>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41708</xdr:rowOff>
    </xdr:from>
    <xdr:to>
      <xdr:col>31</xdr:col>
      <xdr:colOff>34925</xdr:colOff>
      <xdr:row>77</xdr:row>
      <xdr:rowOff>170777</xdr:rowOff>
    </xdr:to>
    <xdr:cxnSp macro="">
      <xdr:nvCxnSpPr>
        <xdr:cNvPr id="843" name="直線コネクタ 842"/>
        <xdr:cNvCxnSpPr/>
      </xdr:nvCxnSpPr>
      <xdr:spPr>
        <a:xfrm flipV="1">
          <a:off x="20434300" y="13243358"/>
          <a:ext cx="889000" cy="12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44" name="フローチャート : 判断 843"/>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45" name="テキスト ボックス 844"/>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170562</xdr:rowOff>
    </xdr:from>
    <xdr:to>
      <xdr:col>29</xdr:col>
      <xdr:colOff>517525</xdr:colOff>
      <xdr:row>77</xdr:row>
      <xdr:rowOff>170777</xdr:rowOff>
    </xdr:to>
    <xdr:cxnSp macro="">
      <xdr:nvCxnSpPr>
        <xdr:cNvPr id="846" name="直線コネクタ 845"/>
        <xdr:cNvCxnSpPr/>
      </xdr:nvCxnSpPr>
      <xdr:spPr>
        <a:xfrm>
          <a:off x="19545300" y="13372212"/>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164960</xdr:rowOff>
    </xdr:from>
    <xdr:to>
      <xdr:col>29</xdr:col>
      <xdr:colOff>568325</xdr:colOff>
      <xdr:row>77</xdr:row>
      <xdr:rowOff>95110</xdr:rowOff>
    </xdr:to>
    <xdr:sp macro="" textlink="">
      <xdr:nvSpPr>
        <xdr:cNvPr id="847" name="フローチャート : 判断 846"/>
        <xdr:cNvSpPr/>
      </xdr:nvSpPr>
      <xdr:spPr>
        <a:xfrm>
          <a:off x="20383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111637</xdr:rowOff>
    </xdr:from>
    <xdr:ext cx="534377" cy="259045"/>
    <xdr:sp macro="" textlink="">
      <xdr:nvSpPr>
        <xdr:cNvPr id="848" name="テキスト ボックス 847"/>
        <xdr:cNvSpPr txBox="1"/>
      </xdr:nvSpPr>
      <xdr:spPr>
        <a:xfrm>
          <a:off x="20167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98907</xdr:rowOff>
    </xdr:from>
    <xdr:to>
      <xdr:col>28</xdr:col>
      <xdr:colOff>314325</xdr:colOff>
      <xdr:row>77</xdr:row>
      <xdr:rowOff>170562</xdr:rowOff>
    </xdr:to>
    <xdr:cxnSp macro="">
      <xdr:nvCxnSpPr>
        <xdr:cNvPr id="849" name="直線コネクタ 848"/>
        <xdr:cNvCxnSpPr/>
      </xdr:nvCxnSpPr>
      <xdr:spPr>
        <a:xfrm>
          <a:off x="18656300" y="13300557"/>
          <a:ext cx="889000" cy="7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28563</xdr:rowOff>
    </xdr:from>
    <xdr:to>
      <xdr:col>28</xdr:col>
      <xdr:colOff>365125</xdr:colOff>
      <xdr:row>77</xdr:row>
      <xdr:rowOff>130163</xdr:rowOff>
    </xdr:to>
    <xdr:sp macro="" textlink="">
      <xdr:nvSpPr>
        <xdr:cNvPr id="850" name="フローチャート : 判断 849"/>
        <xdr:cNvSpPr/>
      </xdr:nvSpPr>
      <xdr:spPr>
        <a:xfrm>
          <a:off x="19494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146690</xdr:rowOff>
    </xdr:from>
    <xdr:ext cx="534377" cy="259045"/>
    <xdr:sp macro="" textlink="">
      <xdr:nvSpPr>
        <xdr:cNvPr id="851" name="テキスト ボックス 850"/>
        <xdr:cNvSpPr txBox="1"/>
      </xdr:nvSpPr>
      <xdr:spPr>
        <a:xfrm>
          <a:off x="19278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23394</xdr:rowOff>
    </xdr:from>
    <xdr:to>
      <xdr:col>27</xdr:col>
      <xdr:colOff>161925</xdr:colOff>
      <xdr:row>77</xdr:row>
      <xdr:rowOff>124994</xdr:rowOff>
    </xdr:to>
    <xdr:sp macro="" textlink="">
      <xdr:nvSpPr>
        <xdr:cNvPr id="852" name="フローチャート : 判断 851"/>
        <xdr:cNvSpPr/>
      </xdr:nvSpPr>
      <xdr:spPr>
        <a:xfrm>
          <a:off x="18605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141521</xdr:rowOff>
    </xdr:from>
    <xdr:ext cx="534377" cy="259045"/>
    <xdr:sp macro="" textlink="">
      <xdr:nvSpPr>
        <xdr:cNvPr id="853" name="テキスト ボックス 852"/>
        <xdr:cNvSpPr txBox="1"/>
      </xdr:nvSpPr>
      <xdr:spPr>
        <a:xfrm>
          <a:off x="18389111" y="130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47510</xdr:rowOff>
    </xdr:from>
    <xdr:to>
      <xdr:col>32</xdr:col>
      <xdr:colOff>238125</xdr:colOff>
      <xdr:row>77</xdr:row>
      <xdr:rowOff>149110</xdr:rowOff>
    </xdr:to>
    <xdr:sp macro="" textlink="">
      <xdr:nvSpPr>
        <xdr:cNvPr id="859" name="円/楕円 858"/>
        <xdr:cNvSpPr/>
      </xdr:nvSpPr>
      <xdr:spPr>
        <a:xfrm>
          <a:off x="22110700" y="132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25937</xdr:rowOff>
    </xdr:from>
    <xdr:ext cx="534377" cy="259045"/>
    <xdr:sp macro="" textlink="">
      <xdr:nvSpPr>
        <xdr:cNvPr id="860" name="繰出金該当値テキスト"/>
        <xdr:cNvSpPr txBox="1"/>
      </xdr:nvSpPr>
      <xdr:spPr>
        <a:xfrm>
          <a:off x="22212300" y="1322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52,759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162358</xdr:rowOff>
    </xdr:from>
    <xdr:to>
      <xdr:col>31</xdr:col>
      <xdr:colOff>85725</xdr:colOff>
      <xdr:row>77</xdr:row>
      <xdr:rowOff>92508</xdr:rowOff>
    </xdr:to>
    <xdr:sp macro="" textlink="">
      <xdr:nvSpPr>
        <xdr:cNvPr id="861" name="円/楕円 860"/>
        <xdr:cNvSpPr/>
      </xdr:nvSpPr>
      <xdr:spPr>
        <a:xfrm>
          <a:off x="21272500" y="131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83635</xdr:rowOff>
    </xdr:from>
    <xdr:ext cx="534377" cy="259045"/>
    <xdr:sp macro="" textlink="">
      <xdr:nvSpPr>
        <xdr:cNvPr id="862" name="テキスト ボックス 861"/>
        <xdr:cNvSpPr txBox="1"/>
      </xdr:nvSpPr>
      <xdr:spPr>
        <a:xfrm>
          <a:off x="21056111" y="1328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119977</xdr:rowOff>
    </xdr:from>
    <xdr:to>
      <xdr:col>29</xdr:col>
      <xdr:colOff>568325</xdr:colOff>
      <xdr:row>78</xdr:row>
      <xdr:rowOff>50127</xdr:rowOff>
    </xdr:to>
    <xdr:sp macro="" textlink="">
      <xdr:nvSpPr>
        <xdr:cNvPr id="863" name="円/楕円 862"/>
        <xdr:cNvSpPr/>
      </xdr:nvSpPr>
      <xdr:spPr>
        <a:xfrm>
          <a:off x="20383500" y="133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41254</xdr:rowOff>
    </xdr:from>
    <xdr:ext cx="534377" cy="259045"/>
    <xdr:sp macro="" textlink="">
      <xdr:nvSpPr>
        <xdr:cNvPr id="864" name="テキスト ボックス 863"/>
        <xdr:cNvSpPr txBox="1"/>
      </xdr:nvSpPr>
      <xdr:spPr>
        <a:xfrm>
          <a:off x="20167111" y="134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119762</xdr:rowOff>
    </xdr:from>
    <xdr:to>
      <xdr:col>28</xdr:col>
      <xdr:colOff>365125</xdr:colOff>
      <xdr:row>78</xdr:row>
      <xdr:rowOff>49912</xdr:rowOff>
    </xdr:to>
    <xdr:sp macro="" textlink="">
      <xdr:nvSpPr>
        <xdr:cNvPr id="865" name="円/楕円 864"/>
        <xdr:cNvSpPr/>
      </xdr:nvSpPr>
      <xdr:spPr>
        <a:xfrm>
          <a:off x="194945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41039</xdr:rowOff>
    </xdr:from>
    <xdr:ext cx="534377" cy="259045"/>
    <xdr:sp macro="" textlink="">
      <xdr:nvSpPr>
        <xdr:cNvPr id="866" name="テキスト ボックス 865"/>
        <xdr:cNvSpPr txBox="1"/>
      </xdr:nvSpPr>
      <xdr:spPr>
        <a:xfrm>
          <a:off x="19278111" y="134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48107</xdr:rowOff>
    </xdr:from>
    <xdr:to>
      <xdr:col>27</xdr:col>
      <xdr:colOff>161925</xdr:colOff>
      <xdr:row>77</xdr:row>
      <xdr:rowOff>149707</xdr:rowOff>
    </xdr:to>
    <xdr:sp macro="" textlink="">
      <xdr:nvSpPr>
        <xdr:cNvPr id="867" name="円/楕円 866"/>
        <xdr:cNvSpPr/>
      </xdr:nvSpPr>
      <xdr:spPr>
        <a:xfrm>
          <a:off x="18605500" y="132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140834</xdr:rowOff>
    </xdr:from>
    <xdr:ext cx="534377" cy="259045"/>
    <xdr:sp macro="" textlink="">
      <xdr:nvSpPr>
        <xdr:cNvPr id="868" name="テキスト ボックス 867"/>
        <xdr:cNvSpPr txBox="1"/>
      </xdr:nvSpPr>
      <xdr:spPr>
        <a:xfrm>
          <a:off x="18389111" y="133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519</a:t>
          </a:r>
          <a:r>
            <a:rPr kumimoji="1" lang="ja-JP" altLang="ja-JP" sz="1200">
              <a:solidFill>
                <a:schemeClr val="dk1"/>
              </a:solidFill>
              <a:effectLst/>
              <a:latin typeface="+mn-lt"/>
              <a:ea typeface="+mn-ea"/>
              <a:cs typeface="+mn-cs"/>
            </a:rPr>
            <a:t>千円となって</a:t>
          </a:r>
          <a:r>
            <a:rPr kumimoji="1" lang="ja-JP" altLang="en-US" sz="1200">
              <a:solidFill>
                <a:schemeClr val="dk1"/>
              </a:solidFill>
              <a:effectLst/>
              <a:latin typeface="+mn-lt"/>
              <a:ea typeface="+mn-ea"/>
              <a:cs typeface="+mn-cs"/>
            </a:rPr>
            <a:t>おり、前年度から</a:t>
          </a:r>
          <a:r>
            <a:rPr kumimoji="1" lang="en-US" altLang="ja-JP" sz="1200">
              <a:solidFill>
                <a:schemeClr val="dk1"/>
              </a:solidFill>
              <a:effectLst/>
              <a:latin typeface="+mn-lt"/>
              <a:ea typeface="+mn-ea"/>
              <a:cs typeface="+mn-cs"/>
            </a:rPr>
            <a:t>78</a:t>
          </a:r>
          <a:r>
            <a:rPr kumimoji="1" lang="ja-JP" altLang="en-US" sz="1200">
              <a:solidFill>
                <a:schemeClr val="dk1"/>
              </a:solidFill>
              <a:effectLst/>
              <a:latin typeface="+mn-lt"/>
              <a:ea typeface="+mn-ea"/>
              <a:cs typeface="+mn-cs"/>
            </a:rPr>
            <a:t>千円減少した</a:t>
          </a:r>
          <a:r>
            <a:rPr kumimoji="1" lang="ja-JP" altLang="ja-JP" sz="1200">
              <a:solidFill>
                <a:schemeClr val="dk1"/>
              </a:solidFill>
              <a:effectLst/>
              <a:latin typeface="+mn-lt"/>
              <a:ea typeface="+mn-ea"/>
              <a:cs typeface="+mn-cs"/>
            </a:rPr>
            <a:t>。主な</a:t>
          </a:r>
          <a:r>
            <a:rPr kumimoji="1" lang="ja-JP" altLang="en-US" sz="1200">
              <a:solidFill>
                <a:schemeClr val="dk1"/>
              </a:solidFill>
              <a:effectLst/>
              <a:latin typeface="+mn-lt"/>
              <a:ea typeface="+mn-ea"/>
              <a:cs typeface="+mn-cs"/>
            </a:rPr>
            <a:t>要因は、</a:t>
          </a:r>
          <a:r>
            <a:rPr kumimoji="1" lang="ja-JP" altLang="ja-JP" sz="1100">
              <a:solidFill>
                <a:schemeClr val="dk1"/>
              </a:solidFill>
              <a:effectLst/>
              <a:latin typeface="+mn-lt"/>
              <a:ea typeface="+mn-ea"/>
              <a:cs typeface="+mn-cs"/>
            </a:rPr>
            <a:t>ふみの森もてぎ施設整備事業</a:t>
          </a:r>
          <a:r>
            <a:rPr kumimoji="1" lang="ja-JP" altLang="en-US" sz="1100">
              <a:solidFill>
                <a:schemeClr val="dk1"/>
              </a:solidFill>
              <a:effectLst/>
              <a:latin typeface="+mn-lt"/>
              <a:ea typeface="+mn-ea"/>
              <a:cs typeface="+mn-cs"/>
            </a:rPr>
            <a:t>がおおむね完了したことにより、普通建設事業費が減少したためである。</a:t>
          </a:r>
          <a:r>
            <a:rPr kumimoji="1" lang="ja-JP" altLang="ja-JP" sz="1200">
              <a:solidFill>
                <a:schemeClr val="dk1"/>
              </a:solidFill>
              <a:effectLst/>
              <a:latin typeface="+mn-lt"/>
              <a:ea typeface="+mn-ea"/>
              <a:cs typeface="+mn-cs"/>
            </a:rPr>
            <a:t>類似団体と比較</a:t>
          </a:r>
          <a:r>
            <a:rPr kumimoji="1" lang="ja-JP" altLang="en-US" sz="1200">
              <a:solidFill>
                <a:schemeClr val="dk1"/>
              </a:solidFill>
              <a:effectLst/>
              <a:latin typeface="+mn-lt"/>
              <a:ea typeface="+mn-ea"/>
              <a:cs typeface="+mn-cs"/>
            </a:rPr>
            <a:t>した</a:t>
          </a:r>
          <a:r>
            <a:rPr kumimoji="1" lang="ja-JP" altLang="ja-JP" sz="1200">
              <a:solidFill>
                <a:schemeClr val="dk1"/>
              </a:solidFill>
              <a:effectLst/>
              <a:latin typeface="+mn-lt"/>
              <a:ea typeface="+mn-ea"/>
              <a:cs typeface="+mn-cs"/>
            </a:rPr>
            <a:t>一人当たりコスト</a:t>
          </a:r>
          <a:r>
            <a:rPr kumimoji="1" lang="ja-JP" altLang="en-US" sz="1200">
              <a:solidFill>
                <a:schemeClr val="dk1"/>
              </a:solidFill>
              <a:effectLst/>
              <a:latin typeface="+mn-lt"/>
              <a:ea typeface="+mn-ea"/>
              <a:cs typeface="+mn-cs"/>
            </a:rPr>
            <a:t>は平均を下回った。今後、施設の維持管理費用の増加が見込まれ、かつ新規の建設</a:t>
          </a:r>
          <a:r>
            <a:rPr kumimoji="1" lang="ja-JP" altLang="ja-JP" sz="1200">
              <a:solidFill>
                <a:schemeClr val="dk1"/>
              </a:solidFill>
              <a:effectLst/>
              <a:latin typeface="+mn-lt"/>
              <a:ea typeface="+mn-ea"/>
              <a:cs typeface="+mn-cs"/>
            </a:rPr>
            <a:t>事業</a:t>
          </a:r>
          <a:r>
            <a:rPr kumimoji="1" lang="ja-JP" altLang="en-US" sz="1200">
              <a:solidFill>
                <a:schemeClr val="dk1"/>
              </a:solidFill>
              <a:effectLst/>
              <a:latin typeface="+mn-lt"/>
              <a:ea typeface="+mn-ea"/>
              <a:cs typeface="+mn-cs"/>
            </a:rPr>
            <a:t>があると増加に転じる可能性はあるので</a:t>
          </a:r>
          <a:r>
            <a:rPr kumimoji="1" lang="ja-JP" altLang="ja-JP" sz="1200">
              <a:solidFill>
                <a:schemeClr val="dk1"/>
              </a:solidFill>
              <a:effectLst/>
              <a:latin typeface="+mn-lt"/>
              <a:ea typeface="+mn-ea"/>
              <a:cs typeface="+mn-cs"/>
            </a:rPr>
            <a:t>、公共施設等総合管理計画に基づき、事業の取捨選択を徹底していくことで、事業費の減少</a:t>
          </a:r>
          <a:r>
            <a:rPr kumimoji="1" lang="ja-JP" altLang="en-US" sz="1200">
              <a:solidFill>
                <a:schemeClr val="dk1"/>
              </a:solidFill>
              <a:effectLst/>
              <a:latin typeface="+mn-lt"/>
              <a:ea typeface="+mn-ea"/>
              <a:cs typeface="+mn-cs"/>
            </a:rPr>
            <a:t>と平準化</a:t>
          </a:r>
          <a:r>
            <a:rPr kumimoji="1" lang="ja-JP" altLang="ja-JP" sz="1200">
              <a:solidFill>
                <a:schemeClr val="dk1"/>
              </a:solidFill>
              <a:effectLst/>
              <a:latin typeface="+mn-lt"/>
              <a:ea typeface="+mn-ea"/>
              <a:cs typeface="+mn-cs"/>
            </a:rPr>
            <a:t>を目指すこととしている。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13,603
13,527
172.69
7,675,371
7,056,426
579,580
4,480,596
7,615,927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130066</xdr:rowOff>
    </xdr:from>
    <xdr:to>
      <xdr:col>6</xdr:col>
      <xdr:colOff>511175</xdr:colOff>
      <xdr:row>36</xdr:row>
      <xdr:rowOff>83693</xdr:rowOff>
    </xdr:to>
    <xdr:cxnSp macro="">
      <xdr:nvCxnSpPr>
        <xdr:cNvPr id="63" name="直線コネクタ 62"/>
        <xdr:cNvCxnSpPr/>
      </xdr:nvCxnSpPr>
      <xdr:spPr>
        <a:xfrm>
          <a:off x="3797300" y="6130816"/>
          <a:ext cx="838200" cy="1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130066</xdr:rowOff>
    </xdr:from>
    <xdr:to>
      <xdr:col>5</xdr:col>
      <xdr:colOff>358775</xdr:colOff>
      <xdr:row>36</xdr:row>
      <xdr:rowOff>27033</xdr:rowOff>
    </xdr:to>
    <xdr:cxnSp macro="">
      <xdr:nvCxnSpPr>
        <xdr:cNvPr id="66" name="直線コネクタ 65"/>
        <xdr:cNvCxnSpPr/>
      </xdr:nvCxnSpPr>
      <xdr:spPr>
        <a:xfrm flipV="1">
          <a:off x="2908300" y="6130816"/>
          <a:ext cx="889000" cy="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27033</xdr:rowOff>
    </xdr:from>
    <xdr:to>
      <xdr:col>4</xdr:col>
      <xdr:colOff>155575</xdr:colOff>
      <xdr:row>36</xdr:row>
      <xdr:rowOff>137087</xdr:rowOff>
    </xdr:to>
    <xdr:cxnSp macro="">
      <xdr:nvCxnSpPr>
        <xdr:cNvPr id="69" name="直線コネクタ 68"/>
        <xdr:cNvCxnSpPr/>
      </xdr:nvCxnSpPr>
      <xdr:spPr>
        <a:xfrm flipV="1">
          <a:off x="2019300" y="6199233"/>
          <a:ext cx="889000" cy="1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69306</xdr:rowOff>
    </xdr:from>
    <xdr:to>
      <xdr:col>4</xdr:col>
      <xdr:colOff>206375</xdr:colOff>
      <xdr:row>37</xdr:row>
      <xdr:rowOff>170906</xdr:rowOff>
    </xdr:to>
    <xdr:sp macro="" textlink="">
      <xdr:nvSpPr>
        <xdr:cNvPr id="70" name="フローチャート : 判断 69"/>
        <xdr:cNvSpPr/>
      </xdr:nvSpPr>
      <xdr:spPr>
        <a:xfrm>
          <a:off x="2857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162033</xdr:rowOff>
    </xdr:from>
    <xdr:ext cx="469744" cy="259045"/>
    <xdr:sp macro="" textlink="">
      <xdr:nvSpPr>
        <xdr:cNvPr id="71" name="テキスト ボックス 70"/>
        <xdr:cNvSpPr txBox="1"/>
      </xdr:nvSpPr>
      <xdr:spPr>
        <a:xfrm>
          <a:off x="2673427"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137087</xdr:rowOff>
    </xdr:from>
    <xdr:to>
      <xdr:col>2</xdr:col>
      <xdr:colOff>638175</xdr:colOff>
      <xdr:row>36</xdr:row>
      <xdr:rowOff>142476</xdr:rowOff>
    </xdr:to>
    <xdr:cxnSp macro="">
      <xdr:nvCxnSpPr>
        <xdr:cNvPr id="72" name="直線コネクタ 71"/>
        <xdr:cNvCxnSpPr/>
      </xdr:nvCxnSpPr>
      <xdr:spPr>
        <a:xfrm flipV="1">
          <a:off x="1130300" y="6309287"/>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77796</xdr:rowOff>
    </xdr:from>
    <xdr:to>
      <xdr:col>3</xdr:col>
      <xdr:colOff>3175</xdr:colOff>
      <xdr:row>38</xdr:row>
      <xdr:rowOff>7947</xdr:rowOff>
    </xdr:to>
    <xdr:sp macro="" textlink="">
      <xdr:nvSpPr>
        <xdr:cNvPr id="73" name="フローチャート : 判断 72"/>
        <xdr:cNvSpPr/>
      </xdr:nvSpPr>
      <xdr:spPr>
        <a:xfrm>
          <a:off x="1968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170524</xdr:rowOff>
    </xdr:from>
    <xdr:ext cx="469744" cy="259045"/>
    <xdr:sp macro="" textlink="">
      <xdr:nvSpPr>
        <xdr:cNvPr id="74" name="テキスト ボックス 73"/>
        <xdr:cNvSpPr txBox="1"/>
      </xdr:nvSpPr>
      <xdr:spPr>
        <a:xfrm>
          <a:off x="1784427"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37302</xdr:rowOff>
    </xdr:from>
    <xdr:to>
      <xdr:col>1</xdr:col>
      <xdr:colOff>485775</xdr:colOff>
      <xdr:row>37</xdr:row>
      <xdr:rowOff>138902</xdr:rowOff>
    </xdr:to>
    <xdr:sp macro="" textlink="">
      <xdr:nvSpPr>
        <xdr:cNvPr id="75" name="フローチャート : 判断 74"/>
        <xdr:cNvSpPr/>
      </xdr:nvSpPr>
      <xdr:spPr>
        <a:xfrm>
          <a:off x="1079500" y="638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130029</xdr:rowOff>
    </xdr:from>
    <xdr:ext cx="469744" cy="259045"/>
    <xdr:sp macro="" textlink="">
      <xdr:nvSpPr>
        <xdr:cNvPr id="76" name="テキスト ボックス 75"/>
        <xdr:cNvSpPr txBox="1"/>
      </xdr:nvSpPr>
      <xdr:spPr>
        <a:xfrm>
          <a:off x="895427" y="647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32893</xdr:rowOff>
    </xdr:from>
    <xdr:to>
      <xdr:col>6</xdr:col>
      <xdr:colOff>561975</xdr:colOff>
      <xdr:row>36</xdr:row>
      <xdr:rowOff>134493</xdr:rowOff>
    </xdr:to>
    <xdr:sp macro="" textlink="">
      <xdr:nvSpPr>
        <xdr:cNvPr id="82" name="円/楕円 81"/>
        <xdr:cNvSpPr/>
      </xdr:nvSpPr>
      <xdr:spPr>
        <a:xfrm>
          <a:off x="45847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55770</xdr:rowOff>
    </xdr:from>
    <xdr:ext cx="469744" cy="259045"/>
    <xdr:sp macro="" textlink="">
      <xdr:nvSpPr>
        <xdr:cNvPr id="83" name="議会費該当値テキスト"/>
        <xdr:cNvSpPr txBox="1"/>
      </xdr:nvSpPr>
      <xdr:spPr>
        <a:xfrm>
          <a:off x="4686300" y="605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79266</xdr:rowOff>
    </xdr:from>
    <xdr:to>
      <xdr:col>5</xdr:col>
      <xdr:colOff>409575</xdr:colOff>
      <xdr:row>36</xdr:row>
      <xdr:rowOff>9416</xdr:rowOff>
    </xdr:to>
    <xdr:sp macro="" textlink="">
      <xdr:nvSpPr>
        <xdr:cNvPr id="84" name="円/楕円 83"/>
        <xdr:cNvSpPr/>
      </xdr:nvSpPr>
      <xdr:spPr>
        <a:xfrm>
          <a:off x="3746500" y="60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25943</xdr:rowOff>
    </xdr:from>
    <xdr:ext cx="469744" cy="259045"/>
    <xdr:sp macro="" textlink="">
      <xdr:nvSpPr>
        <xdr:cNvPr id="85" name="テキスト ボックス 84"/>
        <xdr:cNvSpPr txBox="1"/>
      </xdr:nvSpPr>
      <xdr:spPr>
        <a:xfrm>
          <a:off x="3562427" y="585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147683</xdr:rowOff>
    </xdr:from>
    <xdr:to>
      <xdr:col>4</xdr:col>
      <xdr:colOff>206375</xdr:colOff>
      <xdr:row>36</xdr:row>
      <xdr:rowOff>77833</xdr:rowOff>
    </xdr:to>
    <xdr:sp macro="" textlink="">
      <xdr:nvSpPr>
        <xdr:cNvPr id="86" name="円/楕円 85"/>
        <xdr:cNvSpPr/>
      </xdr:nvSpPr>
      <xdr:spPr>
        <a:xfrm>
          <a:off x="2857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94360</xdr:rowOff>
    </xdr:from>
    <xdr:ext cx="469744" cy="259045"/>
    <xdr:sp macro="" textlink="">
      <xdr:nvSpPr>
        <xdr:cNvPr id="87" name="テキスト ボックス 86"/>
        <xdr:cNvSpPr txBox="1"/>
      </xdr:nvSpPr>
      <xdr:spPr>
        <a:xfrm>
          <a:off x="2673427" y="592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86287</xdr:rowOff>
    </xdr:from>
    <xdr:to>
      <xdr:col>3</xdr:col>
      <xdr:colOff>3175</xdr:colOff>
      <xdr:row>37</xdr:row>
      <xdr:rowOff>16437</xdr:rowOff>
    </xdr:to>
    <xdr:sp macro="" textlink="">
      <xdr:nvSpPr>
        <xdr:cNvPr id="88" name="円/楕円 87"/>
        <xdr:cNvSpPr/>
      </xdr:nvSpPr>
      <xdr:spPr>
        <a:xfrm>
          <a:off x="1968500" y="62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32964</xdr:rowOff>
    </xdr:from>
    <xdr:ext cx="469744" cy="259045"/>
    <xdr:sp macro="" textlink="">
      <xdr:nvSpPr>
        <xdr:cNvPr id="89" name="テキスト ボックス 88"/>
        <xdr:cNvSpPr txBox="1"/>
      </xdr:nvSpPr>
      <xdr:spPr>
        <a:xfrm>
          <a:off x="1784427" y="60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91676</xdr:rowOff>
    </xdr:from>
    <xdr:to>
      <xdr:col>1</xdr:col>
      <xdr:colOff>485775</xdr:colOff>
      <xdr:row>37</xdr:row>
      <xdr:rowOff>21826</xdr:rowOff>
    </xdr:to>
    <xdr:sp macro="" textlink="">
      <xdr:nvSpPr>
        <xdr:cNvPr id="90" name="円/楕円 89"/>
        <xdr:cNvSpPr/>
      </xdr:nvSpPr>
      <xdr:spPr>
        <a:xfrm>
          <a:off x="1079500" y="626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38353</xdr:rowOff>
    </xdr:from>
    <xdr:ext cx="469744" cy="259045"/>
    <xdr:sp macro="" textlink="">
      <xdr:nvSpPr>
        <xdr:cNvPr id="91" name="テキスト ボックス 90"/>
        <xdr:cNvSpPr txBox="1"/>
      </xdr:nvSpPr>
      <xdr:spPr>
        <a:xfrm>
          <a:off x="895427" y="603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78291</xdr:rowOff>
    </xdr:from>
    <xdr:to>
      <xdr:col>6</xdr:col>
      <xdr:colOff>511175</xdr:colOff>
      <xdr:row>58</xdr:row>
      <xdr:rowOff>91535</xdr:rowOff>
    </xdr:to>
    <xdr:cxnSp macro="">
      <xdr:nvCxnSpPr>
        <xdr:cNvPr id="120" name="直線コネクタ 119"/>
        <xdr:cNvCxnSpPr/>
      </xdr:nvCxnSpPr>
      <xdr:spPr>
        <a:xfrm>
          <a:off x="3797300" y="10022391"/>
          <a:ext cx="8382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78291</xdr:rowOff>
    </xdr:from>
    <xdr:to>
      <xdr:col>5</xdr:col>
      <xdr:colOff>358775</xdr:colOff>
      <xdr:row>58</xdr:row>
      <xdr:rowOff>108015</xdr:rowOff>
    </xdr:to>
    <xdr:cxnSp macro="">
      <xdr:nvCxnSpPr>
        <xdr:cNvPr id="123" name="直線コネクタ 122"/>
        <xdr:cNvCxnSpPr/>
      </xdr:nvCxnSpPr>
      <xdr:spPr>
        <a:xfrm flipV="1">
          <a:off x="2908300" y="10022391"/>
          <a:ext cx="889000" cy="2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55845</xdr:rowOff>
    </xdr:from>
    <xdr:to>
      <xdr:col>4</xdr:col>
      <xdr:colOff>155575</xdr:colOff>
      <xdr:row>58</xdr:row>
      <xdr:rowOff>108015</xdr:rowOff>
    </xdr:to>
    <xdr:cxnSp macro="">
      <xdr:nvCxnSpPr>
        <xdr:cNvPr id="126" name="直線コネクタ 125"/>
        <xdr:cNvCxnSpPr/>
      </xdr:nvCxnSpPr>
      <xdr:spPr>
        <a:xfrm>
          <a:off x="2019300" y="9999945"/>
          <a:ext cx="889000" cy="5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64681</xdr:rowOff>
    </xdr:from>
    <xdr:to>
      <xdr:col>4</xdr:col>
      <xdr:colOff>206375</xdr:colOff>
      <xdr:row>58</xdr:row>
      <xdr:rowOff>166281</xdr:rowOff>
    </xdr:to>
    <xdr:sp macro="" textlink="">
      <xdr:nvSpPr>
        <xdr:cNvPr id="127" name="フローチャート : 判断 126"/>
        <xdr:cNvSpPr/>
      </xdr:nvSpPr>
      <xdr:spPr>
        <a:xfrm>
          <a:off x="2857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157408</xdr:rowOff>
    </xdr:from>
    <xdr:ext cx="534377" cy="259045"/>
    <xdr:sp macro="" textlink="">
      <xdr:nvSpPr>
        <xdr:cNvPr id="128" name="テキスト ボックス 127"/>
        <xdr:cNvSpPr txBox="1"/>
      </xdr:nvSpPr>
      <xdr:spPr>
        <a:xfrm>
          <a:off x="2641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55845</xdr:rowOff>
    </xdr:from>
    <xdr:to>
      <xdr:col>2</xdr:col>
      <xdr:colOff>638175</xdr:colOff>
      <xdr:row>58</xdr:row>
      <xdr:rowOff>116473</xdr:rowOff>
    </xdr:to>
    <xdr:cxnSp macro="">
      <xdr:nvCxnSpPr>
        <xdr:cNvPr id="129" name="直線コネクタ 128"/>
        <xdr:cNvCxnSpPr/>
      </xdr:nvCxnSpPr>
      <xdr:spPr>
        <a:xfrm flipV="1">
          <a:off x="1130300" y="9999945"/>
          <a:ext cx="889000" cy="6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66520</xdr:rowOff>
    </xdr:from>
    <xdr:to>
      <xdr:col>3</xdr:col>
      <xdr:colOff>3175</xdr:colOff>
      <xdr:row>58</xdr:row>
      <xdr:rowOff>168120</xdr:rowOff>
    </xdr:to>
    <xdr:sp macro="" textlink="">
      <xdr:nvSpPr>
        <xdr:cNvPr id="130" name="フローチャート : 判断 129"/>
        <xdr:cNvSpPr/>
      </xdr:nvSpPr>
      <xdr:spPr>
        <a:xfrm>
          <a:off x="1968500" y="100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159247</xdr:rowOff>
    </xdr:from>
    <xdr:ext cx="534377" cy="259045"/>
    <xdr:sp macro="" textlink="">
      <xdr:nvSpPr>
        <xdr:cNvPr id="131" name="テキスト ボックス 130"/>
        <xdr:cNvSpPr txBox="1"/>
      </xdr:nvSpPr>
      <xdr:spPr>
        <a:xfrm>
          <a:off x="1752111" y="101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136406</xdr:rowOff>
    </xdr:from>
    <xdr:to>
      <xdr:col>1</xdr:col>
      <xdr:colOff>485775</xdr:colOff>
      <xdr:row>58</xdr:row>
      <xdr:rowOff>66556</xdr:rowOff>
    </xdr:to>
    <xdr:sp macro="" textlink="">
      <xdr:nvSpPr>
        <xdr:cNvPr id="132" name="フローチャート : 判断 131"/>
        <xdr:cNvSpPr/>
      </xdr:nvSpPr>
      <xdr:spPr>
        <a:xfrm>
          <a:off x="1079500" y="99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83083</xdr:rowOff>
    </xdr:from>
    <xdr:ext cx="599010" cy="259045"/>
    <xdr:sp macro="" textlink="">
      <xdr:nvSpPr>
        <xdr:cNvPr id="133" name="テキスト ボックス 132"/>
        <xdr:cNvSpPr txBox="1"/>
      </xdr:nvSpPr>
      <xdr:spPr>
        <a:xfrm>
          <a:off x="830794" y="968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40735</xdr:rowOff>
    </xdr:from>
    <xdr:to>
      <xdr:col>6</xdr:col>
      <xdr:colOff>561975</xdr:colOff>
      <xdr:row>58</xdr:row>
      <xdr:rowOff>142335</xdr:rowOff>
    </xdr:to>
    <xdr:sp macro="" textlink="">
      <xdr:nvSpPr>
        <xdr:cNvPr id="139" name="円/楕円 138"/>
        <xdr:cNvSpPr/>
      </xdr:nvSpPr>
      <xdr:spPr>
        <a:xfrm>
          <a:off x="4584700" y="99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xdr:rowOff>
    </xdr:from>
    <xdr:ext cx="534377" cy="259045"/>
    <xdr:sp macro="" textlink="">
      <xdr:nvSpPr>
        <xdr:cNvPr id="140" name="総務費該当値テキスト"/>
        <xdr:cNvSpPr txBox="1"/>
      </xdr:nvSpPr>
      <xdr:spPr>
        <a:xfrm>
          <a:off x="4686300" y="97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27491</xdr:rowOff>
    </xdr:from>
    <xdr:to>
      <xdr:col>5</xdr:col>
      <xdr:colOff>409575</xdr:colOff>
      <xdr:row>58</xdr:row>
      <xdr:rowOff>129091</xdr:rowOff>
    </xdr:to>
    <xdr:sp macro="" textlink="">
      <xdr:nvSpPr>
        <xdr:cNvPr id="141" name="円/楕円 140"/>
        <xdr:cNvSpPr/>
      </xdr:nvSpPr>
      <xdr:spPr>
        <a:xfrm>
          <a:off x="3746500" y="99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120218</xdr:rowOff>
    </xdr:from>
    <xdr:ext cx="599010" cy="259045"/>
    <xdr:sp macro="" textlink="">
      <xdr:nvSpPr>
        <xdr:cNvPr id="142" name="テキスト ボックス 141"/>
        <xdr:cNvSpPr txBox="1"/>
      </xdr:nvSpPr>
      <xdr:spPr>
        <a:xfrm>
          <a:off x="3497794" y="1006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57215</xdr:rowOff>
    </xdr:from>
    <xdr:to>
      <xdr:col>4</xdr:col>
      <xdr:colOff>206375</xdr:colOff>
      <xdr:row>58</xdr:row>
      <xdr:rowOff>158815</xdr:rowOff>
    </xdr:to>
    <xdr:sp macro="" textlink="">
      <xdr:nvSpPr>
        <xdr:cNvPr id="143" name="円/楕円 142"/>
        <xdr:cNvSpPr/>
      </xdr:nvSpPr>
      <xdr:spPr>
        <a:xfrm>
          <a:off x="2857500" y="1000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3892</xdr:rowOff>
    </xdr:from>
    <xdr:ext cx="534377" cy="259045"/>
    <xdr:sp macro="" textlink="">
      <xdr:nvSpPr>
        <xdr:cNvPr id="144" name="テキスト ボックス 143"/>
        <xdr:cNvSpPr txBox="1"/>
      </xdr:nvSpPr>
      <xdr:spPr>
        <a:xfrm>
          <a:off x="2641111" y="977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84,949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5045</xdr:rowOff>
    </xdr:from>
    <xdr:to>
      <xdr:col>3</xdr:col>
      <xdr:colOff>3175</xdr:colOff>
      <xdr:row>58</xdr:row>
      <xdr:rowOff>106645</xdr:rowOff>
    </xdr:to>
    <xdr:sp macro="" textlink="">
      <xdr:nvSpPr>
        <xdr:cNvPr id="145" name="円/楕円 144"/>
        <xdr:cNvSpPr/>
      </xdr:nvSpPr>
      <xdr:spPr>
        <a:xfrm>
          <a:off x="1968500" y="99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123172</xdr:rowOff>
    </xdr:from>
    <xdr:ext cx="599010" cy="259045"/>
    <xdr:sp macro="" textlink="">
      <xdr:nvSpPr>
        <xdr:cNvPr id="146" name="テキスト ボックス 145"/>
        <xdr:cNvSpPr txBox="1"/>
      </xdr:nvSpPr>
      <xdr:spPr>
        <a:xfrm>
          <a:off x="1719794" y="972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65673</xdr:rowOff>
    </xdr:from>
    <xdr:to>
      <xdr:col>1</xdr:col>
      <xdr:colOff>485775</xdr:colOff>
      <xdr:row>58</xdr:row>
      <xdr:rowOff>167273</xdr:rowOff>
    </xdr:to>
    <xdr:sp macro="" textlink="">
      <xdr:nvSpPr>
        <xdr:cNvPr id="147" name="円/楕円 146"/>
        <xdr:cNvSpPr/>
      </xdr:nvSpPr>
      <xdr:spPr>
        <a:xfrm>
          <a:off x="1079500" y="100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158400</xdr:rowOff>
    </xdr:from>
    <xdr:ext cx="534377" cy="259045"/>
    <xdr:sp macro="" textlink="">
      <xdr:nvSpPr>
        <xdr:cNvPr id="148" name="テキスト ボックス 147"/>
        <xdr:cNvSpPr txBox="1"/>
      </xdr:nvSpPr>
      <xdr:spPr>
        <a:xfrm>
          <a:off x="863111" y="101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43070</xdr:rowOff>
    </xdr:from>
    <xdr:to>
      <xdr:col>6</xdr:col>
      <xdr:colOff>511175</xdr:colOff>
      <xdr:row>77</xdr:row>
      <xdr:rowOff>50037</xdr:rowOff>
    </xdr:to>
    <xdr:cxnSp macro="">
      <xdr:nvCxnSpPr>
        <xdr:cNvPr id="174" name="直線コネクタ 173"/>
        <xdr:cNvCxnSpPr/>
      </xdr:nvCxnSpPr>
      <xdr:spPr>
        <a:xfrm flipV="1">
          <a:off x="3797300" y="13244720"/>
          <a:ext cx="8382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50037</xdr:rowOff>
    </xdr:from>
    <xdr:to>
      <xdr:col>5</xdr:col>
      <xdr:colOff>358775</xdr:colOff>
      <xdr:row>77</xdr:row>
      <xdr:rowOff>120132</xdr:rowOff>
    </xdr:to>
    <xdr:cxnSp macro="">
      <xdr:nvCxnSpPr>
        <xdr:cNvPr id="177" name="直線コネクタ 176"/>
        <xdr:cNvCxnSpPr/>
      </xdr:nvCxnSpPr>
      <xdr:spPr>
        <a:xfrm flipV="1">
          <a:off x="2908300" y="13251687"/>
          <a:ext cx="889000" cy="7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120132</xdr:rowOff>
    </xdr:from>
    <xdr:to>
      <xdr:col>4</xdr:col>
      <xdr:colOff>155575</xdr:colOff>
      <xdr:row>78</xdr:row>
      <xdr:rowOff>9198</xdr:rowOff>
    </xdr:to>
    <xdr:cxnSp macro="">
      <xdr:nvCxnSpPr>
        <xdr:cNvPr id="180" name="直線コネクタ 179"/>
        <xdr:cNvCxnSpPr/>
      </xdr:nvCxnSpPr>
      <xdr:spPr>
        <a:xfrm flipV="1">
          <a:off x="2019300" y="13321782"/>
          <a:ext cx="889000" cy="6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112635</xdr:rowOff>
    </xdr:from>
    <xdr:to>
      <xdr:col>4</xdr:col>
      <xdr:colOff>206375</xdr:colOff>
      <xdr:row>77</xdr:row>
      <xdr:rowOff>42785</xdr:rowOff>
    </xdr:to>
    <xdr:sp macro="" textlink="">
      <xdr:nvSpPr>
        <xdr:cNvPr id="181" name="フローチャート : 判断 180"/>
        <xdr:cNvSpPr/>
      </xdr:nvSpPr>
      <xdr:spPr>
        <a:xfrm>
          <a:off x="2857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59311</xdr:rowOff>
    </xdr:from>
    <xdr:ext cx="599010" cy="259045"/>
    <xdr:sp macro="" textlink="">
      <xdr:nvSpPr>
        <xdr:cNvPr id="182" name="テキスト ボックス 181"/>
        <xdr:cNvSpPr txBox="1"/>
      </xdr:nvSpPr>
      <xdr:spPr>
        <a:xfrm>
          <a:off x="2608794"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99809</xdr:rowOff>
    </xdr:from>
    <xdr:to>
      <xdr:col>2</xdr:col>
      <xdr:colOff>638175</xdr:colOff>
      <xdr:row>78</xdr:row>
      <xdr:rowOff>9198</xdr:rowOff>
    </xdr:to>
    <xdr:cxnSp macro="">
      <xdr:nvCxnSpPr>
        <xdr:cNvPr id="183" name="直線コネクタ 182"/>
        <xdr:cNvCxnSpPr/>
      </xdr:nvCxnSpPr>
      <xdr:spPr>
        <a:xfrm>
          <a:off x="1130300" y="13301459"/>
          <a:ext cx="889000" cy="8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21217</xdr:rowOff>
    </xdr:from>
    <xdr:to>
      <xdr:col>3</xdr:col>
      <xdr:colOff>3175</xdr:colOff>
      <xdr:row>77</xdr:row>
      <xdr:rowOff>122817</xdr:rowOff>
    </xdr:to>
    <xdr:sp macro="" textlink="">
      <xdr:nvSpPr>
        <xdr:cNvPr id="184" name="フローチャート : 判断 183"/>
        <xdr:cNvSpPr/>
      </xdr:nvSpPr>
      <xdr:spPr>
        <a:xfrm>
          <a:off x="1968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139344</xdr:rowOff>
    </xdr:from>
    <xdr:ext cx="599010" cy="259045"/>
    <xdr:sp macro="" textlink="">
      <xdr:nvSpPr>
        <xdr:cNvPr id="185" name="テキスト ボックス 184"/>
        <xdr:cNvSpPr txBox="1"/>
      </xdr:nvSpPr>
      <xdr:spPr>
        <a:xfrm>
          <a:off x="1719794" y="1299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120710</xdr:rowOff>
    </xdr:from>
    <xdr:to>
      <xdr:col>1</xdr:col>
      <xdr:colOff>485775</xdr:colOff>
      <xdr:row>77</xdr:row>
      <xdr:rowOff>50860</xdr:rowOff>
    </xdr:to>
    <xdr:sp macro="" textlink="">
      <xdr:nvSpPr>
        <xdr:cNvPr id="186" name="フローチャート : 判断 185"/>
        <xdr:cNvSpPr/>
      </xdr:nvSpPr>
      <xdr:spPr>
        <a:xfrm>
          <a:off x="1079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67387</xdr:rowOff>
    </xdr:from>
    <xdr:ext cx="599010" cy="259045"/>
    <xdr:sp macro="" textlink="">
      <xdr:nvSpPr>
        <xdr:cNvPr id="187" name="テキスト ボックス 186"/>
        <xdr:cNvSpPr txBox="1"/>
      </xdr:nvSpPr>
      <xdr:spPr>
        <a:xfrm>
          <a:off x="830794"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163720</xdr:rowOff>
    </xdr:from>
    <xdr:to>
      <xdr:col>6</xdr:col>
      <xdr:colOff>561975</xdr:colOff>
      <xdr:row>77</xdr:row>
      <xdr:rowOff>93870</xdr:rowOff>
    </xdr:to>
    <xdr:sp macro="" textlink="">
      <xdr:nvSpPr>
        <xdr:cNvPr id="193" name="円/楕円 192"/>
        <xdr:cNvSpPr/>
      </xdr:nvSpPr>
      <xdr:spPr>
        <a:xfrm>
          <a:off x="4584700" y="1319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142147</xdr:rowOff>
    </xdr:from>
    <xdr:ext cx="599010" cy="259045"/>
    <xdr:sp macro="" textlink="">
      <xdr:nvSpPr>
        <xdr:cNvPr id="194" name="民生費該当値テキスト"/>
        <xdr:cNvSpPr txBox="1"/>
      </xdr:nvSpPr>
      <xdr:spPr>
        <a:xfrm>
          <a:off x="4686300" y="131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126,908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170687</xdr:rowOff>
    </xdr:from>
    <xdr:to>
      <xdr:col>5</xdr:col>
      <xdr:colOff>409575</xdr:colOff>
      <xdr:row>77</xdr:row>
      <xdr:rowOff>100837</xdr:rowOff>
    </xdr:to>
    <xdr:sp macro="" textlink="">
      <xdr:nvSpPr>
        <xdr:cNvPr id="195" name="円/楕円 194"/>
        <xdr:cNvSpPr/>
      </xdr:nvSpPr>
      <xdr:spPr>
        <a:xfrm>
          <a:off x="3746500" y="132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91964</xdr:rowOff>
    </xdr:from>
    <xdr:ext cx="599010" cy="259045"/>
    <xdr:sp macro="" textlink="">
      <xdr:nvSpPr>
        <xdr:cNvPr id="196" name="テキスト ボックス 195"/>
        <xdr:cNvSpPr txBox="1"/>
      </xdr:nvSpPr>
      <xdr:spPr>
        <a:xfrm>
          <a:off x="3497794" y="1329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69332</xdr:rowOff>
    </xdr:from>
    <xdr:to>
      <xdr:col>4</xdr:col>
      <xdr:colOff>206375</xdr:colOff>
      <xdr:row>77</xdr:row>
      <xdr:rowOff>170932</xdr:rowOff>
    </xdr:to>
    <xdr:sp macro="" textlink="">
      <xdr:nvSpPr>
        <xdr:cNvPr id="197" name="円/楕円 196"/>
        <xdr:cNvSpPr/>
      </xdr:nvSpPr>
      <xdr:spPr>
        <a:xfrm>
          <a:off x="2857500" y="132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162059</xdr:rowOff>
    </xdr:from>
    <xdr:ext cx="599010" cy="259045"/>
    <xdr:sp macro="" textlink="">
      <xdr:nvSpPr>
        <xdr:cNvPr id="198" name="テキスト ボックス 197"/>
        <xdr:cNvSpPr txBox="1"/>
      </xdr:nvSpPr>
      <xdr:spPr>
        <a:xfrm>
          <a:off x="2608794" y="1336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129848</xdr:rowOff>
    </xdr:from>
    <xdr:to>
      <xdr:col>3</xdr:col>
      <xdr:colOff>3175</xdr:colOff>
      <xdr:row>78</xdr:row>
      <xdr:rowOff>59998</xdr:rowOff>
    </xdr:to>
    <xdr:sp macro="" textlink="">
      <xdr:nvSpPr>
        <xdr:cNvPr id="199" name="円/楕円 198"/>
        <xdr:cNvSpPr/>
      </xdr:nvSpPr>
      <xdr:spPr>
        <a:xfrm>
          <a:off x="1968500" y="133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51125</xdr:rowOff>
    </xdr:from>
    <xdr:ext cx="599010" cy="259045"/>
    <xdr:sp macro="" textlink="">
      <xdr:nvSpPr>
        <xdr:cNvPr id="200" name="テキスト ボックス 199"/>
        <xdr:cNvSpPr txBox="1"/>
      </xdr:nvSpPr>
      <xdr:spPr>
        <a:xfrm>
          <a:off x="1719794" y="134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102,835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49009</xdr:rowOff>
    </xdr:from>
    <xdr:to>
      <xdr:col>1</xdr:col>
      <xdr:colOff>485775</xdr:colOff>
      <xdr:row>77</xdr:row>
      <xdr:rowOff>150609</xdr:rowOff>
    </xdr:to>
    <xdr:sp macro="" textlink="">
      <xdr:nvSpPr>
        <xdr:cNvPr id="201" name="円/楕円 200"/>
        <xdr:cNvSpPr/>
      </xdr:nvSpPr>
      <xdr:spPr>
        <a:xfrm>
          <a:off x="1079500" y="132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141736</xdr:rowOff>
    </xdr:from>
    <xdr:ext cx="599010" cy="259045"/>
    <xdr:sp macro="" textlink="">
      <xdr:nvSpPr>
        <xdr:cNvPr id="202" name="テキスト ボックス 201"/>
        <xdr:cNvSpPr txBox="1"/>
      </xdr:nvSpPr>
      <xdr:spPr>
        <a:xfrm>
          <a:off x="830794" y="1334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72427</xdr:rowOff>
    </xdr:from>
    <xdr:to>
      <xdr:col>6</xdr:col>
      <xdr:colOff>511175</xdr:colOff>
      <xdr:row>97</xdr:row>
      <xdr:rowOff>144190</xdr:rowOff>
    </xdr:to>
    <xdr:cxnSp macro="">
      <xdr:nvCxnSpPr>
        <xdr:cNvPr id="234" name="直線コネクタ 233"/>
        <xdr:cNvCxnSpPr/>
      </xdr:nvCxnSpPr>
      <xdr:spPr>
        <a:xfrm flipV="1">
          <a:off x="3797300" y="16703077"/>
          <a:ext cx="838200" cy="7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144190</xdr:rowOff>
    </xdr:from>
    <xdr:to>
      <xdr:col>5</xdr:col>
      <xdr:colOff>358775</xdr:colOff>
      <xdr:row>98</xdr:row>
      <xdr:rowOff>46447</xdr:rowOff>
    </xdr:to>
    <xdr:cxnSp macro="">
      <xdr:nvCxnSpPr>
        <xdr:cNvPr id="237" name="直線コネクタ 236"/>
        <xdr:cNvCxnSpPr/>
      </xdr:nvCxnSpPr>
      <xdr:spPr>
        <a:xfrm flipV="1">
          <a:off x="2908300" y="16774840"/>
          <a:ext cx="889000" cy="7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38757</xdr:rowOff>
    </xdr:from>
    <xdr:to>
      <xdr:col>4</xdr:col>
      <xdr:colOff>155575</xdr:colOff>
      <xdr:row>98</xdr:row>
      <xdr:rowOff>46447</xdr:rowOff>
    </xdr:to>
    <xdr:cxnSp macro="">
      <xdr:nvCxnSpPr>
        <xdr:cNvPr id="240" name="直線コネクタ 239"/>
        <xdr:cNvCxnSpPr/>
      </xdr:nvCxnSpPr>
      <xdr:spPr>
        <a:xfrm>
          <a:off x="2019300" y="16669407"/>
          <a:ext cx="889000" cy="1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39457</xdr:rowOff>
    </xdr:from>
    <xdr:to>
      <xdr:col>4</xdr:col>
      <xdr:colOff>206375</xdr:colOff>
      <xdr:row>97</xdr:row>
      <xdr:rowOff>141057</xdr:rowOff>
    </xdr:to>
    <xdr:sp macro="" textlink="">
      <xdr:nvSpPr>
        <xdr:cNvPr id="241" name="フローチャート : 判断 240"/>
        <xdr:cNvSpPr/>
      </xdr:nvSpPr>
      <xdr:spPr>
        <a:xfrm>
          <a:off x="2857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157584</xdr:rowOff>
    </xdr:from>
    <xdr:ext cx="534377" cy="259045"/>
    <xdr:sp macro="" textlink="">
      <xdr:nvSpPr>
        <xdr:cNvPr id="242" name="テキスト ボックス 241"/>
        <xdr:cNvSpPr txBox="1"/>
      </xdr:nvSpPr>
      <xdr:spPr>
        <a:xfrm>
          <a:off x="2641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38757</xdr:rowOff>
    </xdr:from>
    <xdr:to>
      <xdr:col>2</xdr:col>
      <xdr:colOff>638175</xdr:colOff>
      <xdr:row>98</xdr:row>
      <xdr:rowOff>7423</xdr:rowOff>
    </xdr:to>
    <xdr:cxnSp macro="">
      <xdr:nvCxnSpPr>
        <xdr:cNvPr id="243" name="直線コネクタ 242"/>
        <xdr:cNvCxnSpPr/>
      </xdr:nvCxnSpPr>
      <xdr:spPr>
        <a:xfrm flipV="1">
          <a:off x="1130300" y="16669407"/>
          <a:ext cx="889000" cy="14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13331</xdr:rowOff>
    </xdr:from>
    <xdr:to>
      <xdr:col>3</xdr:col>
      <xdr:colOff>3175</xdr:colOff>
      <xdr:row>97</xdr:row>
      <xdr:rowOff>114931</xdr:rowOff>
    </xdr:to>
    <xdr:sp macro="" textlink="">
      <xdr:nvSpPr>
        <xdr:cNvPr id="244" name="フローチャート : 判断 243"/>
        <xdr:cNvSpPr/>
      </xdr:nvSpPr>
      <xdr:spPr>
        <a:xfrm>
          <a:off x="1968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106058</xdr:rowOff>
    </xdr:from>
    <xdr:ext cx="534377" cy="259045"/>
    <xdr:sp macro="" textlink="">
      <xdr:nvSpPr>
        <xdr:cNvPr id="245" name="テキスト ボックス 244"/>
        <xdr:cNvSpPr txBox="1"/>
      </xdr:nvSpPr>
      <xdr:spPr>
        <a:xfrm>
          <a:off x="1752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41368</xdr:rowOff>
    </xdr:from>
    <xdr:to>
      <xdr:col>1</xdr:col>
      <xdr:colOff>485775</xdr:colOff>
      <xdr:row>97</xdr:row>
      <xdr:rowOff>142968</xdr:rowOff>
    </xdr:to>
    <xdr:sp macro="" textlink="">
      <xdr:nvSpPr>
        <xdr:cNvPr id="246" name="フローチャート : 判断 245"/>
        <xdr:cNvSpPr/>
      </xdr:nvSpPr>
      <xdr:spPr>
        <a:xfrm>
          <a:off x="1079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159495</xdr:rowOff>
    </xdr:from>
    <xdr:ext cx="534377" cy="259045"/>
    <xdr:sp macro="" textlink="">
      <xdr:nvSpPr>
        <xdr:cNvPr id="247" name="テキスト ボックス 246"/>
        <xdr:cNvSpPr txBox="1"/>
      </xdr:nvSpPr>
      <xdr:spPr>
        <a:xfrm>
          <a:off x="863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21627</xdr:rowOff>
    </xdr:from>
    <xdr:to>
      <xdr:col>6</xdr:col>
      <xdr:colOff>561975</xdr:colOff>
      <xdr:row>97</xdr:row>
      <xdr:rowOff>123227</xdr:rowOff>
    </xdr:to>
    <xdr:sp macro="" textlink="">
      <xdr:nvSpPr>
        <xdr:cNvPr id="253" name="円/楕円 252"/>
        <xdr:cNvSpPr/>
      </xdr:nvSpPr>
      <xdr:spPr>
        <a:xfrm>
          <a:off x="4584700" y="166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54</xdr:rowOff>
    </xdr:from>
    <xdr:ext cx="534377" cy="259045"/>
    <xdr:sp macro="" textlink="">
      <xdr:nvSpPr>
        <xdr:cNvPr id="254" name="衛生費該当値テキスト"/>
        <xdr:cNvSpPr txBox="1"/>
      </xdr:nvSpPr>
      <xdr:spPr>
        <a:xfrm>
          <a:off x="4686300" y="16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93390</xdr:rowOff>
    </xdr:from>
    <xdr:to>
      <xdr:col>5</xdr:col>
      <xdr:colOff>409575</xdr:colOff>
      <xdr:row>98</xdr:row>
      <xdr:rowOff>23540</xdr:rowOff>
    </xdr:to>
    <xdr:sp macro="" textlink="">
      <xdr:nvSpPr>
        <xdr:cNvPr id="255" name="円/楕円 254"/>
        <xdr:cNvSpPr/>
      </xdr:nvSpPr>
      <xdr:spPr>
        <a:xfrm>
          <a:off x="3746500" y="167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14667</xdr:rowOff>
    </xdr:from>
    <xdr:ext cx="534377" cy="259045"/>
    <xdr:sp macro="" textlink="">
      <xdr:nvSpPr>
        <xdr:cNvPr id="256" name="テキスト ボックス 255"/>
        <xdr:cNvSpPr txBox="1"/>
      </xdr:nvSpPr>
      <xdr:spPr>
        <a:xfrm>
          <a:off x="3530111" y="1681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167097</xdr:rowOff>
    </xdr:from>
    <xdr:to>
      <xdr:col>4</xdr:col>
      <xdr:colOff>206375</xdr:colOff>
      <xdr:row>98</xdr:row>
      <xdr:rowOff>97247</xdr:rowOff>
    </xdr:to>
    <xdr:sp macro="" textlink="">
      <xdr:nvSpPr>
        <xdr:cNvPr id="257" name="円/楕円 256"/>
        <xdr:cNvSpPr/>
      </xdr:nvSpPr>
      <xdr:spPr>
        <a:xfrm>
          <a:off x="2857500" y="167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88374</xdr:rowOff>
    </xdr:from>
    <xdr:ext cx="534377" cy="259045"/>
    <xdr:sp macro="" textlink="">
      <xdr:nvSpPr>
        <xdr:cNvPr id="258" name="テキスト ボックス 257"/>
        <xdr:cNvSpPr txBox="1"/>
      </xdr:nvSpPr>
      <xdr:spPr>
        <a:xfrm>
          <a:off x="2641111" y="1689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159407</xdr:rowOff>
    </xdr:from>
    <xdr:to>
      <xdr:col>3</xdr:col>
      <xdr:colOff>3175</xdr:colOff>
      <xdr:row>97</xdr:row>
      <xdr:rowOff>89557</xdr:rowOff>
    </xdr:to>
    <xdr:sp macro="" textlink="">
      <xdr:nvSpPr>
        <xdr:cNvPr id="259" name="円/楕円 258"/>
        <xdr:cNvSpPr/>
      </xdr:nvSpPr>
      <xdr:spPr>
        <a:xfrm>
          <a:off x="1968500" y="1661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106084</xdr:rowOff>
    </xdr:from>
    <xdr:ext cx="534377" cy="259045"/>
    <xdr:sp macro="" textlink="">
      <xdr:nvSpPr>
        <xdr:cNvPr id="260" name="テキスト ボックス 259"/>
        <xdr:cNvSpPr txBox="1"/>
      </xdr:nvSpPr>
      <xdr:spPr>
        <a:xfrm>
          <a:off x="1752111" y="1639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128073</xdr:rowOff>
    </xdr:from>
    <xdr:to>
      <xdr:col>1</xdr:col>
      <xdr:colOff>485775</xdr:colOff>
      <xdr:row>98</xdr:row>
      <xdr:rowOff>58223</xdr:rowOff>
    </xdr:to>
    <xdr:sp macro="" textlink="">
      <xdr:nvSpPr>
        <xdr:cNvPr id="261" name="円/楕円 260"/>
        <xdr:cNvSpPr/>
      </xdr:nvSpPr>
      <xdr:spPr>
        <a:xfrm>
          <a:off x="1079500" y="167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49350</xdr:rowOff>
    </xdr:from>
    <xdr:ext cx="534377" cy="259045"/>
    <xdr:sp macro="" textlink="">
      <xdr:nvSpPr>
        <xdr:cNvPr id="262" name="テキスト ボックス 261"/>
        <xdr:cNvSpPr txBox="1"/>
      </xdr:nvSpPr>
      <xdr:spPr>
        <a:xfrm>
          <a:off x="863111" y="1685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162941</xdr:rowOff>
    </xdr:from>
    <xdr:to>
      <xdr:col>15</xdr:col>
      <xdr:colOff>180340</xdr:colOff>
      <xdr:row>39</xdr:row>
      <xdr:rowOff>44450</xdr:rowOff>
    </xdr:to>
    <xdr:cxnSp macro="">
      <xdr:nvCxnSpPr>
        <xdr:cNvPr id="286" name="直線コネクタ 285"/>
        <xdr:cNvCxnSpPr/>
      </xdr:nvCxnSpPr>
      <xdr:spPr>
        <a:xfrm flipV="1">
          <a:off x="10475595" y="5820791"/>
          <a:ext cx="1270" cy="910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109618</xdr:rowOff>
    </xdr:from>
    <xdr:ext cx="469744" cy="259045"/>
    <xdr:sp macro="" textlink="">
      <xdr:nvSpPr>
        <xdr:cNvPr id="289" name="労働費最大値テキスト"/>
        <xdr:cNvSpPr txBox="1"/>
      </xdr:nvSpPr>
      <xdr:spPr>
        <a:xfrm>
          <a:off x="10528300" y="55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33</xdr:row>
      <xdr:rowOff>162941</xdr:rowOff>
    </xdr:from>
    <xdr:to>
      <xdr:col>15</xdr:col>
      <xdr:colOff>269875</xdr:colOff>
      <xdr:row>33</xdr:row>
      <xdr:rowOff>162941</xdr:rowOff>
    </xdr:to>
    <xdr:cxnSp macro="">
      <xdr:nvCxnSpPr>
        <xdr:cNvPr id="290" name="直線コネクタ 289"/>
        <xdr:cNvCxnSpPr/>
      </xdr:nvCxnSpPr>
      <xdr:spPr>
        <a:xfrm>
          <a:off x="10388600" y="582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151384</xdr:rowOff>
    </xdr:from>
    <xdr:to>
      <xdr:col>15</xdr:col>
      <xdr:colOff>180975</xdr:colOff>
      <xdr:row>38</xdr:row>
      <xdr:rowOff>159512</xdr:rowOff>
    </xdr:to>
    <xdr:cxnSp macro="">
      <xdr:nvCxnSpPr>
        <xdr:cNvPr id="291" name="直線コネクタ 290"/>
        <xdr:cNvCxnSpPr/>
      </xdr:nvCxnSpPr>
      <xdr:spPr>
        <a:xfrm>
          <a:off x="9639300" y="6495034"/>
          <a:ext cx="838200" cy="1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86250</xdr:rowOff>
    </xdr:from>
    <xdr:ext cx="378565" cy="259045"/>
    <xdr:sp macro="" textlink="">
      <xdr:nvSpPr>
        <xdr:cNvPr id="292" name="労働費平均値テキスト"/>
        <xdr:cNvSpPr txBox="1"/>
      </xdr:nvSpPr>
      <xdr:spPr>
        <a:xfrm>
          <a:off x="10528300" y="64299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63373</xdr:rowOff>
    </xdr:from>
    <xdr:to>
      <xdr:col>15</xdr:col>
      <xdr:colOff>231775</xdr:colOff>
      <xdr:row>38</xdr:row>
      <xdr:rowOff>164973</xdr:rowOff>
    </xdr:to>
    <xdr:sp macro="" textlink="">
      <xdr:nvSpPr>
        <xdr:cNvPr id="293" name="フローチャート : 判断 292"/>
        <xdr:cNvSpPr/>
      </xdr:nvSpPr>
      <xdr:spPr>
        <a:xfrm>
          <a:off x="10426700" y="65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142240</xdr:rowOff>
    </xdr:from>
    <xdr:to>
      <xdr:col>14</xdr:col>
      <xdr:colOff>28575</xdr:colOff>
      <xdr:row>37</xdr:row>
      <xdr:rowOff>151384</xdr:rowOff>
    </xdr:to>
    <xdr:cxnSp macro="">
      <xdr:nvCxnSpPr>
        <xdr:cNvPr id="294" name="直線コネクタ 293"/>
        <xdr:cNvCxnSpPr/>
      </xdr:nvCxnSpPr>
      <xdr:spPr>
        <a:xfrm>
          <a:off x="8750300" y="5457190"/>
          <a:ext cx="889000" cy="10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46482</xdr:rowOff>
    </xdr:from>
    <xdr:to>
      <xdr:col>14</xdr:col>
      <xdr:colOff>79375</xdr:colOff>
      <xdr:row>38</xdr:row>
      <xdr:rowOff>148082</xdr:rowOff>
    </xdr:to>
    <xdr:sp macro="" textlink="">
      <xdr:nvSpPr>
        <xdr:cNvPr id="295" name="フローチャート : 判断 294"/>
        <xdr:cNvSpPr/>
      </xdr:nvSpPr>
      <xdr:spPr>
        <a:xfrm>
          <a:off x="95885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139209</xdr:rowOff>
    </xdr:from>
    <xdr:ext cx="378565" cy="259045"/>
    <xdr:sp macro="" textlink="">
      <xdr:nvSpPr>
        <xdr:cNvPr id="296" name="テキスト ボックス 295"/>
        <xdr:cNvSpPr txBox="1"/>
      </xdr:nvSpPr>
      <xdr:spPr>
        <a:xfrm>
          <a:off x="9450017" y="66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142240</xdr:rowOff>
    </xdr:from>
    <xdr:to>
      <xdr:col>12</xdr:col>
      <xdr:colOff>511175</xdr:colOff>
      <xdr:row>31</xdr:row>
      <xdr:rowOff>151638</xdr:rowOff>
    </xdr:to>
    <xdr:cxnSp macro="">
      <xdr:nvCxnSpPr>
        <xdr:cNvPr id="297" name="直線コネクタ 296"/>
        <xdr:cNvCxnSpPr/>
      </xdr:nvCxnSpPr>
      <xdr:spPr>
        <a:xfrm flipV="1">
          <a:off x="7861300" y="5457190"/>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160020</xdr:rowOff>
    </xdr:from>
    <xdr:to>
      <xdr:col>12</xdr:col>
      <xdr:colOff>561975</xdr:colOff>
      <xdr:row>38</xdr:row>
      <xdr:rowOff>90170</xdr:rowOff>
    </xdr:to>
    <xdr:sp macro="" textlink="">
      <xdr:nvSpPr>
        <xdr:cNvPr id="298" name="フローチャート : 判断 297"/>
        <xdr:cNvSpPr/>
      </xdr:nvSpPr>
      <xdr:spPr>
        <a:xfrm>
          <a:off x="8699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81297</xdr:rowOff>
    </xdr:from>
    <xdr:ext cx="469744" cy="259045"/>
    <xdr:sp macro="" textlink="">
      <xdr:nvSpPr>
        <xdr:cNvPr id="299" name="テキスト ボックス 298"/>
        <xdr:cNvSpPr txBox="1"/>
      </xdr:nvSpPr>
      <xdr:spPr>
        <a:xfrm>
          <a:off x="85154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151638</xdr:rowOff>
    </xdr:from>
    <xdr:to>
      <xdr:col>11</xdr:col>
      <xdr:colOff>307975</xdr:colOff>
      <xdr:row>32</xdr:row>
      <xdr:rowOff>167386</xdr:rowOff>
    </xdr:to>
    <xdr:cxnSp macro="">
      <xdr:nvCxnSpPr>
        <xdr:cNvPr id="300" name="直線コネクタ 299"/>
        <xdr:cNvCxnSpPr/>
      </xdr:nvCxnSpPr>
      <xdr:spPr>
        <a:xfrm flipV="1">
          <a:off x="6972300" y="5466588"/>
          <a:ext cx="889000" cy="18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107696</xdr:rowOff>
    </xdr:from>
    <xdr:to>
      <xdr:col>11</xdr:col>
      <xdr:colOff>358775</xdr:colOff>
      <xdr:row>38</xdr:row>
      <xdr:rowOff>37846</xdr:rowOff>
    </xdr:to>
    <xdr:sp macro="" textlink="">
      <xdr:nvSpPr>
        <xdr:cNvPr id="301" name="フローチャート : 判断 300"/>
        <xdr:cNvSpPr/>
      </xdr:nvSpPr>
      <xdr:spPr>
        <a:xfrm>
          <a:off x="7810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28973</xdr:rowOff>
    </xdr:from>
    <xdr:ext cx="469744" cy="259045"/>
    <xdr:sp macro="" textlink="">
      <xdr:nvSpPr>
        <xdr:cNvPr id="302" name="テキスト ボックス 301"/>
        <xdr:cNvSpPr txBox="1"/>
      </xdr:nvSpPr>
      <xdr:spPr>
        <a:xfrm>
          <a:off x="7626427"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162814</xdr:rowOff>
    </xdr:from>
    <xdr:to>
      <xdr:col>10</xdr:col>
      <xdr:colOff>155575</xdr:colOff>
      <xdr:row>37</xdr:row>
      <xdr:rowOff>92964</xdr:rowOff>
    </xdr:to>
    <xdr:sp macro="" textlink="">
      <xdr:nvSpPr>
        <xdr:cNvPr id="303" name="フローチャート : 判断 302"/>
        <xdr:cNvSpPr/>
      </xdr:nvSpPr>
      <xdr:spPr>
        <a:xfrm>
          <a:off x="6921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84091</xdr:rowOff>
    </xdr:from>
    <xdr:ext cx="469744" cy="259045"/>
    <xdr:sp macro="" textlink="">
      <xdr:nvSpPr>
        <xdr:cNvPr id="304" name="テキスト ボックス 303"/>
        <xdr:cNvSpPr txBox="1"/>
      </xdr:nvSpPr>
      <xdr:spPr>
        <a:xfrm>
          <a:off x="67374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108712</xdr:rowOff>
    </xdr:from>
    <xdr:to>
      <xdr:col>15</xdr:col>
      <xdr:colOff>231775</xdr:colOff>
      <xdr:row>39</xdr:row>
      <xdr:rowOff>38862</xdr:rowOff>
    </xdr:to>
    <xdr:sp macro="" textlink="">
      <xdr:nvSpPr>
        <xdr:cNvPr id="310" name="円/楕円 309"/>
        <xdr:cNvSpPr/>
      </xdr:nvSpPr>
      <xdr:spPr>
        <a:xfrm>
          <a:off x="104267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41800</xdr:rowOff>
    </xdr:from>
    <xdr:ext cx="378565" cy="259045"/>
    <xdr:sp macro="" textlink="">
      <xdr:nvSpPr>
        <xdr:cNvPr id="311" name="労働費該当値テキスト"/>
        <xdr:cNvSpPr txBox="1"/>
      </xdr:nvSpPr>
      <xdr:spPr>
        <a:xfrm>
          <a:off x="10528300" y="6556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100584</xdr:rowOff>
    </xdr:from>
    <xdr:to>
      <xdr:col>14</xdr:col>
      <xdr:colOff>79375</xdr:colOff>
      <xdr:row>38</xdr:row>
      <xdr:rowOff>30735</xdr:rowOff>
    </xdr:to>
    <xdr:sp macro="" textlink="">
      <xdr:nvSpPr>
        <xdr:cNvPr id="312" name="円/楕円 311"/>
        <xdr:cNvSpPr/>
      </xdr:nvSpPr>
      <xdr:spPr>
        <a:xfrm>
          <a:off x="9588500" y="6444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47261</xdr:rowOff>
    </xdr:from>
    <xdr:ext cx="469744" cy="259045"/>
    <xdr:sp macro="" textlink="">
      <xdr:nvSpPr>
        <xdr:cNvPr id="313" name="テキスト ボックス 312"/>
        <xdr:cNvSpPr txBox="1"/>
      </xdr:nvSpPr>
      <xdr:spPr>
        <a:xfrm>
          <a:off x="9404427" y="621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91440</xdr:rowOff>
    </xdr:from>
    <xdr:to>
      <xdr:col>12</xdr:col>
      <xdr:colOff>561975</xdr:colOff>
      <xdr:row>32</xdr:row>
      <xdr:rowOff>21590</xdr:rowOff>
    </xdr:to>
    <xdr:sp macro="" textlink="">
      <xdr:nvSpPr>
        <xdr:cNvPr id="314" name="円/楕円 313"/>
        <xdr:cNvSpPr/>
      </xdr:nvSpPr>
      <xdr:spPr>
        <a:xfrm>
          <a:off x="8699500" y="54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38117</xdr:rowOff>
    </xdr:from>
    <xdr:ext cx="534377" cy="259045"/>
    <xdr:sp macro="" textlink="">
      <xdr:nvSpPr>
        <xdr:cNvPr id="315" name="テキスト ボックス 314"/>
        <xdr:cNvSpPr txBox="1"/>
      </xdr:nvSpPr>
      <xdr:spPr>
        <a:xfrm>
          <a:off x="8483111" y="518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10,030</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100838</xdr:rowOff>
    </xdr:from>
    <xdr:to>
      <xdr:col>11</xdr:col>
      <xdr:colOff>358775</xdr:colOff>
      <xdr:row>32</xdr:row>
      <xdr:rowOff>30988</xdr:rowOff>
    </xdr:to>
    <xdr:sp macro="" textlink="">
      <xdr:nvSpPr>
        <xdr:cNvPr id="316" name="円/楕円 315"/>
        <xdr:cNvSpPr/>
      </xdr:nvSpPr>
      <xdr:spPr>
        <a:xfrm>
          <a:off x="7810500" y="54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47515</xdr:rowOff>
    </xdr:from>
    <xdr:ext cx="469744" cy="259045"/>
    <xdr:sp macro="" textlink="">
      <xdr:nvSpPr>
        <xdr:cNvPr id="317" name="テキスト ボックス 316"/>
        <xdr:cNvSpPr txBox="1"/>
      </xdr:nvSpPr>
      <xdr:spPr>
        <a:xfrm>
          <a:off x="7626427"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116586</xdr:rowOff>
    </xdr:from>
    <xdr:to>
      <xdr:col>10</xdr:col>
      <xdr:colOff>155575</xdr:colOff>
      <xdr:row>33</xdr:row>
      <xdr:rowOff>46736</xdr:rowOff>
    </xdr:to>
    <xdr:sp macro="" textlink="">
      <xdr:nvSpPr>
        <xdr:cNvPr id="318" name="円/楕円 317"/>
        <xdr:cNvSpPr/>
      </xdr:nvSpPr>
      <xdr:spPr>
        <a:xfrm>
          <a:off x="6921500" y="56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63263</xdr:rowOff>
    </xdr:from>
    <xdr:ext cx="469744" cy="259045"/>
    <xdr:sp macro="" textlink="">
      <xdr:nvSpPr>
        <xdr:cNvPr id="319" name="テキスト ボックス 318"/>
        <xdr:cNvSpPr txBox="1"/>
      </xdr:nvSpPr>
      <xdr:spPr>
        <a:xfrm>
          <a:off x="6737427" y="537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154724</xdr:rowOff>
    </xdr:from>
    <xdr:to>
      <xdr:col>15</xdr:col>
      <xdr:colOff>180975</xdr:colOff>
      <xdr:row>57</xdr:row>
      <xdr:rowOff>166588</xdr:rowOff>
    </xdr:to>
    <xdr:cxnSp macro="">
      <xdr:nvCxnSpPr>
        <xdr:cNvPr id="346" name="直線コネクタ 345"/>
        <xdr:cNvCxnSpPr/>
      </xdr:nvCxnSpPr>
      <xdr:spPr>
        <a:xfrm flipV="1">
          <a:off x="9639300" y="9927374"/>
          <a:ext cx="8382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156914</xdr:rowOff>
    </xdr:from>
    <xdr:to>
      <xdr:col>14</xdr:col>
      <xdr:colOff>28575</xdr:colOff>
      <xdr:row>57</xdr:row>
      <xdr:rowOff>166588</xdr:rowOff>
    </xdr:to>
    <xdr:cxnSp macro="">
      <xdr:nvCxnSpPr>
        <xdr:cNvPr id="349" name="直線コネクタ 348"/>
        <xdr:cNvCxnSpPr/>
      </xdr:nvCxnSpPr>
      <xdr:spPr>
        <a:xfrm>
          <a:off x="8750300" y="9929564"/>
          <a:ext cx="889000" cy="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152740</xdr:rowOff>
    </xdr:from>
    <xdr:to>
      <xdr:col>12</xdr:col>
      <xdr:colOff>511175</xdr:colOff>
      <xdr:row>57</xdr:row>
      <xdr:rowOff>156914</xdr:rowOff>
    </xdr:to>
    <xdr:cxnSp macro="">
      <xdr:nvCxnSpPr>
        <xdr:cNvPr id="352" name="直線コネクタ 351"/>
        <xdr:cNvCxnSpPr/>
      </xdr:nvCxnSpPr>
      <xdr:spPr>
        <a:xfrm>
          <a:off x="7861300" y="9925390"/>
          <a:ext cx="889000" cy="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154810</xdr:rowOff>
    </xdr:from>
    <xdr:to>
      <xdr:col>12</xdr:col>
      <xdr:colOff>561975</xdr:colOff>
      <xdr:row>58</xdr:row>
      <xdr:rowOff>84960</xdr:rowOff>
    </xdr:to>
    <xdr:sp macro="" textlink="">
      <xdr:nvSpPr>
        <xdr:cNvPr id="353" name="フローチャート : 判断 352"/>
        <xdr:cNvSpPr/>
      </xdr:nvSpPr>
      <xdr:spPr>
        <a:xfrm>
          <a:off x="8699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76087</xdr:rowOff>
    </xdr:from>
    <xdr:ext cx="534377" cy="259045"/>
    <xdr:sp macro="" textlink="">
      <xdr:nvSpPr>
        <xdr:cNvPr id="354" name="テキスト ボックス 353"/>
        <xdr:cNvSpPr txBox="1"/>
      </xdr:nvSpPr>
      <xdr:spPr>
        <a:xfrm>
          <a:off x="8483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152740</xdr:rowOff>
    </xdr:from>
    <xdr:to>
      <xdr:col>11</xdr:col>
      <xdr:colOff>307975</xdr:colOff>
      <xdr:row>58</xdr:row>
      <xdr:rowOff>4817</xdr:rowOff>
    </xdr:to>
    <xdr:cxnSp macro="">
      <xdr:nvCxnSpPr>
        <xdr:cNvPr id="355" name="直線コネクタ 354"/>
        <xdr:cNvCxnSpPr/>
      </xdr:nvCxnSpPr>
      <xdr:spPr>
        <a:xfrm flipV="1">
          <a:off x="6972300" y="9925390"/>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156766</xdr:rowOff>
    </xdr:from>
    <xdr:to>
      <xdr:col>11</xdr:col>
      <xdr:colOff>358775</xdr:colOff>
      <xdr:row>58</xdr:row>
      <xdr:rowOff>86916</xdr:rowOff>
    </xdr:to>
    <xdr:sp macro="" textlink="">
      <xdr:nvSpPr>
        <xdr:cNvPr id="356" name="フローチャート : 判断 355"/>
        <xdr:cNvSpPr/>
      </xdr:nvSpPr>
      <xdr:spPr>
        <a:xfrm>
          <a:off x="7810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78043</xdr:rowOff>
    </xdr:from>
    <xdr:ext cx="534377" cy="259045"/>
    <xdr:sp macro="" textlink="">
      <xdr:nvSpPr>
        <xdr:cNvPr id="357" name="テキスト ボックス 356"/>
        <xdr:cNvSpPr txBox="1"/>
      </xdr:nvSpPr>
      <xdr:spPr>
        <a:xfrm>
          <a:off x="7594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151381</xdr:rowOff>
    </xdr:from>
    <xdr:to>
      <xdr:col>10</xdr:col>
      <xdr:colOff>155575</xdr:colOff>
      <xdr:row>58</xdr:row>
      <xdr:rowOff>81531</xdr:rowOff>
    </xdr:to>
    <xdr:sp macro="" textlink="">
      <xdr:nvSpPr>
        <xdr:cNvPr id="358" name="フローチャート : 判断 357"/>
        <xdr:cNvSpPr/>
      </xdr:nvSpPr>
      <xdr:spPr>
        <a:xfrm>
          <a:off x="6921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72658</xdr:rowOff>
    </xdr:from>
    <xdr:ext cx="534377" cy="259045"/>
    <xdr:sp macro="" textlink="">
      <xdr:nvSpPr>
        <xdr:cNvPr id="359" name="テキスト ボックス 358"/>
        <xdr:cNvSpPr txBox="1"/>
      </xdr:nvSpPr>
      <xdr:spPr>
        <a:xfrm>
          <a:off x="6705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103924</xdr:rowOff>
    </xdr:from>
    <xdr:to>
      <xdr:col>15</xdr:col>
      <xdr:colOff>231775</xdr:colOff>
      <xdr:row>58</xdr:row>
      <xdr:rowOff>34074</xdr:rowOff>
    </xdr:to>
    <xdr:sp macro="" textlink="">
      <xdr:nvSpPr>
        <xdr:cNvPr id="365" name="円/楕円 364"/>
        <xdr:cNvSpPr/>
      </xdr:nvSpPr>
      <xdr:spPr>
        <a:xfrm>
          <a:off x="10426700" y="98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63301</xdr:rowOff>
    </xdr:from>
    <xdr:ext cx="534377" cy="259045"/>
    <xdr:sp macro="" textlink="">
      <xdr:nvSpPr>
        <xdr:cNvPr id="366" name="農林水産業費該当値テキスト"/>
        <xdr:cNvSpPr txBox="1"/>
      </xdr:nvSpPr>
      <xdr:spPr>
        <a:xfrm>
          <a:off x="10528300" y="966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115788</xdr:rowOff>
    </xdr:from>
    <xdr:to>
      <xdr:col>14</xdr:col>
      <xdr:colOff>79375</xdr:colOff>
      <xdr:row>58</xdr:row>
      <xdr:rowOff>45938</xdr:rowOff>
    </xdr:to>
    <xdr:sp macro="" textlink="">
      <xdr:nvSpPr>
        <xdr:cNvPr id="367" name="円/楕円 366"/>
        <xdr:cNvSpPr/>
      </xdr:nvSpPr>
      <xdr:spPr>
        <a:xfrm>
          <a:off x="9588500" y="98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37065</xdr:rowOff>
    </xdr:from>
    <xdr:ext cx="534377" cy="259045"/>
    <xdr:sp macro="" textlink="">
      <xdr:nvSpPr>
        <xdr:cNvPr id="368" name="テキスト ボックス 367"/>
        <xdr:cNvSpPr txBox="1"/>
      </xdr:nvSpPr>
      <xdr:spPr>
        <a:xfrm>
          <a:off x="9372111" y="99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106114</xdr:rowOff>
    </xdr:from>
    <xdr:to>
      <xdr:col>12</xdr:col>
      <xdr:colOff>561975</xdr:colOff>
      <xdr:row>58</xdr:row>
      <xdr:rowOff>36264</xdr:rowOff>
    </xdr:to>
    <xdr:sp macro="" textlink="">
      <xdr:nvSpPr>
        <xdr:cNvPr id="369" name="円/楕円 368"/>
        <xdr:cNvSpPr/>
      </xdr:nvSpPr>
      <xdr:spPr>
        <a:xfrm>
          <a:off x="8699500" y="98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52791</xdr:rowOff>
    </xdr:from>
    <xdr:ext cx="534377" cy="259045"/>
    <xdr:sp macro="" textlink="">
      <xdr:nvSpPr>
        <xdr:cNvPr id="370" name="テキスト ボックス 369"/>
        <xdr:cNvSpPr txBox="1"/>
      </xdr:nvSpPr>
      <xdr:spPr>
        <a:xfrm>
          <a:off x="8483111" y="965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101940</xdr:rowOff>
    </xdr:from>
    <xdr:to>
      <xdr:col>11</xdr:col>
      <xdr:colOff>358775</xdr:colOff>
      <xdr:row>58</xdr:row>
      <xdr:rowOff>32090</xdr:rowOff>
    </xdr:to>
    <xdr:sp macro="" textlink="">
      <xdr:nvSpPr>
        <xdr:cNvPr id="371" name="円/楕円 370"/>
        <xdr:cNvSpPr/>
      </xdr:nvSpPr>
      <xdr:spPr>
        <a:xfrm>
          <a:off x="7810500" y="98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48617</xdr:rowOff>
    </xdr:from>
    <xdr:ext cx="534377" cy="259045"/>
    <xdr:sp macro="" textlink="">
      <xdr:nvSpPr>
        <xdr:cNvPr id="372" name="テキスト ボックス 371"/>
        <xdr:cNvSpPr txBox="1"/>
      </xdr:nvSpPr>
      <xdr:spPr>
        <a:xfrm>
          <a:off x="7594111" y="96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125467</xdr:rowOff>
    </xdr:from>
    <xdr:to>
      <xdr:col>10</xdr:col>
      <xdr:colOff>155575</xdr:colOff>
      <xdr:row>58</xdr:row>
      <xdr:rowOff>55617</xdr:rowOff>
    </xdr:to>
    <xdr:sp macro="" textlink="">
      <xdr:nvSpPr>
        <xdr:cNvPr id="373" name="円/楕円 372"/>
        <xdr:cNvSpPr/>
      </xdr:nvSpPr>
      <xdr:spPr>
        <a:xfrm>
          <a:off x="6921500" y="98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72144</xdr:rowOff>
    </xdr:from>
    <xdr:ext cx="534377" cy="259045"/>
    <xdr:sp macro="" textlink="">
      <xdr:nvSpPr>
        <xdr:cNvPr id="374" name="テキスト ボックス 373"/>
        <xdr:cNvSpPr txBox="1"/>
      </xdr:nvSpPr>
      <xdr:spPr>
        <a:xfrm>
          <a:off x="6705111" y="967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111778</xdr:rowOff>
    </xdr:from>
    <xdr:to>
      <xdr:col>15</xdr:col>
      <xdr:colOff>180975</xdr:colOff>
      <xdr:row>75</xdr:row>
      <xdr:rowOff>159164</xdr:rowOff>
    </xdr:to>
    <xdr:cxnSp macro="">
      <xdr:nvCxnSpPr>
        <xdr:cNvPr id="405" name="直線コネクタ 404"/>
        <xdr:cNvCxnSpPr/>
      </xdr:nvCxnSpPr>
      <xdr:spPr>
        <a:xfrm>
          <a:off x="9639300" y="12456178"/>
          <a:ext cx="838200" cy="56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154816</xdr:rowOff>
    </xdr:from>
    <xdr:ext cx="534377" cy="259045"/>
    <xdr:sp macro="" textlink="">
      <xdr:nvSpPr>
        <xdr:cNvPr id="406" name="商工費平均値テキスト"/>
        <xdr:cNvSpPr txBox="1"/>
      </xdr:nvSpPr>
      <xdr:spPr>
        <a:xfrm>
          <a:off x="10528300" y="1301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111778</xdr:rowOff>
    </xdr:from>
    <xdr:to>
      <xdr:col>14</xdr:col>
      <xdr:colOff>28575</xdr:colOff>
      <xdr:row>75</xdr:row>
      <xdr:rowOff>143194</xdr:rowOff>
    </xdr:to>
    <xdr:cxnSp macro="">
      <xdr:nvCxnSpPr>
        <xdr:cNvPr id="408" name="直線コネクタ 407"/>
        <xdr:cNvCxnSpPr/>
      </xdr:nvCxnSpPr>
      <xdr:spPr>
        <a:xfrm flipV="1">
          <a:off x="8750300" y="12456178"/>
          <a:ext cx="889000" cy="5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10994</xdr:rowOff>
    </xdr:from>
    <xdr:ext cx="534377" cy="259045"/>
    <xdr:sp macro="" textlink="">
      <xdr:nvSpPr>
        <xdr:cNvPr id="410" name="テキスト ボックス 409"/>
        <xdr:cNvSpPr txBox="1"/>
      </xdr:nvSpPr>
      <xdr:spPr>
        <a:xfrm>
          <a:off x="9372111" y="1304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143194</xdr:rowOff>
    </xdr:from>
    <xdr:to>
      <xdr:col>12</xdr:col>
      <xdr:colOff>511175</xdr:colOff>
      <xdr:row>76</xdr:row>
      <xdr:rowOff>99727</xdr:rowOff>
    </xdr:to>
    <xdr:cxnSp macro="">
      <xdr:nvCxnSpPr>
        <xdr:cNvPr id="411" name="直線コネクタ 410"/>
        <xdr:cNvCxnSpPr/>
      </xdr:nvCxnSpPr>
      <xdr:spPr>
        <a:xfrm flipV="1">
          <a:off x="7861300" y="13001944"/>
          <a:ext cx="889000" cy="12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88705</xdr:rowOff>
    </xdr:from>
    <xdr:to>
      <xdr:col>12</xdr:col>
      <xdr:colOff>561975</xdr:colOff>
      <xdr:row>78</xdr:row>
      <xdr:rowOff>18855</xdr:rowOff>
    </xdr:to>
    <xdr:sp macro="" textlink="">
      <xdr:nvSpPr>
        <xdr:cNvPr id="412" name="フローチャート : 判断 411"/>
        <xdr:cNvSpPr/>
      </xdr:nvSpPr>
      <xdr:spPr>
        <a:xfrm>
          <a:off x="8699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9982</xdr:rowOff>
    </xdr:from>
    <xdr:ext cx="469744" cy="259045"/>
    <xdr:sp macro="" textlink="">
      <xdr:nvSpPr>
        <xdr:cNvPr id="413" name="テキスト ボックス 412"/>
        <xdr:cNvSpPr txBox="1"/>
      </xdr:nvSpPr>
      <xdr:spPr>
        <a:xfrm>
          <a:off x="8515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73374</xdr:rowOff>
    </xdr:from>
    <xdr:to>
      <xdr:col>11</xdr:col>
      <xdr:colOff>307975</xdr:colOff>
      <xdr:row>76</xdr:row>
      <xdr:rowOff>99727</xdr:rowOff>
    </xdr:to>
    <xdr:cxnSp macro="">
      <xdr:nvCxnSpPr>
        <xdr:cNvPr id="414" name="直線コネクタ 413"/>
        <xdr:cNvCxnSpPr/>
      </xdr:nvCxnSpPr>
      <xdr:spPr>
        <a:xfrm>
          <a:off x="6972300" y="13103574"/>
          <a:ext cx="88900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94419</xdr:rowOff>
    </xdr:from>
    <xdr:to>
      <xdr:col>11</xdr:col>
      <xdr:colOff>358775</xdr:colOff>
      <xdr:row>78</xdr:row>
      <xdr:rowOff>24569</xdr:rowOff>
    </xdr:to>
    <xdr:sp macro="" textlink="">
      <xdr:nvSpPr>
        <xdr:cNvPr id="415" name="フローチャート : 判断 414"/>
        <xdr:cNvSpPr/>
      </xdr:nvSpPr>
      <xdr:spPr>
        <a:xfrm>
          <a:off x="7810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15696</xdr:rowOff>
    </xdr:from>
    <xdr:ext cx="469744" cy="259045"/>
    <xdr:sp macro="" textlink="">
      <xdr:nvSpPr>
        <xdr:cNvPr id="416" name="テキスト ボックス 415"/>
        <xdr:cNvSpPr txBox="1"/>
      </xdr:nvSpPr>
      <xdr:spPr>
        <a:xfrm>
          <a:off x="7626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110911</xdr:rowOff>
    </xdr:from>
    <xdr:to>
      <xdr:col>10</xdr:col>
      <xdr:colOff>155575</xdr:colOff>
      <xdr:row>78</xdr:row>
      <xdr:rowOff>41061</xdr:rowOff>
    </xdr:to>
    <xdr:sp macro="" textlink="">
      <xdr:nvSpPr>
        <xdr:cNvPr id="417" name="フローチャート : 判断 416"/>
        <xdr:cNvSpPr/>
      </xdr:nvSpPr>
      <xdr:spPr>
        <a:xfrm>
          <a:off x="6921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32188</xdr:rowOff>
    </xdr:from>
    <xdr:ext cx="469744" cy="259045"/>
    <xdr:sp macro="" textlink="">
      <xdr:nvSpPr>
        <xdr:cNvPr id="418" name="テキスト ボックス 417"/>
        <xdr:cNvSpPr txBox="1"/>
      </xdr:nvSpPr>
      <xdr:spPr>
        <a:xfrm>
          <a:off x="6737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108364</xdr:rowOff>
    </xdr:from>
    <xdr:to>
      <xdr:col>15</xdr:col>
      <xdr:colOff>231775</xdr:colOff>
      <xdr:row>76</xdr:row>
      <xdr:rowOff>38514</xdr:rowOff>
    </xdr:to>
    <xdr:sp macro="" textlink="">
      <xdr:nvSpPr>
        <xdr:cNvPr id="424" name="円/楕円 423"/>
        <xdr:cNvSpPr/>
      </xdr:nvSpPr>
      <xdr:spPr>
        <a:xfrm>
          <a:off x="10426700" y="129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131241</xdr:rowOff>
    </xdr:from>
    <xdr:ext cx="534377" cy="259045"/>
    <xdr:sp macro="" textlink="">
      <xdr:nvSpPr>
        <xdr:cNvPr id="425" name="商工費該当値テキスト"/>
        <xdr:cNvSpPr txBox="1"/>
      </xdr:nvSpPr>
      <xdr:spPr>
        <a:xfrm>
          <a:off x="10528300" y="128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19,154</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60978</xdr:rowOff>
    </xdr:from>
    <xdr:to>
      <xdr:col>14</xdr:col>
      <xdr:colOff>79375</xdr:colOff>
      <xdr:row>72</xdr:row>
      <xdr:rowOff>162578</xdr:rowOff>
    </xdr:to>
    <xdr:sp macro="" textlink="">
      <xdr:nvSpPr>
        <xdr:cNvPr id="426" name="円/楕円 425"/>
        <xdr:cNvSpPr/>
      </xdr:nvSpPr>
      <xdr:spPr>
        <a:xfrm>
          <a:off x="9588500" y="124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7655</xdr:rowOff>
    </xdr:from>
    <xdr:ext cx="534377" cy="259045"/>
    <xdr:sp macro="" textlink="">
      <xdr:nvSpPr>
        <xdr:cNvPr id="427" name="テキスト ボックス 426"/>
        <xdr:cNvSpPr txBox="1"/>
      </xdr:nvSpPr>
      <xdr:spPr>
        <a:xfrm>
          <a:off x="9372111" y="1218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92394</xdr:rowOff>
    </xdr:from>
    <xdr:to>
      <xdr:col>12</xdr:col>
      <xdr:colOff>561975</xdr:colOff>
      <xdr:row>76</xdr:row>
      <xdr:rowOff>22544</xdr:rowOff>
    </xdr:to>
    <xdr:sp macro="" textlink="">
      <xdr:nvSpPr>
        <xdr:cNvPr id="428" name="円/楕円 427"/>
        <xdr:cNvSpPr/>
      </xdr:nvSpPr>
      <xdr:spPr>
        <a:xfrm>
          <a:off x="8699500" y="129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39071</xdr:rowOff>
    </xdr:from>
    <xdr:ext cx="534377" cy="259045"/>
    <xdr:sp macro="" textlink="">
      <xdr:nvSpPr>
        <xdr:cNvPr id="429" name="テキスト ボックス 428"/>
        <xdr:cNvSpPr txBox="1"/>
      </xdr:nvSpPr>
      <xdr:spPr>
        <a:xfrm>
          <a:off x="8483111" y="1272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48927</xdr:rowOff>
    </xdr:from>
    <xdr:to>
      <xdr:col>11</xdr:col>
      <xdr:colOff>358775</xdr:colOff>
      <xdr:row>76</xdr:row>
      <xdr:rowOff>150527</xdr:rowOff>
    </xdr:to>
    <xdr:sp macro="" textlink="">
      <xdr:nvSpPr>
        <xdr:cNvPr id="430" name="円/楕円 429"/>
        <xdr:cNvSpPr/>
      </xdr:nvSpPr>
      <xdr:spPr>
        <a:xfrm>
          <a:off x="7810500" y="130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167055</xdr:rowOff>
    </xdr:from>
    <xdr:ext cx="534377" cy="259045"/>
    <xdr:sp macro="" textlink="">
      <xdr:nvSpPr>
        <xdr:cNvPr id="431" name="テキスト ボックス 430"/>
        <xdr:cNvSpPr txBox="1"/>
      </xdr:nvSpPr>
      <xdr:spPr>
        <a:xfrm>
          <a:off x="7594111" y="1285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22574</xdr:rowOff>
    </xdr:from>
    <xdr:to>
      <xdr:col>10</xdr:col>
      <xdr:colOff>155575</xdr:colOff>
      <xdr:row>76</xdr:row>
      <xdr:rowOff>124174</xdr:rowOff>
    </xdr:to>
    <xdr:sp macro="" textlink="">
      <xdr:nvSpPr>
        <xdr:cNvPr id="432" name="円/楕円 431"/>
        <xdr:cNvSpPr/>
      </xdr:nvSpPr>
      <xdr:spPr>
        <a:xfrm>
          <a:off x="6921500" y="130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140700</xdr:rowOff>
    </xdr:from>
    <xdr:ext cx="534377" cy="259045"/>
    <xdr:sp macro="" textlink="">
      <xdr:nvSpPr>
        <xdr:cNvPr id="433" name="テキスト ボックス 432"/>
        <xdr:cNvSpPr txBox="1"/>
      </xdr:nvSpPr>
      <xdr:spPr>
        <a:xfrm>
          <a:off x="6705111" y="128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137190</xdr:rowOff>
    </xdr:from>
    <xdr:to>
      <xdr:col>15</xdr:col>
      <xdr:colOff>180975</xdr:colOff>
      <xdr:row>99</xdr:row>
      <xdr:rowOff>7604</xdr:rowOff>
    </xdr:to>
    <xdr:cxnSp macro="">
      <xdr:nvCxnSpPr>
        <xdr:cNvPr id="462" name="直線コネクタ 461"/>
        <xdr:cNvCxnSpPr/>
      </xdr:nvCxnSpPr>
      <xdr:spPr>
        <a:xfrm>
          <a:off x="9639300" y="16939290"/>
          <a:ext cx="838200" cy="4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137190</xdr:rowOff>
    </xdr:from>
    <xdr:to>
      <xdr:col>14</xdr:col>
      <xdr:colOff>28575</xdr:colOff>
      <xdr:row>98</xdr:row>
      <xdr:rowOff>164562</xdr:rowOff>
    </xdr:to>
    <xdr:cxnSp macro="">
      <xdr:nvCxnSpPr>
        <xdr:cNvPr id="465" name="直線コネクタ 464"/>
        <xdr:cNvCxnSpPr/>
      </xdr:nvCxnSpPr>
      <xdr:spPr>
        <a:xfrm flipV="1">
          <a:off x="8750300" y="16939290"/>
          <a:ext cx="889000" cy="2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27796</xdr:rowOff>
    </xdr:from>
    <xdr:ext cx="534377" cy="259045"/>
    <xdr:sp macro="" textlink="">
      <xdr:nvSpPr>
        <xdr:cNvPr id="467" name="テキスト ボックス 466"/>
        <xdr:cNvSpPr txBox="1"/>
      </xdr:nvSpPr>
      <xdr:spPr>
        <a:xfrm>
          <a:off x="9372111" y="170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164562</xdr:rowOff>
    </xdr:from>
    <xdr:to>
      <xdr:col>12</xdr:col>
      <xdr:colOff>511175</xdr:colOff>
      <xdr:row>99</xdr:row>
      <xdr:rowOff>18061</xdr:rowOff>
    </xdr:to>
    <xdr:cxnSp macro="">
      <xdr:nvCxnSpPr>
        <xdr:cNvPr id="468" name="直線コネクタ 467"/>
        <xdr:cNvCxnSpPr/>
      </xdr:nvCxnSpPr>
      <xdr:spPr>
        <a:xfrm flipV="1">
          <a:off x="7861300" y="16966662"/>
          <a:ext cx="8890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118556</xdr:rowOff>
    </xdr:from>
    <xdr:to>
      <xdr:col>12</xdr:col>
      <xdr:colOff>561975</xdr:colOff>
      <xdr:row>99</xdr:row>
      <xdr:rowOff>48706</xdr:rowOff>
    </xdr:to>
    <xdr:sp macro="" textlink="">
      <xdr:nvSpPr>
        <xdr:cNvPr id="469" name="フローチャート : 判断 468"/>
        <xdr:cNvSpPr/>
      </xdr:nvSpPr>
      <xdr:spPr>
        <a:xfrm>
          <a:off x="8699500" y="169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39833</xdr:rowOff>
    </xdr:from>
    <xdr:ext cx="534377" cy="259045"/>
    <xdr:sp macro="" textlink="">
      <xdr:nvSpPr>
        <xdr:cNvPr id="470" name="テキスト ボックス 469"/>
        <xdr:cNvSpPr txBox="1"/>
      </xdr:nvSpPr>
      <xdr:spPr>
        <a:xfrm>
          <a:off x="8483111" y="170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12405</xdr:rowOff>
    </xdr:from>
    <xdr:to>
      <xdr:col>11</xdr:col>
      <xdr:colOff>307975</xdr:colOff>
      <xdr:row>99</xdr:row>
      <xdr:rowOff>18061</xdr:rowOff>
    </xdr:to>
    <xdr:cxnSp macro="">
      <xdr:nvCxnSpPr>
        <xdr:cNvPr id="471" name="直線コネクタ 470"/>
        <xdr:cNvCxnSpPr/>
      </xdr:nvCxnSpPr>
      <xdr:spPr>
        <a:xfrm>
          <a:off x="6972300" y="16985955"/>
          <a:ext cx="889000" cy="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124597</xdr:rowOff>
    </xdr:from>
    <xdr:to>
      <xdr:col>11</xdr:col>
      <xdr:colOff>358775</xdr:colOff>
      <xdr:row>99</xdr:row>
      <xdr:rowOff>54747</xdr:rowOff>
    </xdr:to>
    <xdr:sp macro="" textlink="">
      <xdr:nvSpPr>
        <xdr:cNvPr id="472" name="フローチャート : 判断 471"/>
        <xdr:cNvSpPr/>
      </xdr:nvSpPr>
      <xdr:spPr>
        <a:xfrm>
          <a:off x="7810500" y="169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71274</xdr:rowOff>
    </xdr:from>
    <xdr:ext cx="534377" cy="259045"/>
    <xdr:sp macro="" textlink="">
      <xdr:nvSpPr>
        <xdr:cNvPr id="473" name="テキスト ボックス 472"/>
        <xdr:cNvSpPr txBox="1"/>
      </xdr:nvSpPr>
      <xdr:spPr>
        <a:xfrm>
          <a:off x="7594111" y="1670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127240</xdr:rowOff>
    </xdr:from>
    <xdr:to>
      <xdr:col>10</xdr:col>
      <xdr:colOff>155575</xdr:colOff>
      <xdr:row>99</xdr:row>
      <xdr:rowOff>57390</xdr:rowOff>
    </xdr:to>
    <xdr:sp macro="" textlink="">
      <xdr:nvSpPr>
        <xdr:cNvPr id="474" name="フローチャート : 判断 473"/>
        <xdr:cNvSpPr/>
      </xdr:nvSpPr>
      <xdr:spPr>
        <a:xfrm>
          <a:off x="6921500" y="169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73917</xdr:rowOff>
    </xdr:from>
    <xdr:ext cx="534377" cy="259045"/>
    <xdr:sp macro="" textlink="">
      <xdr:nvSpPr>
        <xdr:cNvPr id="475" name="テキスト ボックス 474"/>
        <xdr:cNvSpPr txBox="1"/>
      </xdr:nvSpPr>
      <xdr:spPr>
        <a:xfrm>
          <a:off x="6705111" y="1670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128254</xdr:rowOff>
    </xdr:from>
    <xdr:to>
      <xdr:col>15</xdr:col>
      <xdr:colOff>231775</xdr:colOff>
      <xdr:row>99</xdr:row>
      <xdr:rowOff>58404</xdr:rowOff>
    </xdr:to>
    <xdr:sp macro="" textlink="">
      <xdr:nvSpPr>
        <xdr:cNvPr id="481" name="円/楕円 480"/>
        <xdr:cNvSpPr/>
      </xdr:nvSpPr>
      <xdr:spPr>
        <a:xfrm>
          <a:off x="10426700" y="169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86390</xdr:rowOff>
    </xdr:from>
    <xdr:to>
      <xdr:col>14</xdr:col>
      <xdr:colOff>79375</xdr:colOff>
      <xdr:row>99</xdr:row>
      <xdr:rowOff>16540</xdr:rowOff>
    </xdr:to>
    <xdr:sp macro="" textlink="">
      <xdr:nvSpPr>
        <xdr:cNvPr id="483" name="円/楕円 482"/>
        <xdr:cNvSpPr/>
      </xdr:nvSpPr>
      <xdr:spPr>
        <a:xfrm>
          <a:off x="9588500" y="168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33067</xdr:rowOff>
    </xdr:from>
    <xdr:ext cx="599010" cy="259045"/>
    <xdr:sp macro="" textlink="">
      <xdr:nvSpPr>
        <xdr:cNvPr id="484" name="テキスト ボックス 483"/>
        <xdr:cNvSpPr txBox="1"/>
      </xdr:nvSpPr>
      <xdr:spPr>
        <a:xfrm>
          <a:off x="9339794" y="1666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113762</xdr:rowOff>
    </xdr:from>
    <xdr:to>
      <xdr:col>12</xdr:col>
      <xdr:colOff>561975</xdr:colOff>
      <xdr:row>99</xdr:row>
      <xdr:rowOff>43912</xdr:rowOff>
    </xdr:to>
    <xdr:sp macro="" textlink="">
      <xdr:nvSpPr>
        <xdr:cNvPr id="485" name="円/楕円 484"/>
        <xdr:cNvSpPr/>
      </xdr:nvSpPr>
      <xdr:spPr>
        <a:xfrm>
          <a:off x="8699500" y="1691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60439</xdr:rowOff>
    </xdr:from>
    <xdr:ext cx="534377" cy="259045"/>
    <xdr:sp macro="" textlink="">
      <xdr:nvSpPr>
        <xdr:cNvPr id="486" name="テキスト ボックス 485"/>
        <xdr:cNvSpPr txBox="1"/>
      </xdr:nvSpPr>
      <xdr:spPr>
        <a:xfrm>
          <a:off x="8483111" y="166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138711</xdr:rowOff>
    </xdr:from>
    <xdr:to>
      <xdr:col>11</xdr:col>
      <xdr:colOff>358775</xdr:colOff>
      <xdr:row>99</xdr:row>
      <xdr:rowOff>68861</xdr:rowOff>
    </xdr:to>
    <xdr:sp macro="" textlink="">
      <xdr:nvSpPr>
        <xdr:cNvPr id="487" name="円/楕円 486"/>
        <xdr:cNvSpPr/>
      </xdr:nvSpPr>
      <xdr:spPr>
        <a:xfrm>
          <a:off x="7810500" y="1694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59988</xdr:rowOff>
    </xdr:from>
    <xdr:ext cx="534377" cy="259045"/>
    <xdr:sp macro="" textlink="">
      <xdr:nvSpPr>
        <xdr:cNvPr id="488" name="テキスト ボックス 487"/>
        <xdr:cNvSpPr txBox="1"/>
      </xdr:nvSpPr>
      <xdr:spPr>
        <a:xfrm>
          <a:off x="7594111" y="170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133055</xdr:rowOff>
    </xdr:from>
    <xdr:to>
      <xdr:col>10</xdr:col>
      <xdr:colOff>155575</xdr:colOff>
      <xdr:row>99</xdr:row>
      <xdr:rowOff>63205</xdr:rowOff>
    </xdr:to>
    <xdr:sp macro="" textlink="">
      <xdr:nvSpPr>
        <xdr:cNvPr id="489" name="円/楕円 488"/>
        <xdr:cNvSpPr/>
      </xdr:nvSpPr>
      <xdr:spPr>
        <a:xfrm>
          <a:off x="6921500" y="1693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54332</xdr:rowOff>
    </xdr:from>
    <xdr:ext cx="534377" cy="259045"/>
    <xdr:sp macro="" textlink="">
      <xdr:nvSpPr>
        <xdr:cNvPr id="490" name="テキスト ボックス 489"/>
        <xdr:cNvSpPr txBox="1"/>
      </xdr:nvSpPr>
      <xdr:spPr>
        <a:xfrm>
          <a:off x="6705111" y="170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92641</xdr:rowOff>
    </xdr:from>
    <xdr:to>
      <xdr:col>23</xdr:col>
      <xdr:colOff>517525</xdr:colOff>
      <xdr:row>37</xdr:row>
      <xdr:rowOff>113035</xdr:rowOff>
    </xdr:to>
    <xdr:cxnSp macro="">
      <xdr:nvCxnSpPr>
        <xdr:cNvPr id="521" name="直線コネクタ 520"/>
        <xdr:cNvCxnSpPr/>
      </xdr:nvCxnSpPr>
      <xdr:spPr>
        <a:xfrm>
          <a:off x="15481300" y="6264841"/>
          <a:ext cx="838200" cy="19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92641</xdr:rowOff>
    </xdr:from>
    <xdr:to>
      <xdr:col>22</xdr:col>
      <xdr:colOff>365125</xdr:colOff>
      <xdr:row>37</xdr:row>
      <xdr:rowOff>145709</xdr:rowOff>
    </xdr:to>
    <xdr:cxnSp macro="">
      <xdr:nvCxnSpPr>
        <xdr:cNvPr id="524" name="直線コネクタ 523"/>
        <xdr:cNvCxnSpPr/>
      </xdr:nvCxnSpPr>
      <xdr:spPr>
        <a:xfrm flipV="1">
          <a:off x="14592300" y="6264841"/>
          <a:ext cx="889000" cy="2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6" name="テキスト ボックス 525"/>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118604</xdr:rowOff>
    </xdr:from>
    <xdr:to>
      <xdr:col>21</xdr:col>
      <xdr:colOff>161925</xdr:colOff>
      <xdr:row>37</xdr:row>
      <xdr:rowOff>145709</xdr:rowOff>
    </xdr:to>
    <xdr:cxnSp macro="">
      <xdr:nvCxnSpPr>
        <xdr:cNvPr id="527" name="直線コネクタ 526"/>
        <xdr:cNvCxnSpPr/>
      </xdr:nvCxnSpPr>
      <xdr:spPr>
        <a:xfrm>
          <a:off x="13703300" y="6462254"/>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2571</xdr:rowOff>
    </xdr:from>
    <xdr:to>
      <xdr:col>21</xdr:col>
      <xdr:colOff>212725</xdr:colOff>
      <xdr:row>37</xdr:row>
      <xdr:rowOff>104171</xdr:rowOff>
    </xdr:to>
    <xdr:sp macro="" textlink="">
      <xdr:nvSpPr>
        <xdr:cNvPr id="528" name="フローチャート : 判断 527"/>
        <xdr:cNvSpPr/>
      </xdr:nvSpPr>
      <xdr:spPr>
        <a:xfrm>
          <a:off x="14541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120698</xdr:rowOff>
    </xdr:from>
    <xdr:ext cx="534377" cy="259045"/>
    <xdr:sp macro="" textlink="">
      <xdr:nvSpPr>
        <xdr:cNvPr id="529" name="テキスト ボックス 528"/>
        <xdr:cNvSpPr txBox="1"/>
      </xdr:nvSpPr>
      <xdr:spPr>
        <a:xfrm>
          <a:off x="14325111" y="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118604</xdr:rowOff>
    </xdr:from>
    <xdr:to>
      <xdr:col>19</xdr:col>
      <xdr:colOff>644525</xdr:colOff>
      <xdr:row>37</xdr:row>
      <xdr:rowOff>136353</xdr:rowOff>
    </xdr:to>
    <xdr:cxnSp macro="">
      <xdr:nvCxnSpPr>
        <xdr:cNvPr id="530" name="直線コネクタ 529"/>
        <xdr:cNvCxnSpPr/>
      </xdr:nvCxnSpPr>
      <xdr:spPr>
        <a:xfrm flipV="1">
          <a:off x="12814300" y="6462254"/>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19193</xdr:rowOff>
    </xdr:from>
    <xdr:to>
      <xdr:col>20</xdr:col>
      <xdr:colOff>9525</xdr:colOff>
      <xdr:row>37</xdr:row>
      <xdr:rowOff>120793</xdr:rowOff>
    </xdr:to>
    <xdr:sp macro="" textlink="">
      <xdr:nvSpPr>
        <xdr:cNvPr id="531" name="フローチャート : 判断 530"/>
        <xdr:cNvSpPr/>
      </xdr:nvSpPr>
      <xdr:spPr>
        <a:xfrm>
          <a:off x="13652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137320</xdr:rowOff>
    </xdr:from>
    <xdr:ext cx="534377" cy="259045"/>
    <xdr:sp macro="" textlink="">
      <xdr:nvSpPr>
        <xdr:cNvPr id="532" name="テキスト ボックス 531"/>
        <xdr:cNvSpPr txBox="1"/>
      </xdr:nvSpPr>
      <xdr:spPr>
        <a:xfrm>
          <a:off x="13436111" y="61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21610</xdr:rowOff>
    </xdr:from>
    <xdr:to>
      <xdr:col>18</xdr:col>
      <xdr:colOff>492125</xdr:colOff>
      <xdr:row>37</xdr:row>
      <xdr:rowOff>123210</xdr:rowOff>
    </xdr:to>
    <xdr:sp macro="" textlink="">
      <xdr:nvSpPr>
        <xdr:cNvPr id="533" name="フローチャート : 判断 532"/>
        <xdr:cNvSpPr/>
      </xdr:nvSpPr>
      <xdr:spPr>
        <a:xfrm>
          <a:off x="12763500" y="6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139737</xdr:rowOff>
    </xdr:from>
    <xdr:ext cx="534377" cy="259045"/>
    <xdr:sp macro="" textlink="">
      <xdr:nvSpPr>
        <xdr:cNvPr id="534" name="テキスト ボックス 533"/>
        <xdr:cNvSpPr txBox="1"/>
      </xdr:nvSpPr>
      <xdr:spPr>
        <a:xfrm>
          <a:off x="12547111" y="6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62235</xdr:rowOff>
    </xdr:from>
    <xdr:to>
      <xdr:col>23</xdr:col>
      <xdr:colOff>568325</xdr:colOff>
      <xdr:row>37</xdr:row>
      <xdr:rowOff>163835</xdr:rowOff>
    </xdr:to>
    <xdr:sp macro="" textlink="">
      <xdr:nvSpPr>
        <xdr:cNvPr id="540" name="円/楕円 539"/>
        <xdr:cNvSpPr/>
      </xdr:nvSpPr>
      <xdr:spPr>
        <a:xfrm>
          <a:off x="16268700" y="64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148612</xdr:rowOff>
    </xdr:from>
    <xdr:ext cx="534377" cy="259045"/>
    <xdr:sp macro="" textlink="">
      <xdr:nvSpPr>
        <xdr:cNvPr id="541" name="消防費該当値テキスト"/>
        <xdr:cNvSpPr txBox="1"/>
      </xdr:nvSpPr>
      <xdr:spPr>
        <a:xfrm>
          <a:off x="16370300" y="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41841</xdr:rowOff>
    </xdr:from>
    <xdr:to>
      <xdr:col>22</xdr:col>
      <xdr:colOff>415925</xdr:colOff>
      <xdr:row>36</xdr:row>
      <xdr:rowOff>143441</xdr:rowOff>
    </xdr:to>
    <xdr:sp macro="" textlink="">
      <xdr:nvSpPr>
        <xdr:cNvPr id="542" name="円/楕円 541"/>
        <xdr:cNvSpPr/>
      </xdr:nvSpPr>
      <xdr:spPr>
        <a:xfrm>
          <a:off x="15430500" y="621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159968</xdr:rowOff>
    </xdr:from>
    <xdr:ext cx="534377" cy="259045"/>
    <xdr:sp macro="" textlink="">
      <xdr:nvSpPr>
        <xdr:cNvPr id="543" name="テキスト ボックス 542"/>
        <xdr:cNvSpPr txBox="1"/>
      </xdr:nvSpPr>
      <xdr:spPr>
        <a:xfrm>
          <a:off x="15214111" y="598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94909</xdr:rowOff>
    </xdr:from>
    <xdr:to>
      <xdr:col>21</xdr:col>
      <xdr:colOff>212725</xdr:colOff>
      <xdr:row>38</xdr:row>
      <xdr:rowOff>25059</xdr:rowOff>
    </xdr:to>
    <xdr:sp macro="" textlink="">
      <xdr:nvSpPr>
        <xdr:cNvPr id="544" name="円/楕円 543"/>
        <xdr:cNvSpPr/>
      </xdr:nvSpPr>
      <xdr:spPr>
        <a:xfrm>
          <a:off x="14541500" y="64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16186</xdr:rowOff>
    </xdr:from>
    <xdr:ext cx="534377" cy="259045"/>
    <xdr:sp macro="" textlink="">
      <xdr:nvSpPr>
        <xdr:cNvPr id="545" name="テキスト ボックス 544"/>
        <xdr:cNvSpPr txBox="1"/>
      </xdr:nvSpPr>
      <xdr:spPr>
        <a:xfrm>
          <a:off x="14325111" y="653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67804</xdr:rowOff>
    </xdr:from>
    <xdr:to>
      <xdr:col>20</xdr:col>
      <xdr:colOff>9525</xdr:colOff>
      <xdr:row>37</xdr:row>
      <xdr:rowOff>169404</xdr:rowOff>
    </xdr:to>
    <xdr:sp macro="" textlink="">
      <xdr:nvSpPr>
        <xdr:cNvPr id="546" name="円/楕円 545"/>
        <xdr:cNvSpPr/>
      </xdr:nvSpPr>
      <xdr:spPr>
        <a:xfrm>
          <a:off x="13652500" y="64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160531</xdr:rowOff>
    </xdr:from>
    <xdr:ext cx="534377" cy="259045"/>
    <xdr:sp macro="" textlink="">
      <xdr:nvSpPr>
        <xdr:cNvPr id="547" name="テキスト ボックス 546"/>
        <xdr:cNvSpPr txBox="1"/>
      </xdr:nvSpPr>
      <xdr:spPr>
        <a:xfrm>
          <a:off x="13436111" y="65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85553</xdr:rowOff>
    </xdr:from>
    <xdr:to>
      <xdr:col>18</xdr:col>
      <xdr:colOff>492125</xdr:colOff>
      <xdr:row>38</xdr:row>
      <xdr:rowOff>15703</xdr:rowOff>
    </xdr:to>
    <xdr:sp macro="" textlink="">
      <xdr:nvSpPr>
        <xdr:cNvPr id="548" name="円/楕円 547"/>
        <xdr:cNvSpPr/>
      </xdr:nvSpPr>
      <xdr:spPr>
        <a:xfrm>
          <a:off x="12763500" y="64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6830</xdr:rowOff>
    </xdr:from>
    <xdr:ext cx="534377" cy="259045"/>
    <xdr:sp macro="" textlink="">
      <xdr:nvSpPr>
        <xdr:cNvPr id="549" name="テキスト ボックス 548"/>
        <xdr:cNvSpPr txBox="1"/>
      </xdr:nvSpPr>
      <xdr:spPr>
        <a:xfrm>
          <a:off x="12547111" y="652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44685</xdr:rowOff>
    </xdr:from>
    <xdr:to>
      <xdr:col>23</xdr:col>
      <xdr:colOff>517525</xdr:colOff>
      <xdr:row>57</xdr:row>
      <xdr:rowOff>90067</xdr:rowOff>
    </xdr:to>
    <xdr:cxnSp macro="">
      <xdr:nvCxnSpPr>
        <xdr:cNvPr id="576" name="直線コネクタ 575"/>
        <xdr:cNvCxnSpPr/>
      </xdr:nvCxnSpPr>
      <xdr:spPr>
        <a:xfrm flipV="1">
          <a:off x="15481300" y="9817335"/>
          <a:ext cx="838200" cy="4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74860</xdr:rowOff>
    </xdr:from>
    <xdr:to>
      <xdr:col>22</xdr:col>
      <xdr:colOff>365125</xdr:colOff>
      <xdr:row>57</xdr:row>
      <xdr:rowOff>90067</xdr:rowOff>
    </xdr:to>
    <xdr:cxnSp macro="">
      <xdr:nvCxnSpPr>
        <xdr:cNvPr id="579" name="直線コネクタ 578"/>
        <xdr:cNvCxnSpPr/>
      </xdr:nvCxnSpPr>
      <xdr:spPr>
        <a:xfrm>
          <a:off x="14592300" y="9847510"/>
          <a:ext cx="889000" cy="1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74860</xdr:rowOff>
    </xdr:from>
    <xdr:to>
      <xdr:col>21</xdr:col>
      <xdr:colOff>161925</xdr:colOff>
      <xdr:row>57</xdr:row>
      <xdr:rowOff>89906</xdr:rowOff>
    </xdr:to>
    <xdr:cxnSp macro="">
      <xdr:nvCxnSpPr>
        <xdr:cNvPr id="582" name="直線コネクタ 581"/>
        <xdr:cNvCxnSpPr/>
      </xdr:nvCxnSpPr>
      <xdr:spPr>
        <a:xfrm flipV="1">
          <a:off x="13703300" y="9847510"/>
          <a:ext cx="8890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159053</xdr:rowOff>
    </xdr:from>
    <xdr:to>
      <xdr:col>21</xdr:col>
      <xdr:colOff>212725</xdr:colOff>
      <xdr:row>57</xdr:row>
      <xdr:rowOff>89203</xdr:rowOff>
    </xdr:to>
    <xdr:sp macro="" textlink="">
      <xdr:nvSpPr>
        <xdr:cNvPr id="583" name="フローチャート : 判断 582"/>
        <xdr:cNvSpPr/>
      </xdr:nvSpPr>
      <xdr:spPr>
        <a:xfrm>
          <a:off x="14541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105730</xdr:rowOff>
    </xdr:from>
    <xdr:ext cx="534377" cy="259045"/>
    <xdr:sp macro="" textlink="">
      <xdr:nvSpPr>
        <xdr:cNvPr id="584" name="テキスト ボックス 583"/>
        <xdr:cNvSpPr txBox="1"/>
      </xdr:nvSpPr>
      <xdr:spPr>
        <a:xfrm>
          <a:off x="14325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9407</xdr:rowOff>
    </xdr:from>
    <xdr:to>
      <xdr:col>19</xdr:col>
      <xdr:colOff>644525</xdr:colOff>
      <xdr:row>57</xdr:row>
      <xdr:rowOff>89906</xdr:rowOff>
    </xdr:to>
    <xdr:cxnSp macro="">
      <xdr:nvCxnSpPr>
        <xdr:cNvPr id="585" name="直線コネクタ 584"/>
        <xdr:cNvCxnSpPr/>
      </xdr:nvCxnSpPr>
      <xdr:spPr>
        <a:xfrm>
          <a:off x="12814300" y="9782057"/>
          <a:ext cx="889000" cy="8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9521</xdr:rowOff>
    </xdr:from>
    <xdr:to>
      <xdr:col>20</xdr:col>
      <xdr:colOff>9525</xdr:colOff>
      <xdr:row>57</xdr:row>
      <xdr:rowOff>111121</xdr:rowOff>
    </xdr:to>
    <xdr:sp macro="" textlink="">
      <xdr:nvSpPr>
        <xdr:cNvPr id="586" name="フローチャート : 判断 585"/>
        <xdr:cNvSpPr/>
      </xdr:nvSpPr>
      <xdr:spPr>
        <a:xfrm>
          <a:off x="13652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127648</xdr:rowOff>
    </xdr:from>
    <xdr:ext cx="534377" cy="259045"/>
    <xdr:sp macro="" textlink="">
      <xdr:nvSpPr>
        <xdr:cNvPr id="587" name="テキスト ボックス 586"/>
        <xdr:cNvSpPr txBox="1"/>
      </xdr:nvSpPr>
      <xdr:spPr>
        <a:xfrm>
          <a:off x="13436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170282</xdr:rowOff>
    </xdr:from>
    <xdr:to>
      <xdr:col>18</xdr:col>
      <xdr:colOff>492125</xdr:colOff>
      <xdr:row>57</xdr:row>
      <xdr:rowOff>100432</xdr:rowOff>
    </xdr:to>
    <xdr:sp macro="" textlink="">
      <xdr:nvSpPr>
        <xdr:cNvPr id="588" name="フローチャート : 判断 587"/>
        <xdr:cNvSpPr/>
      </xdr:nvSpPr>
      <xdr:spPr>
        <a:xfrm>
          <a:off x="12763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91559</xdr:rowOff>
    </xdr:from>
    <xdr:ext cx="534377" cy="259045"/>
    <xdr:sp macro="" textlink="">
      <xdr:nvSpPr>
        <xdr:cNvPr id="589" name="テキスト ボックス 588"/>
        <xdr:cNvSpPr txBox="1"/>
      </xdr:nvSpPr>
      <xdr:spPr>
        <a:xfrm>
          <a:off x="12547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165335</xdr:rowOff>
    </xdr:from>
    <xdr:to>
      <xdr:col>23</xdr:col>
      <xdr:colOff>568325</xdr:colOff>
      <xdr:row>57</xdr:row>
      <xdr:rowOff>95485</xdr:rowOff>
    </xdr:to>
    <xdr:sp macro="" textlink="">
      <xdr:nvSpPr>
        <xdr:cNvPr id="595" name="円/楕円 594"/>
        <xdr:cNvSpPr/>
      </xdr:nvSpPr>
      <xdr:spPr>
        <a:xfrm>
          <a:off x="16268700" y="97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143762</xdr:rowOff>
    </xdr:from>
    <xdr:ext cx="534377" cy="259045"/>
    <xdr:sp macro="" textlink="">
      <xdr:nvSpPr>
        <xdr:cNvPr id="596" name="教育費該当値テキスト"/>
        <xdr:cNvSpPr txBox="1"/>
      </xdr:nvSpPr>
      <xdr:spPr>
        <a:xfrm>
          <a:off x="16370300" y="974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58,282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39267</xdr:rowOff>
    </xdr:from>
    <xdr:to>
      <xdr:col>22</xdr:col>
      <xdr:colOff>415925</xdr:colOff>
      <xdr:row>57</xdr:row>
      <xdr:rowOff>140867</xdr:rowOff>
    </xdr:to>
    <xdr:sp macro="" textlink="">
      <xdr:nvSpPr>
        <xdr:cNvPr id="597" name="円/楕円 596"/>
        <xdr:cNvSpPr/>
      </xdr:nvSpPr>
      <xdr:spPr>
        <a:xfrm>
          <a:off x="15430500" y="98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131994</xdr:rowOff>
    </xdr:from>
    <xdr:ext cx="534377" cy="259045"/>
    <xdr:sp macro="" textlink="">
      <xdr:nvSpPr>
        <xdr:cNvPr id="598" name="テキスト ボックス 597"/>
        <xdr:cNvSpPr txBox="1"/>
      </xdr:nvSpPr>
      <xdr:spPr>
        <a:xfrm>
          <a:off x="15214111" y="990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24060</xdr:rowOff>
    </xdr:from>
    <xdr:to>
      <xdr:col>21</xdr:col>
      <xdr:colOff>212725</xdr:colOff>
      <xdr:row>57</xdr:row>
      <xdr:rowOff>125660</xdr:rowOff>
    </xdr:to>
    <xdr:sp macro="" textlink="">
      <xdr:nvSpPr>
        <xdr:cNvPr id="599" name="円/楕円 598"/>
        <xdr:cNvSpPr/>
      </xdr:nvSpPr>
      <xdr:spPr>
        <a:xfrm>
          <a:off x="14541500" y="97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116787</xdr:rowOff>
    </xdr:from>
    <xdr:ext cx="534377" cy="259045"/>
    <xdr:sp macro="" textlink="">
      <xdr:nvSpPr>
        <xdr:cNvPr id="600" name="テキスト ボックス 599"/>
        <xdr:cNvSpPr txBox="1"/>
      </xdr:nvSpPr>
      <xdr:spPr>
        <a:xfrm>
          <a:off x="14325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39106</xdr:rowOff>
    </xdr:from>
    <xdr:to>
      <xdr:col>20</xdr:col>
      <xdr:colOff>9525</xdr:colOff>
      <xdr:row>57</xdr:row>
      <xdr:rowOff>140706</xdr:rowOff>
    </xdr:to>
    <xdr:sp macro="" textlink="">
      <xdr:nvSpPr>
        <xdr:cNvPr id="601" name="円/楕円 600"/>
        <xdr:cNvSpPr/>
      </xdr:nvSpPr>
      <xdr:spPr>
        <a:xfrm>
          <a:off x="13652500" y="98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131833</xdr:rowOff>
    </xdr:from>
    <xdr:ext cx="534377" cy="259045"/>
    <xdr:sp macro="" textlink="">
      <xdr:nvSpPr>
        <xdr:cNvPr id="602" name="テキスト ボックス 601"/>
        <xdr:cNvSpPr txBox="1"/>
      </xdr:nvSpPr>
      <xdr:spPr>
        <a:xfrm>
          <a:off x="13436111" y="990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130057</xdr:rowOff>
    </xdr:from>
    <xdr:to>
      <xdr:col>18</xdr:col>
      <xdr:colOff>492125</xdr:colOff>
      <xdr:row>57</xdr:row>
      <xdr:rowOff>60207</xdr:rowOff>
    </xdr:to>
    <xdr:sp macro="" textlink="">
      <xdr:nvSpPr>
        <xdr:cNvPr id="603" name="円/楕円 602"/>
        <xdr:cNvSpPr/>
      </xdr:nvSpPr>
      <xdr:spPr>
        <a:xfrm>
          <a:off x="12763500" y="97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76734</xdr:rowOff>
    </xdr:from>
    <xdr:ext cx="534377" cy="259045"/>
    <xdr:sp macro="" textlink="">
      <xdr:nvSpPr>
        <xdr:cNvPr id="604" name="テキスト ボックス 603"/>
        <xdr:cNvSpPr txBox="1"/>
      </xdr:nvSpPr>
      <xdr:spPr>
        <a:xfrm>
          <a:off x="12547111" y="950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132220</xdr:rowOff>
    </xdr:from>
    <xdr:to>
      <xdr:col>23</xdr:col>
      <xdr:colOff>517525</xdr:colOff>
      <xdr:row>78</xdr:row>
      <xdr:rowOff>135466</xdr:rowOff>
    </xdr:to>
    <xdr:cxnSp macro="">
      <xdr:nvCxnSpPr>
        <xdr:cNvPr id="631" name="直線コネクタ 630"/>
        <xdr:cNvCxnSpPr/>
      </xdr:nvCxnSpPr>
      <xdr:spPr>
        <a:xfrm>
          <a:off x="15481300" y="13505320"/>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132220</xdr:rowOff>
    </xdr:from>
    <xdr:to>
      <xdr:col>22</xdr:col>
      <xdr:colOff>365125</xdr:colOff>
      <xdr:row>78</xdr:row>
      <xdr:rowOff>135125</xdr:rowOff>
    </xdr:to>
    <xdr:cxnSp macro="">
      <xdr:nvCxnSpPr>
        <xdr:cNvPr id="634" name="直線コネクタ 633"/>
        <xdr:cNvCxnSpPr/>
      </xdr:nvCxnSpPr>
      <xdr:spPr>
        <a:xfrm flipV="1">
          <a:off x="14592300" y="13505320"/>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129546</xdr:rowOff>
    </xdr:from>
    <xdr:to>
      <xdr:col>21</xdr:col>
      <xdr:colOff>161925</xdr:colOff>
      <xdr:row>78</xdr:row>
      <xdr:rowOff>135125</xdr:rowOff>
    </xdr:to>
    <xdr:cxnSp macro="">
      <xdr:nvCxnSpPr>
        <xdr:cNvPr id="637" name="直線コネクタ 636"/>
        <xdr:cNvCxnSpPr/>
      </xdr:nvCxnSpPr>
      <xdr:spPr>
        <a:xfrm>
          <a:off x="13703300" y="13502646"/>
          <a:ext cx="889000" cy="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80831</xdr:rowOff>
    </xdr:from>
    <xdr:to>
      <xdr:col>21</xdr:col>
      <xdr:colOff>212725</xdr:colOff>
      <xdr:row>79</xdr:row>
      <xdr:rowOff>10981</xdr:rowOff>
    </xdr:to>
    <xdr:sp macro="" textlink="">
      <xdr:nvSpPr>
        <xdr:cNvPr id="638" name="フローチャート : 判断 637"/>
        <xdr:cNvSpPr/>
      </xdr:nvSpPr>
      <xdr:spPr>
        <a:xfrm>
          <a:off x="14541500" y="1345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27508</xdr:rowOff>
    </xdr:from>
    <xdr:ext cx="469744" cy="259045"/>
    <xdr:sp macro="" textlink="">
      <xdr:nvSpPr>
        <xdr:cNvPr id="639" name="テキスト ボックス 638"/>
        <xdr:cNvSpPr txBox="1"/>
      </xdr:nvSpPr>
      <xdr:spPr>
        <a:xfrm>
          <a:off x="14357427" y="1322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129546</xdr:rowOff>
    </xdr:from>
    <xdr:to>
      <xdr:col>19</xdr:col>
      <xdr:colOff>644525</xdr:colOff>
      <xdr:row>78</xdr:row>
      <xdr:rowOff>138543</xdr:rowOff>
    </xdr:to>
    <xdr:cxnSp macro="">
      <xdr:nvCxnSpPr>
        <xdr:cNvPr id="640" name="直線コネクタ 639"/>
        <xdr:cNvCxnSpPr/>
      </xdr:nvCxnSpPr>
      <xdr:spPr>
        <a:xfrm flipV="1">
          <a:off x="12814300" y="13502646"/>
          <a:ext cx="8890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81259</xdr:rowOff>
    </xdr:from>
    <xdr:to>
      <xdr:col>20</xdr:col>
      <xdr:colOff>9525</xdr:colOff>
      <xdr:row>79</xdr:row>
      <xdr:rowOff>11409</xdr:rowOff>
    </xdr:to>
    <xdr:sp macro="" textlink="">
      <xdr:nvSpPr>
        <xdr:cNvPr id="641" name="フローチャート : 判断 640"/>
        <xdr:cNvSpPr/>
      </xdr:nvSpPr>
      <xdr:spPr>
        <a:xfrm>
          <a:off x="13652500" y="1345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2536</xdr:rowOff>
    </xdr:from>
    <xdr:ext cx="469744" cy="259045"/>
    <xdr:sp macro="" textlink="">
      <xdr:nvSpPr>
        <xdr:cNvPr id="642" name="テキスト ボックス 641"/>
        <xdr:cNvSpPr txBox="1"/>
      </xdr:nvSpPr>
      <xdr:spPr>
        <a:xfrm>
          <a:off x="13468427" y="1354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53972</xdr:rowOff>
    </xdr:from>
    <xdr:to>
      <xdr:col>18</xdr:col>
      <xdr:colOff>492125</xdr:colOff>
      <xdr:row>78</xdr:row>
      <xdr:rowOff>155572</xdr:rowOff>
    </xdr:to>
    <xdr:sp macro="" textlink="">
      <xdr:nvSpPr>
        <xdr:cNvPr id="643" name="フローチャート : 判断 642"/>
        <xdr:cNvSpPr/>
      </xdr:nvSpPr>
      <xdr:spPr>
        <a:xfrm>
          <a:off x="12763500" y="134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649</xdr:rowOff>
    </xdr:from>
    <xdr:ext cx="534377" cy="259045"/>
    <xdr:sp macro="" textlink="">
      <xdr:nvSpPr>
        <xdr:cNvPr id="644" name="テキスト ボックス 643"/>
        <xdr:cNvSpPr txBox="1"/>
      </xdr:nvSpPr>
      <xdr:spPr>
        <a:xfrm>
          <a:off x="12547111" y="1320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84666</xdr:rowOff>
    </xdr:from>
    <xdr:to>
      <xdr:col>23</xdr:col>
      <xdr:colOff>568325</xdr:colOff>
      <xdr:row>79</xdr:row>
      <xdr:rowOff>14816</xdr:rowOff>
    </xdr:to>
    <xdr:sp macro="" textlink="">
      <xdr:nvSpPr>
        <xdr:cNvPr id="650" name="円/楕円 649"/>
        <xdr:cNvSpPr/>
      </xdr:nvSpPr>
      <xdr:spPr>
        <a:xfrm>
          <a:off x="16268700" y="134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54248</xdr:rowOff>
    </xdr:from>
    <xdr:ext cx="469744" cy="259045"/>
    <xdr:sp macro="" textlink="">
      <xdr:nvSpPr>
        <xdr:cNvPr id="651" name="災害復旧費該当値テキスト"/>
        <xdr:cNvSpPr txBox="1"/>
      </xdr:nvSpPr>
      <xdr:spPr>
        <a:xfrm>
          <a:off x="16370300" y="134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81420</xdr:rowOff>
    </xdr:from>
    <xdr:to>
      <xdr:col>22</xdr:col>
      <xdr:colOff>415925</xdr:colOff>
      <xdr:row>79</xdr:row>
      <xdr:rowOff>11570</xdr:rowOff>
    </xdr:to>
    <xdr:sp macro="" textlink="">
      <xdr:nvSpPr>
        <xdr:cNvPr id="652" name="円/楕円 651"/>
        <xdr:cNvSpPr/>
      </xdr:nvSpPr>
      <xdr:spPr>
        <a:xfrm>
          <a:off x="15430500" y="134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2697</xdr:rowOff>
    </xdr:from>
    <xdr:ext cx="469744" cy="259045"/>
    <xdr:sp macro="" textlink="">
      <xdr:nvSpPr>
        <xdr:cNvPr id="653" name="テキスト ボックス 652"/>
        <xdr:cNvSpPr txBox="1"/>
      </xdr:nvSpPr>
      <xdr:spPr>
        <a:xfrm>
          <a:off x="15246427" y="1354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84325</xdr:rowOff>
    </xdr:from>
    <xdr:to>
      <xdr:col>21</xdr:col>
      <xdr:colOff>212725</xdr:colOff>
      <xdr:row>79</xdr:row>
      <xdr:rowOff>14475</xdr:rowOff>
    </xdr:to>
    <xdr:sp macro="" textlink="">
      <xdr:nvSpPr>
        <xdr:cNvPr id="654" name="円/楕円 653"/>
        <xdr:cNvSpPr/>
      </xdr:nvSpPr>
      <xdr:spPr>
        <a:xfrm>
          <a:off x="14541500" y="1345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5602</xdr:rowOff>
    </xdr:from>
    <xdr:ext cx="469744" cy="259045"/>
    <xdr:sp macro="" textlink="">
      <xdr:nvSpPr>
        <xdr:cNvPr id="655" name="テキスト ボックス 654"/>
        <xdr:cNvSpPr txBox="1"/>
      </xdr:nvSpPr>
      <xdr:spPr>
        <a:xfrm>
          <a:off x="14357427" y="1355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78746</xdr:rowOff>
    </xdr:from>
    <xdr:to>
      <xdr:col>20</xdr:col>
      <xdr:colOff>9525</xdr:colOff>
      <xdr:row>79</xdr:row>
      <xdr:rowOff>8896</xdr:rowOff>
    </xdr:to>
    <xdr:sp macro="" textlink="">
      <xdr:nvSpPr>
        <xdr:cNvPr id="656" name="円/楕円 655"/>
        <xdr:cNvSpPr/>
      </xdr:nvSpPr>
      <xdr:spPr>
        <a:xfrm>
          <a:off x="13652500" y="134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25423</xdr:rowOff>
    </xdr:from>
    <xdr:ext cx="469744" cy="259045"/>
    <xdr:sp macro="" textlink="">
      <xdr:nvSpPr>
        <xdr:cNvPr id="657" name="テキスト ボックス 656"/>
        <xdr:cNvSpPr txBox="1"/>
      </xdr:nvSpPr>
      <xdr:spPr>
        <a:xfrm>
          <a:off x="13468427" y="13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87743</xdr:rowOff>
    </xdr:from>
    <xdr:to>
      <xdr:col>18</xdr:col>
      <xdr:colOff>492125</xdr:colOff>
      <xdr:row>79</xdr:row>
      <xdr:rowOff>17893</xdr:rowOff>
    </xdr:to>
    <xdr:sp macro="" textlink="">
      <xdr:nvSpPr>
        <xdr:cNvPr id="658" name="円/楕円 657"/>
        <xdr:cNvSpPr/>
      </xdr:nvSpPr>
      <xdr:spPr>
        <a:xfrm>
          <a:off x="12763500" y="134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9020</xdr:rowOff>
    </xdr:from>
    <xdr:ext cx="378565" cy="259045"/>
    <xdr:sp macro="" textlink="">
      <xdr:nvSpPr>
        <xdr:cNvPr id="659" name="テキスト ボックス 658"/>
        <xdr:cNvSpPr txBox="1"/>
      </xdr:nvSpPr>
      <xdr:spPr>
        <a:xfrm>
          <a:off x="12625017" y="1355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89317</xdr:rowOff>
    </xdr:from>
    <xdr:to>
      <xdr:col>23</xdr:col>
      <xdr:colOff>517525</xdr:colOff>
      <xdr:row>96</xdr:row>
      <xdr:rowOff>103132</xdr:rowOff>
    </xdr:to>
    <xdr:cxnSp macro="">
      <xdr:nvCxnSpPr>
        <xdr:cNvPr id="688" name="直線コネクタ 687"/>
        <xdr:cNvCxnSpPr/>
      </xdr:nvCxnSpPr>
      <xdr:spPr>
        <a:xfrm flipV="1">
          <a:off x="15481300" y="16548517"/>
          <a:ext cx="8382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9"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103132</xdr:rowOff>
    </xdr:from>
    <xdr:to>
      <xdr:col>22</xdr:col>
      <xdr:colOff>365125</xdr:colOff>
      <xdr:row>96</xdr:row>
      <xdr:rowOff>118951</xdr:rowOff>
    </xdr:to>
    <xdr:cxnSp macro="">
      <xdr:nvCxnSpPr>
        <xdr:cNvPr id="691" name="直線コネクタ 690"/>
        <xdr:cNvCxnSpPr/>
      </xdr:nvCxnSpPr>
      <xdr:spPr>
        <a:xfrm flipV="1">
          <a:off x="14592300" y="16562332"/>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88136</xdr:rowOff>
    </xdr:from>
    <xdr:to>
      <xdr:col>21</xdr:col>
      <xdr:colOff>161925</xdr:colOff>
      <xdr:row>96</xdr:row>
      <xdr:rowOff>118951</xdr:rowOff>
    </xdr:to>
    <xdr:cxnSp macro="">
      <xdr:nvCxnSpPr>
        <xdr:cNvPr id="694" name="直線コネクタ 693"/>
        <xdr:cNvCxnSpPr/>
      </xdr:nvCxnSpPr>
      <xdr:spPr>
        <a:xfrm>
          <a:off x="13703300" y="16547336"/>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695" name="フローチャート : 判断 694"/>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696" name="テキスト ボックス 695"/>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6410</xdr:rowOff>
    </xdr:from>
    <xdr:to>
      <xdr:col>19</xdr:col>
      <xdr:colOff>644525</xdr:colOff>
      <xdr:row>96</xdr:row>
      <xdr:rowOff>88136</xdr:rowOff>
    </xdr:to>
    <xdr:cxnSp macro="">
      <xdr:nvCxnSpPr>
        <xdr:cNvPr id="697" name="直線コネクタ 696"/>
        <xdr:cNvCxnSpPr/>
      </xdr:nvCxnSpPr>
      <xdr:spPr>
        <a:xfrm>
          <a:off x="12814300" y="16465610"/>
          <a:ext cx="889000" cy="8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698" name="フローチャート : 判断 697"/>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699" name="テキスト ボックス 698"/>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00" name="フローチャート : 判断 699"/>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01" name="テキスト ボックス 700"/>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38517</xdr:rowOff>
    </xdr:from>
    <xdr:to>
      <xdr:col>23</xdr:col>
      <xdr:colOff>568325</xdr:colOff>
      <xdr:row>96</xdr:row>
      <xdr:rowOff>140117</xdr:rowOff>
    </xdr:to>
    <xdr:sp macro="" textlink="">
      <xdr:nvSpPr>
        <xdr:cNvPr id="707" name="円/楕円 706"/>
        <xdr:cNvSpPr/>
      </xdr:nvSpPr>
      <xdr:spPr>
        <a:xfrm>
          <a:off x="16268700" y="164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61394</xdr:rowOff>
    </xdr:from>
    <xdr:ext cx="534377" cy="259045"/>
    <xdr:sp macro="" textlink="">
      <xdr:nvSpPr>
        <xdr:cNvPr id="708" name="公債費該当値テキスト"/>
        <xdr:cNvSpPr txBox="1"/>
      </xdr:nvSpPr>
      <xdr:spPr>
        <a:xfrm>
          <a:off x="16370300" y="163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61,612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52332</xdr:rowOff>
    </xdr:from>
    <xdr:to>
      <xdr:col>22</xdr:col>
      <xdr:colOff>415925</xdr:colOff>
      <xdr:row>96</xdr:row>
      <xdr:rowOff>153932</xdr:rowOff>
    </xdr:to>
    <xdr:sp macro="" textlink="">
      <xdr:nvSpPr>
        <xdr:cNvPr id="709" name="円/楕円 708"/>
        <xdr:cNvSpPr/>
      </xdr:nvSpPr>
      <xdr:spPr>
        <a:xfrm>
          <a:off x="15430500" y="165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170459</xdr:rowOff>
    </xdr:from>
    <xdr:ext cx="534377" cy="259045"/>
    <xdr:sp macro="" textlink="">
      <xdr:nvSpPr>
        <xdr:cNvPr id="710" name="テキスト ボックス 709"/>
        <xdr:cNvSpPr txBox="1"/>
      </xdr:nvSpPr>
      <xdr:spPr>
        <a:xfrm>
          <a:off x="15214111" y="1628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59,799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68151</xdr:rowOff>
    </xdr:from>
    <xdr:to>
      <xdr:col>21</xdr:col>
      <xdr:colOff>212725</xdr:colOff>
      <xdr:row>96</xdr:row>
      <xdr:rowOff>169751</xdr:rowOff>
    </xdr:to>
    <xdr:sp macro="" textlink="">
      <xdr:nvSpPr>
        <xdr:cNvPr id="711" name="円/楕円 710"/>
        <xdr:cNvSpPr/>
      </xdr:nvSpPr>
      <xdr:spPr>
        <a:xfrm>
          <a:off x="14541500" y="1652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14828</xdr:rowOff>
    </xdr:from>
    <xdr:ext cx="534377" cy="259045"/>
    <xdr:sp macro="" textlink="">
      <xdr:nvSpPr>
        <xdr:cNvPr id="712" name="テキスト ボックス 711"/>
        <xdr:cNvSpPr txBox="1"/>
      </xdr:nvSpPr>
      <xdr:spPr>
        <a:xfrm>
          <a:off x="14325111" y="163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37336</xdr:rowOff>
    </xdr:from>
    <xdr:to>
      <xdr:col>20</xdr:col>
      <xdr:colOff>9525</xdr:colOff>
      <xdr:row>96</xdr:row>
      <xdr:rowOff>138936</xdr:rowOff>
    </xdr:to>
    <xdr:sp macro="" textlink="">
      <xdr:nvSpPr>
        <xdr:cNvPr id="713" name="円/楕円 712"/>
        <xdr:cNvSpPr/>
      </xdr:nvSpPr>
      <xdr:spPr>
        <a:xfrm>
          <a:off x="13652500" y="1649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155463</xdr:rowOff>
    </xdr:from>
    <xdr:ext cx="534377" cy="259045"/>
    <xdr:sp macro="" textlink="">
      <xdr:nvSpPr>
        <xdr:cNvPr id="714" name="テキスト ボックス 713"/>
        <xdr:cNvSpPr txBox="1"/>
      </xdr:nvSpPr>
      <xdr:spPr>
        <a:xfrm>
          <a:off x="13436111" y="1627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127060</xdr:rowOff>
    </xdr:from>
    <xdr:to>
      <xdr:col>18</xdr:col>
      <xdr:colOff>492125</xdr:colOff>
      <xdr:row>96</xdr:row>
      <xdr:rowOff>57210</xdr:rowOff>
    </xdr:to>
    <xdr:sp macro="" textlink="">
      <xdr:nvSpPr>
        <xdr:cNvPr id="715" name="円/楕円 714"/>
        <xdr:cNvSpPr/>
      </xdr:nvSpPr>
      <xdr:spPr>
        <a:xfrm>
          <a:off x="12763500" y="164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73737</xdr:rowOff>
    </xdr:from>
    <xdr:ext cx="534377" cy="259045"/>
    <xdr:sp macro="" textlink="">
      <xdr:nvSpPr>
        <xdr:cNvPr id="716" name="テキスト ボックス 715"/>
        <xdr:cNvSpPr txBox="1"/>
      </xdr:nvSpPr>
      <xdr:spPr>
        <a:xfrm>
          <a:off x="12547111" y="1619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137414</xdr:rowOff>
    </xdr:from>
    <xdr:to>
      <xdr:col>29</xdr:col>
      <xdr:colOff>568325</xdr:colOff>
      <xdr:row>39</xdr:row>
      <xdr:rowOff>67564</xdr:rowOff>
    </xdr:to>
    <xdr:sp macro="" textlink="">
      <xdr:nvSpPr>
        <xdr:cNvPr id="752" name="フローチャート : 判断 751"/>
        <xdr:cNvSpPr/>
      </xdr:nvSpPr>
      <xdr:spPr>
        <a:xfrm>
          <a:off x="20383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84091</xdr:rowOff>
    </xdr:from>
    <xdr:ext cx="378565" cy="259045"/>
    <xdr:sp macro="" textlink="">
      <xdr:nvSpPr>
        <xdr:cNvPr id="753" name="テキスト ボックス 752"/>
        <xdr:cNvSpPr txBox="1"/>
      </xdr:nvSpPr>
      <xdr:spPr>
        <a:xfrm>
          <a:off x="20245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154686</xdr:rowOff>
    </xdr:from>
    <xdr:to>
      <xdr:col>28</xdr:col>
      <xdr:colOff>365125</xdr:colOff>
      <xdr:row>39</xdr:row>
      <xdr:rowOff>84836</xdr:rowOff>
    </xdr:to>
    <xdr:sp macro="" textlink="">
      <xdr:nvSpPr>
        <xdr:cNvPr id="755" name="フローチャート : 判断 754"/>
        <xdr:cNvSpPr/>
      </xdr:nvSpPr>
      <xdr:spPr>
        <a:xfrm>
          <a:off x="19494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101363</xdr:rowOff>
    </xdr:from>
    <xdr:ext cx="313932" cy="259045"/>
    <xdr:sp macro="" textlink="">
      <xdr:nvSpPr>
        <xdr:cNvPr id="756" name="テキスト ボックス 755"/>
        <xdr:cNvSpPr txBox="1"/>
      </xdr:nvSpPr>
      <xdr:spPr>
        <a:xfrm>
          <a:off x="19388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159512</xdr:rowOff>
    </xdr:from>
    <xdr:to>
      <xdr:col>27</xdr:col>
      <xdr:colOff>161925</xdr:colOff>
      <xdr:row>39</xdr:row>
      <xdr:rowOff>89662</xdr:rowOff>
    </xdr:to>
    <xdr:sp macro="" textlink="">
      <xdr:nvSpPr>
        <xdr:cNvPr id="757" name="フローチャート : 判断 756"/>
        <xdr:cNvSpPr/>
      </xdr:nvSpPr>
      <xdr:spPr>
        <a:xfrm>
          <a:off x="18605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106189</xdr:rowOff>
    </xdr:from>
    <xdr:ext cx="313932" cy="259045"/>
    <xdr:sp macro="" textlink="">
      <xdr:nvSpPr>
        <xdr:cNvPr id="758" name="テキスト ボックス 757"/>
        <xdr:cNvSpPr txBox="1"/>
      </xdr:nvSpPr>
      <xdr:spPr>
        <a:xfrm>
          <a:off x="18499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・土木費は、住民一人当たり</a:t>
          </a:r>
          <a:r>
            <a:rPr kumimoji="1" lang="en-US" altLang="ja-JP" sz="1200">
              <a:solidFill>
                <a:schemeClr val="dk1"/>
              </a:solidFill>
              <a:effectLst/>
              <a:latin typeface="+mn-lt"/>
              <a:ea typeface="+mn-ea"/>
              <a:cs typeface="+mn-cs"/>
            </a:rPr>
            <a:t>48,354</a:t>
          </a:r>
          <a:r>
            <a:rPr kumimoji="1" lang="ja-JP" altLang="ja-JP" sz="1200">
              <a:solidFill>
                <a:schemeClr val="dk1"/>
              </a:solidFill>
              <a:effectLst/>
              <a:latin typeface="+mn-lt"/>
              <a:ea typeface="+mn-ea"/>
              <a:cs typeface="+mn-cs"/>
            </a:rPr>
            <a:t>円となっており、</a:t>
          </a:r>
          <a:r>
            <a:rPr kumimoji="1" lang="ja-JP" altLang="en-US"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54,939</a:t>
          </a:r>
          <a:r>
            <a:rPr kumimoji="1" lang="ja-JP" altLang="en-US" sz="1200">
              <a:solidFill>
                <a:schemeClr val="dk1"/>
              </a:solidFill>
              <a:effectLst/>
              <a:latin typeface="+mn-lt"/>
              <a:ea typeface="+mn-ea"/>
              <a:cs typeface="+mn-cs"/>
            </a:rPr>
            <a:t>円減少して</a:t>
          </a:r>
          <a:r>
            <a:rPr kumimoji="1" lang="ja-JP" altLang="ja-JP" sz="1200">
              <a:solidFill>
                <a:schemeClr val="dk1"/>
              </a:solidFill>
              <a:effectLst/>
              <a:latin typeface="+mn-lt"/>
              <a:ea typeface="+mn-ea"/>
              <a:cs typeface="+mn-cs"/>
            </a:rPr>
            <a:t>類似団体の平均を</a:t>
          </a:r>
          <a:r>
            <a:rPr kumimoji="1" lang="ja-JP" altLang="en-US" sz="1200">
              <a:solidFill>
                <a:schemeClr val="dk1"/>
              </a:solidFill>
              <a:effectLst/>
              <a:latin typeface="+mn-lt"/>
              <a:ea typeface="+mn-ea"/>
              <a:cs typeface="+mn-cs"/>
            </a:rPr>
            <a:t>下回った。これは、</a:t>
          </a:r>
          <a:r>
            <a:rPr kumimoji="1" lang="ja-JP" altLang="ja-JP" sz="1200">
              <a:solidFill>
                <a:schemeClr val="dk1"/>
              </a:solidFill>
              <a:effectLst/>
              <a:latin typeface="+mn-lt"/>
              <a:ea typeface="+mn-ea"/>
              <a:cs typeface="+mn-cs"/>
            </a:rPr>
            <a:t>ふみの森もてぎ施設整備事業</a:t>
          </a:r>
          <a:r>
            <a:rPr kumimoji="1" lang="ja-JP" altLang="en-US" sz="1200">
              <a:solidFill>
                <a:schemeClr val="dk1"/>
              </a:solidFill>
              <a:effectLst/>
              <a:latin typeface="+mn-lt"/>
              <a:ea typeface="+mn-ea"/>
              <a:cs typeface="+mn-cs"/>
            </a:rPr>
            <a:t>がおおむね完了してきたこと</a:t>
          </a:r>
          <a:r>
            <a:rPr kumimoji="1" lang="ja-JP" altLang="ja-JP" sz="1200">
              <a:solidFill>
                <a:schemeClr val="dk1"/>
              </a:solidFill>
              <a:effectLst/>
              <a:latin typeface="+mn-lt"/>
              <a:ea typeface="+mn-ea"/>
              <a:cs typeface="+mn-cs"/>
            </a:rPr>
            <a:t>よるものであ</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・商工費は、住民一人当たり</a:t>
          </a:r>
          <a:r>
            <a:rPr kumimoji="1" lang="en-US" altLang="ja-JP" sz="1200">
              <a:solidFill>
                <a:schemeClr val="dk1"/>
              </a:solidFill>
              <a:effectLst/>
              <a:latin typeface="+mn-lt"/>
              <a:ea typeface="+mn-ea"/>
              <a:cs typeface="+mn-cs"/>
            </a:rPr>
            <a:t>19,154</a:t>
          </a:r>
          <a:r>
            <a:rPr kumimoji="1" lang="ja-JP" altLang="ja-JP" sz="1200">
              <a:solidFill>
                <a:schemeClr val="dk1"/>
              </a:solidFill>
              <a:effectLst/>
              <a:latin typeface="+mn-lt"/>
              <a:ea typeface="+mn-ea"/>
              <a:cs typeface="+mn-cs"/>
            </a:rPr>
            <a:t>円となっており、</a:t>
          </a:r>
          <a:r>
            <a:rPr kumimoji="1" lang="ja-JP" altLang="en-US"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17,201</a:t>
          </a:r>
          <a:r>
            <a:rPr kumimoji="1" lang="ja-JP" altLang="en-US" sz="1200">
              <a:solidFill>
                <a:schemeClr val="dk1"/>
              </a:solidFill>
              <a:effectLst/>
              <a:latin typeface="+mn-lt"/>
              <a:ea typeface="+mn-ea"/>
              <a:cs typeface="+mn-cs"/>
            </a:rPr>
            <a:t>円減少して</a:t>
          </a:r>
          <a:r>
            <a:rPr kumimoji="1" lang="ja-JP" altLang="ja-JP" sz="1200">
              <a:solidFill>
                <a:schemeClr val="dk1"/>
              </a:solidFill>
              <a:effectLst/>
              <a:latin typeface="+mn-lt"/>
              <a:ea typeface="+mn-ea"/>
              <a:cs typeface="+mn-cs"/>
            </a:rPr>
            <a:t>類似団体の平均</a:t>
          </a:r>
          <a:r>
            <a:rPr kumimoji="1" lang="ja-JP" altLang="en-US" sz="1200">
              <a:solidFill>
                <a:schemeClr val="dk1"/>
              </a:solidFill>
              <a:effectLst/>
              <a:latin typeface="+mn-lt"/>
              <a:ea typeface="+mn-ea"/>
              <a:cs typeface="+mn-cs"/>
            </a:rPr>
            <a:t>並みとなった。</a:t>
          </a:r>
          <a:r>
            <a:rPr kumimoji="1" lang="ja-JP" altLang="ja-JP" sz="1200">
              <a:solidFill>
                <a:schemeClr val="dk1"/>
              </a:solidFill>
              <a:effectLst/>
              <a:latin typeface="+mn-lt"/>
              <a:ea typeface="+mn-ea"/>
              <a:cs typeface="+mn-cs"/>
            </a:rPr>
            <a:t>これは地方創生事業として整備した、バーム工房ゆずの木</a:t>
          </a:r>
          <a:r>
            <a:rPr kumimoji="1" lang="ja-JP" altLang="en-US" sz="1200">
              <a:solidFill>
                <a:schemeClr val="dk1"/>
              </a:solidFill>
              <a:effectLst/>
              <a:latin typeface="+mn-lt"/>
              <a:ea typeface="+mn-ea"/>
              <a:cs typeface="+mn-cs"/>
            </a:rPr>
            <a:t>の建設完了</a:t>
          </a:r>
          <a:r>
            <a:rPr kumimoji="1" lang="ja-JP" altLang="ja-JP" sz="1200">
              <a:solidFill>
                <a:schemeClr val="dk1"/>
              </a:solidFill>
              <a:effectLst/>
              <a:latin typeface="+mn-lt"/>
              <a:ea typeface="+mn-ea"/>
              <a:cs typeface="+mn-cs"/>
            </a:rPr>
            <a:t>によって事業費が</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したことが主な要因である。</a:t>
          </a:r>
          <a:endParaRPr lang="ja-JP" altLang="ja-JP" sz="1200">
            <a:effectLst/>
          </a:endParaRPr>
        </a:p>
        <a:p>
          <a:r>
            <a:rPr kumimoji="1" lang="ja-JP" altLang="ja-JP" sz="1200">
              <a:solidFill>
                <a:schemeClr val="dk1"/>
              </a:solidFill>
              <a:effectLst/>
              <a:latin typeface="+mn-lt"/>
              <a:ea typeface="+mn-ea"/>
              <a:cs typeface="+mn-cs"/>
            </a:rPr>
            <a:t>・消防費は、住民一人当たり</a:t>
          </a:r>
          <a:r>
            <a:rPr kumimoji="1" lang="en-US" altLang="ja-JP" sz="1200">
              <a:solidFill>
                <a:schemeClr val="dk1"/>
              </a:solidFill>
              <a:effectLst/>
              <a:latin typeface="+mn-lt"/>
              <a:ea typeface="+mn-ea"/>
              <a:cs typeface="+mn-cs"/>
            </a:rPr>
            <a:t>20,133</a:t>
          </a:r>
          <a:r>
            <a:rPr kumimoji="1" lang="ja-JP" altLang="ja-JP" sz="1200">
              <a:solidFill>
                <a:schemeClr val="dk1"/>
              </a:solidFill>
              <a:effectLst/>
              <a:latin typeface="+mn-lt"/>
              <a:ea typeface="+mn-ea"/>
              <a:cs typeface="+mn-cs"/>
            </a:rPr>
            <a:t>円となっており、類似</a:t>
          </a:r>
          <a:r>
            <a:rPr kumimoji="1" lang="ja-JP" altLang="en-US" sz="1200">
              <a:solidFill>
                <a:schemeClr val="dk1"/>
              </a:solidFill>
              <a:effectLst/>
              <a:latin typeface="+mn-lt"/>
              <a:ea typeface="+mn-ea"/>
              <a:cs typeface="+mn-cs"/>
            </a:rPr>
            <a:t>団体の</a:t>
          </a:r>
          <a:r>
            <a:rPr kumimoji="1" lang="ja-JP" altLang="ja-JP" sz="1200">
              <a:solidFill>
                <a:schemeClr val="dk1"/>
              </a:solidFill>
              <a:effectLst/>
              <a:latin typeface="+mn-lt"/>
              <a:ea typeface="+mn-ea"/>
              <a:cs typeface="+mn-cs"/>
            </a:rPr>
            <a:t>平均を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。これは移動系防災無線整備事業と消防分署建築用地整備事業</a:t>
          </a:r>
          <a:r>
            <a:rPr kumimoji="1" lang="ja-JP" altLang="en-US" sz="1200">
              <a:solidFill>
                <a:schemeClr val="dk1"/>
              </a:solidFill>
              <a:effectLst/>
              <a:latin typeface="+mn-lt"/>
              <a:ea typeface="+mn-ea"/>
              <a:cs typeface="+mn-cs"/>
            </a:rPr>
            <a:t>完了</a:t>
          </a:r>
          <a:r>
            <a:rPr kumimoji="1" lang="ja-JP" altLang="ja-JP" sz="1200">
              <a:solidFill>
                <a:schemeClr val="dk1"/>
              </a:solidFill>
              <a:effectLst/>
              <a:latin typeface="+mn-lt"/>
              <a:ea typeface="+mn-ea"/>
              <a:cs typeface="+mn-cs"/>
            </a:rPr>
            <a:t>により普通建設事業費が</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したことが主な要因である。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財政調整基金については、中期的な見通しのもと決算剰余金を中心に</a:t>
          </a:r>
          <a:r>
            <a:rPr lang="ja-JP" altLang="en-US" sz="1200" b="0" i="0" baseline="0">
              <a:solidFill>
                <a:schemeClr val="dk1"/>
              </a:solidFill>
              <a:effectLst/>
              <a:latin typeface="+mn-lt"/>
              <a:ea typeface="+mn-ea"/>
              <a:cs typeface="+mn-cs"/>
            </a:rPr>
            <a:t>積立て</a:t>
          </a:r>
          <a:r>
            <a:rPr lang="ja-JP" altLang="ja-JP" sz="1200" b="0" i="0" baseline="0">
              <a:solidFill>
                <a:schemeClr val="dk1"/>
              </a:solidFill>
              <a:effectLst/>
              <a:latin typeface="+mn-lt"/>
              <a:ea typeface="+mn-ea"/>
              <a:cs typeface="+mn-cs"/>
            </a:rPr>
            <a:t>るとともに，必要最低水準の取り崩しに努めている。平成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も剰余金の積立てが取崩し額を上回り、</a:t>
          </a:r>
          <a:r>
            <a:rPr lang="ja-JP" altLang="ja-JP" sz="1200" b="0" i="0" baseline="0">
              <a:solidFill>
                <a:schemeClr val="dk1"/>
              </a:solidFill>
              <a:effectLst/>
              <a:latin typeface="+mn-lt"/>
              <a:ea typeface="+mn-ea"/>
              <a:cs typeface="+mn-cs"/>
            </a:rPr>
            <a:t>財政調整基金は大幅な増額（前年度比＋</a:t>
          </a:r>
          <a:r>
            <a:rPr lang="en-US" altLang="ja-JP" sz="1200" b="0" i="0" baseline="0">
              <a:solidFill>
                <a:schemeClr val="dk1"/>
              </a:solidFill>
              <a:effectLst/>
              <a:latin typeface="+mn-lt"/>
              <a:ea typeface="+mn-ea"/>
              <a:cs typeface="+mn-cs"/>
            </a:rPr>
            <a:t>102</a:t>
          </a:r>
          <a:r>
            <a:rPr lang="ja-JP" altLang="ja-JP" sz="1200" b="0" i="0" baseline="0">
              <a:solidFill>
                <a:schemeClr val="dk1"/>
              </a:solidFill>
              <a:effectLst/>
              <a:latin typeface="+mn-lt"/>
              <a:ea typeface="+mn-ea"/>
              <a:cs typeface="+mn-cs"/>
            </a:rPr>
            <a:t>百万円）となった。 </a:t>
          </a:r>
          <a:endParaRPr lang="ja-JP" altLang="ja-JP" sz="1200">
            <a:effectLst/>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実質収支については，国民健康保険特別会計への繰出金</a:t>
          </a:r>
          <a:r>
            <a:rPr lang="ja-JP" altLang="en-US" sz="1200" b="0" i="0" baseline="0">
              <a:solidFill>
                <a:schemeClr val="dk1"/>
              </a:solidFill>
              <a:effectLst/>
              <a:latin typeface="+mn-lt"/>
              <a:ea typeface="+mn-ea"/>
              <a:cs typeface="+mn-cs"/>
            </a:rPr>
            <a:t>と、積立金が減少</a:t>
          </a:r>
          <a:r>
            <a:rPr lang="ja-JP" altLang="ja-JP" sz="1200" b="0" i="0" baseline="0">
              <a:solidFill>
                <a:schemeClr val="dk1"/>
              </a:solidFill>
              <a:effectLst/>
              <a:latin typeface="+mn-lt"/>
              <a:ea typeface="+mn-ea"/>
              <a:cs typeface="+mn-cs"/>
            </a:rPr>
            <a:t>したこと等により</a:t>
          </a:r>
          <a:r>
            <a:rPr lang="en-US" altLang="ja-JP" sz="1200" b="0" i="0" baseline="0">
              <a:solidFill>
                <a:schemeClr val="dk1"/>
              </a:solidFill>
              <a:effectLst/>
              <a:latin typeface="+mn-lt"/>
              <a:ea typeface="+mn-ea"/>
              <a:cs typeface="+mn-cs"/>
            </a:rPr>
            <a:t>111</a:t>
          </a:r>
          <a:r>
            <a:rPr lang="ja-JP" altLang="en-US" sz="1200" b="0" i="0" baseline="0">
              <a:solidFill>
                <a:schemeClr val="dk1"/>
              </a:solidFill>
              <a:effectLst/>
              <a:latin typeface="+mn-lt"/>
              <a:ea typeface="+mn-ea"/>
              <a:cs typeface="+mn-cs"/>
            </a:rPr>
            <a:t>百万円増加し、標準財政規模比は増加した</a:t>
          </a:r>
          <a:r>
            <a:rPr lang="ja-JP" altLang="ja-JP" sz="1200" b="0" i="0" baseline="0">
              <a:solidFill>
                <a:schemeClr val="dk1"/>
              </a:solidFill>
              <a:effectLst/>
              <a:latin typeface="+mn-lt"/>
              <a:ea typeface="+mn-ea"/>
              <a:cs typeface="+mn-cs"/>
            </a:rPr>
            <a:t>。 </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各会計単位</a:t>
          </a:r>
          <a:r>
            <a:rPr kumimoji="1" lang="ja-JP" altLang="en-US" sz="1200" b="0" i="0" baseline="0">
              <a:solidFill>
                <a:schemeClr val="dk1"/>
              </a:solidFill>
              <a:effectLst/>
              <a:latin typeface="+mn-lt"/>
              <a:ea typeface="+mn-ea"/>
              <a:cs typeface="+mn-cs"/>
            </a:rPr>
            <a:t>で</a:t>
          </a:r>
          <a:r>
            <a:rPr kumimoji="1" lang="ja-JP" altLang="ja-JP" sz="1200" b="0" i="0" baseline="0">
              <a:solidFill>
                <a:schemeClr val="dk1"/>
              </a:solidFill>
              <a:effectLst/>
              <a:latin typeface="+mn-lt"/>
              <a:ea typeface="+mn-ea"/>
              <a:cs typeface="+mn-cs"/>
            </a:rPr>
            <a:t>赤字が発生している会計はない。</a:t>
          </a:r>
          <a:endParaRPr lang="ja-JP" altLang="ja-JP" sz="1200">
            <a:effectLst/>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標準財政規模比で平成</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年度決算は一般会計においては、</a:t>
          </a:r>
          <a:r>
            <a:rPr kumimoji="1" lang="ja-JP" altLang="en-US" sz="1200" b="0" i="0" baseline="0">
              <a:solidFill>
                <a:schemeClr val="dk1"/>
              </a:solidFill>
              <a:effectLst/>
              <a:latin typeface="+mn-lt"/>
              <a:ea typeface="+mn-ea"/>
              <a:cs typeface="+mn-cs"/>
            </a:rPr>
            <a:t>ふみの森もてぎの本体工事の完了や、</a:t>
          </a:r>
          <a:r>
            <a:rPr kumimoji="1" lang="ja-JP" altLang="ja-JP" sz="1200" b="0" i="0" baseline="0">
              <a:solidFill>
                <a:schemeClr val="dk1"/>
              </a:solidFill>
              <a:effectLst/>
              <a:latin typeface="+mn-lt"/>
              <a:ea typeface="+mn-ea"/>
              <a:cs typeface="+mn-cs"/>
            </a:rPr>
            <a:t>国民健康保険特別会計等への繰出金</a:t>
          </a:r>
          <a:r>
            <a:rPr kumimoji="1" lang="ja-JP" altLang="en-US" sz="1200" b="0" i="0" baseline="0">
              <a:solidFill>
                <a:schemeClr val="dk1"/>
              </a:solidFill>
              <a:effectLst/>
              <a:latin typeface="+mn-lt"/>
              <a:ea typeface="+mn-ea"/>
              <a:cs typeface="+mn-cs"/>
            </a:rPr>
            <a:t>や積立金の減少</a:t>
          </a:r>
          <a:r>
            <a:rPr kumimoji="1" lang="ja-JP" altLang="ja-JP" sz="1200" b="0" i="0" baseline="0">
              <a:solidFill>
                <a:schemeClr val="dk1"/>
              </a:solidFill>
              <a:effectLst/>
              <a:latin typeface="+mn-lt"/>
              <a:ea typeface="+mn-ea"/>
              <a:cs typeface="+mn-cs"/>
            </a:rPr>
            <a:t>により歳出が</a:t>
          </a:r>
          <a:r>
            <a:rPr kumimoji="1" lang="ja-JP" altLang="en-US" sz="1200" b="0" i="0" baseline="0">
              <a:solidFill>
                <a:schemeClr val="dk1"/>
              </a:solidFill>
              <a:effectLst/>
              <a:latin typeface="+mn-lt"/>
              <a:ea typeface="+mn-ea"/>
              <a:cs typeface="+mn-cs"/>
            </a:rPr>
            <a:t>減少した</a:t>
          </a:r>
          <a:r>
            <a:rPr kumimoji="1" lang="ja-JP" altLang="ja-JP" sz="1200" b="0" i="0" baseline="0">
              <a:solidFill>
                <a:schemeClr val="dk1"/>
              </a:solidFill>
              <a:effectLst/>
              <a:latin typeface="+mn-lt"/>
              <a:ea typeface="+mn-ea"/>
              <a:cs typeface="+mn-cs"/>
            </a:rPr>
            <a:t>ことにより黒字額が</a:t>
          </a:r>
          <a:r>
            <a:rPr kumimoji="1" lang="ja-JP" altLang="en-US" sz="1200" b="0" i="0" baseline="0">
              <a:solidFill>
                <a:schemeClr val="dk1"/>
              </a:solidFill>
              <a:effectLst/>
              <a:latin typeface="+mn-lt"/>
              <a:ea typeface="+mn-ea"/>
              <a:cs typeface="+mn-cs"/>
            </a:rPr>
            <a:t>増加</a:t>
          </a:r>
          <a:r>
            <a:rPr kumimoji="1" lang="ja-JP" altLang="ja-JP" sz="1200" b="0" i="0" baseline="0">
              <a:solidFill>
                <a:schemeClr val="dk1"/>
              </a:solidFill>
              <a:effectLst/>
              <a:latin typeface="+mn-lt"/>
              <a:ea typeface="+mn-ea"/>
              <a:cs typeface="+mn-cs"/>
            </a:rPr>
            <a:t>した。水道事業会計は簡易水道事業会計と統合されたことにより事務の効率化が図られ収支の改善が続いている。</a:t>
          </a:r>
          <a:r>
            <a:rPr kumimoji="1" lang="ja-JP" altLang="en-US" sz="1200" b="0" i="0" baseline="0">
              <a:solidFill>
                <a:schemeClr val="dk1"/>
              </a:solidFill>
              <a:effectLst/>
              <a:latin typeface="+mn-lt"/>
              <a:ea typeface="+mn-ea"/>
              <a:cs typeface="+mn-cs"/>
            </a:rPr>
            <a:t>宅地造成事業特別会計は新たに春草団地造成事業が始まり黒字額は減少した。介護保険特別会計は基金積立がなかったため、黒字額は増加した。</a:t>
          </a:r>
          <a:r>
            <a:rPr kumimoji="1" lang="ja-JP" altLang="ja-JP" sz="1200" b="0" i="0" baseline="0">
              <a:solidFill>
                <a:schemeClr val="dk1"/>
              </a:solidFill>
              <a:effectLst/>
              <a:latin typeface="+mn-lt"/>
              <a:ea typeface="+mn-ea"/>
              <a:cs typeface="+mn-cs"/>
            </a:rPr>
            <a:t>連結黒字</a:t>
          </a:r>
          <a:r>
            <a:rPr kumimoji="1" lang="ja-JP" altLang="en-US" sz="1200" b="0" i="0" baseline="0">
              <a:solidFill>
                <a:schemeClr val="dk1"/>
              </a:solidFill>
              <a:effectLst/>
              <a:latin typeface="+mn-lt"/>
              <a:ea typeface="+mn-ea"/>
              <a:cs typeface="+mn-cs"/>
            </a:rPr>
            <a:t>比率</a:t>
          </a:r>
          <a:r>
            <a:rPr kumimoji="1" lang="ja-JP" altLang="ja-JP" sz="1200" b="0" i="0" baseline="0">
              <a:solidFill>
                <a:schemeClr val="dk1"/>
              </a:solidFill>
              <a:effectLst/>
              <a:latin typeface="+mn-lt"/>
              <a:ea typeface="+mn-ea"/>
              <a:cs typeface="+mn-cs"/>
            </a:rPr>
            <a:t>は</a:t>
          </a:r>
          <a:r>
            <a:rPr kumimoji="1" lang="ja-JP" altLang="en-US" sz="1200" b="0" i="0" baseline="0">
              <a:solidFill>
                <a:schemeClr val="dk1"/>
              </a:solidFill>
              <a:effectLst/>
              <a:latin typeface="+mn-lt"/>
              <a:ea typeface="+mn-ea"/>
              <a:cs typeface="+mn-cs"/>
            </a:rPr>
            <a:t>増加</a:t>
          </a:r>
          <a:r>
            <a:rPr kumimoji="1" lang="ja-JP" altLang="ja-JP" sz="1200" b="0" i="0" baseline="0">
              <a:solidFill>
                <a:schemeClr val="dk1"/>
              </a:solidFill>
              <a:effectLst/>
              <a:latin typeface="+mn-lt"/>
              <a:ea typeface="+mn-ea"/>
              <a:cs typeface="+mn-cs"/>
            </a:rPr>
            <a:t>した</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今後も</a:t>
          </a:r>
          <a:r>
            <a:rPr kumimoji="1" lang="ja-JP" altLang="en-US" sz="1200" b="0" i="0" baseline="0">
              <a:solidFill>
                <a:schemeClr val="dk1"/>
              </a:solidFill>
              <a:effectLst/>
              <a:latin typeface="+mn-lt"/>
              <a:ea typeface="+mn-ea"/>
              <a:cs typeface="+mn-cs"/>
            </a:rPr>
            <a:t>財政需要の増加</a:t>
          </a:r>
          <a:r>
            <a:rPr kumimoji="1" lang="ja-JP" altLang="ja-JP" sz="1200" b="0" i="0" baseline="0">
              <a:solidFill>
                <a:schemeClr val="dk1"/>
              </a:solidFill>
              <a:effectLst/>
              <a:latin typeface="+mn-lt"/>
              <a:ea typeface="+mn-ea"/>
              <a:cs typeface="+mn-cs"/>
            </a:rPr>
            <a:t>が見込まれる</a:t>
          </a:r>
          <a:r>
            <a:rPr kumimoji="1" lang="ja-JP" altLang="en-US" sz="1200" b="0" i="0" baseline="0">
              <a:solidFill>
                <a:schemeClr val="dk1"/>
              </a:solidFill>
              <a:effectLst/>
              <a:latin typeface="+mn-lt"/>
              <a:ea typeface="+mn-ea"/>
              <a:cs typeface="+mn-cs"/>
            </a:rPr>
            <a:t>が黒字化</a:t>
          </a:r>
          <a:r>
            <a:rPr kumimoji="1" lang="ja-JP" altLang="ja-JP" sz="1200" b="0" i="0" baseline="0">
              <a:solidFill>
                <a:schemeClr val="dk1"/>
              </a:solidFill>
              <a:effectLst/>
              <a:latin typeface="+mn-lt"/>
              <a:ea typeface="+mn-ea"/>
              <a:cs typeface="+mn-cs"/>
            </a:rPr>
            <a:t>に努めていく。</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7675371</v>
      </c>
      <c r="BO4" s="411"/>
      <c r="BP4" s="411"/>
      <c r="BQ4" s="411"/>
      <c r="BR4" s="411"/>
      <c r="BS4" s="411"/>
      <c r="BT4" s="411"/>
      <c r="BU4" s="412"/>
      <c r="BV4" s="410">
        <v>8780870</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12.9</v>
      </c>
      <c r="CU4" s="588"/>
      <c r="CV4" s="588"/>
      <c r="CW4" s="588"/>
      <c r="CX4" s="588"/>
      <c r="CY4" s="588"/>
      <c r="CZ4" s="588"/>
      <c r="DA4" s="589"/>
      <c r="DB4" s="587">
        <v>10.3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7056426</v>
      </c>
      <c r="BO5" s="416"/>
      <c r="BP5" s="416"/>
      <c r="BQ5" s="416"/>
      <c r="BR5" s="416"/>
      <c r="BS5" s="416"/>
      <c r="BT5" s="416"/>
      <c r="BU5" s="417"/>
      <c r="BV5" s="415">
        <v>8299040</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90.1</v>
      </c>
      <c r="CU5" s="386"/>
      <c r="CV5" s="386"/>
      <c r="CW5" s="386"/>
      <c r="CX5" s="386"/>
      <c r="CY5" s="386"/>
      <c r="CZ5" s="386"/>
      <c r="DA5" s="387"/>
      <c r="DB5" s="385">
        <v>88.1</v>
      </c>
      <c r="DC5" s="386"/>
      <c r="DD5" s="386"/>
      <c r="DE5" s="386"/>
      <c r="DF5" s="386"/>
      <c r="DG5" s="386"/>
      <c r="DH5" s="386"/>
      <c r="DI5" s="387"/>
      <c r="DJ5" s="139"/>
      <c r="DK5" s="139"/>
      <c r="DL5" s="139"/>
      <c r="DM5" s="139"/>
      <c r="DN5" s="139"/>
      <c r="DO5" s="139"/>
    </row>
    <row r="6" spans="1:119" ht="18.75" customHeight="1">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618945</v>
      </c>
      <c r="BO6" s="416"/>
      <c r="BP6" s="416"/>
      <c r="BQ6" s="416"/>
      <c r="BR6" s="416"/>
      <c r="BS6" s="416"/>
      <c r="BT6" s="416"/>
      <c r="BU6" s="417"/>
      <c r="BV6" s="415">
        <v>481830</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95.1</v>
      </c>
      <c r="CU6" s="562"/>
      <c r="CV6" s="562"/>
      <c r="CW6" s="562"/>
      <c r="CX6" s="562"/>
      <c r="CY6" s="562"/>
      <c r="CZ6" s="562"/>
      <c r="DA6" s="563"/>
      <c r="DB6" s="561">
        <v>94.1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39365</v>
      </c>
      <c r="BO7" s="416"/>
      <c r="BP7" s="416"/>
      <c r="BQ7" s="416"/>
      <c r="BR7" s="416"/>
      <c r="BS7" s="416"/>
      <c r="BT7" s="416"/>
      <c r="BU7" s="417"/>
      <c r="BV7" s="415">
        <v>13532</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4480596</v>
      </c>
      <c r="CU7" s="416"/>
      <c r="CV7" s="416"/>
      <c r="CW7" s="416"/>
      <c r="CX7" s="416"/>
      <c r="CY7" s="416"/>
      <c r="CZ7" s="416"/>
      <c r="DA7" s="417"/>
      <c r="DB7" s="415">
        <v>4546315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579580</v>
      </c>
      <c r="BO8" s="416"/>
      <c r="BP8" s="416"/>
      <c r="BQ8" s="416"/>
      <c r="BR8" s="416"/>
      <c r="BS8" s="416"/>
      <c r="BT8" s="416"/>
      <c r="BU8" s="417"/>
      <c r="BV8" s="415">
        <v>468298</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0.41</v>
      </c>
      <c r="CU8" s="525"/>
      <c r="CV8" s="525"/>
      <c r="CW8" s="525"/>
      <c r="CX8" s="525"/>
      <c r="CY8" s="525"/>
      <c r="CZ8" s="525"/>
      <c r="DA8" s="526"/>
      <c r="DB8" s="524">
        <v>0.41</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13188</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111282</v>
      </c>
      <c r="BO9" s="416"/>
      <c r="BP9" s="416"/>
      <c r="BQ9" s="416"/>
      <c r="BR9" s="416"/>
      <c r="BS9" s="416"/>
      <c r="BT9" s="416"/>
      <c r="BU9" s="417"/>
      <c r="BV9" s="415">
        <v>-67517</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14.2</v>
      </c>
      <c r="CU9" s="386"/>
      <c r="CV9" s="386"/>
      <c r="CW9" s="386"/>
      <c r="CX9" s="386"/>
      <c r="CY9" s="386"/>
      <c r="CZ9" s="386"/>
      <c r="DA9" s="387"/>
      <c r="DB9" s="385">
        <v>14.1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15018</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258624</v>
      </c>
      <c r="BO10" s="416"/>
      <c r="BP10" s="416"/>
      <c r="BQ10" s="416"/>
      <c r="BR10" s="416"/>
      <c r="BS10" s="416"/>
      <c r="BT10" s="416"/>
      <c r="BU10" s="417"/>
      <c r="BV10" s="415">
        <v>282540</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13603</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156202</v>
      </c>
      <c r="BO12" s="416"/>
      <c r="BP12" s="416"/>
      <c r="BQ12" s="416"/>
      <c r="BR12" s="416"/>
      <c r="BS12" s="416"/>
      <c r="BT12" s="416"/>
      <c r="BU12" s="417"/>
      <c r="BV12" s="415">
        <v>167169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13527</v>
      </c>
      <c r="S13" s="517"/>
      <c r="T13" s="517"/>
      <c r="U13" s="517"/>
      <c r="V13" s="518"/>
      <c r="W13" s="504" t="s">
        <v>123</v>
      </c>
      <c r="X13" s="428"/>
      <c r="Y13" s="428"/>
      <c r="Z13" s="428"/>
      <c r="AA13" s="428"/>
      <c r="AB13" s="429"/>
      <c r="AC13" s="391">
        <v>857</v>
      </c>
      <c r="AD13" s="392"/>
      <c r="AE13" s="392"/>
      <c r="AF13" s="392"/>
      <c r="AG13" s="393"/>
      <c r="AH13" s="391">
        <v>890</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213704</v>
      </c>
      <c r="BO13" s="416"/>
      <c r="BP13" s="416"/>
      <c r="BQ13" s="416"/>
      <c r="BR13" s="416"/>
      <c r="BS13" s="416"/>
      <c r="BT13" s="416"/>
      <c r="BU13" s="417"/>
      <c r="BV13" s="415">
        <v>47854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9.8000000000000007</v>
      </c>
      <c r="CU13" s="386"/>
      <c r="CV13" s="386"/>
      <c r="CW13" s="386"/>
      <c r="CX13" s="386"/>
      <c r="CY13" s="386"/>
      <c r="CZ13" s="386"/>
      <c r="DA13" s="387"/>
      <c r="DB13" s="385">
        <v>10.4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13908</v>
      </c>
      <c r="S14" s="517"/>
      <c r="T14" s="517"/>
      <c r="U14" s="517"/>
      <c r="V14" s="518"/>
      <c r="W14" s="519"/>
      <c r="X14" s="431"/>
      <c r="Y14" s="431"/>
      <c r="Z14" s="431"/>
      <c r="AA14" s="431"/>
      <c r="AB14" s="432"/>
      <c r="AC14" s="509">
        <v>13.1</v>
      </c>
      <c r="AD14" s="510"/>
      <c r="AE14" s="510"/>
      <c r="AF14" s="510"/>
      <c r="AG14" s="511"/>
      <c r="AH14" s="509">
        <v>12.4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61.5</v>
      </c>
      <c r="CU14" s="488"/>
      <c r="CV14" s="488"/>
      <c r="CW14" s="488"/>
      <c r="CX14" s="488"/>
      <c r="CY14" s="488"/>
      <c r="CZ14" s="488"/>
      <c r="DA14" s="489"/>
      <c r="DB14" s="520">
        <v>65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13841</v>
      </c>
      <c r="S15" s="517"/>
      <c r="T15" s="517"/>
      <c r="U15" s="517"/>
      <c r="V15" s="518"/>
      <c r="W15" s="504" t="s">
        <v>130</v>
      </c>
      <c r="X15" s="428"/>
      <c r="Y15" s="428"/>
      <c r="Z15" s="428"/>
      <c r="AA15" s="428"/>
      <c r="AB15" s="429"/>
      <c r="AC15" s="391">
        <v>1964</v>
      </c>
      <c r="AD15" s="392"/>
      <c r="AE15" s="392"/>
      <c r="AF15" s="392"/>
      <c r="AG15" s="393"/>
      <c r="AH15" s="391">
        <v>2229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1572829</v>
      </c>
      <c r="BO15" s="411"/>
      <c r="BP15" s="411"/>
      <c r="BQ15" s="411"/>
      <c r="BR15" s="411"/>
      <c r="BS15" s="411"/>
      <c r="BT15" s="411"/>
      <c r="BU15" s="412"/>
      <c r="BV15" s="410">
        <v>1571073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30</v>
      </c>
      <c r="AD16" s="510"/>
      <c r="AE16" s="510"/>
      <c r="AF16" s="510"/>
      <c r="AG16" s="511"/>
      <c r="AH16" s="509">
        <v>31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3838008</v>
      </c>
      <c r="BO16" s="416"/>
      <c r="BP16" s="416"/>
      <c r="BQ16" s="416"/>
      <c r="BR16" s="416"/>
      <c r="BS16" s="416"/>
      <c r="BT16" s="416"/>
      <c r="BU16" s="417"/>
      <c r="BV16" s="415">
        <v>3854581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3731</v>
      </c>
      <c r="AD17" s="392"/>
      <c r="AE17" s="392"/>
      <c r="AF17" s="392"/>
      <c r="AG17" s="393"/>
      <c r="AH17" s="391">
        <v>4066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1985775</v>
      </c>
      <c r="BO17" s="416"/>
      <c r="BP17" s="416"/>
      <c r="BQ17" s="416"/>
      <c r="BR17" s="416"/>
      <c r="BS17" s="416"/>
      <c r="BT17" s="416"/>
      <c r="BU17" s="417"/>
      <c r="BV17" s="415">
        <v>1982036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172.69</v>
      </c>
      <c r="M18" s="480"/>
      <c r="N18" s="480"/>
      <c r="O18" s="480"/>
      <c r="P18" s="480"/>
      <c r="Q18" s="480"/>
      <c r="R18" s="481"/>
      <c r="S18" s="481"/>
      <c r="T18" s="481"/>
      <c r="U18" s="481"/>
      <c r="V18" s="482"/>
      <c r="W18" s="496"/>
      <c r="X18" s="497"/>
      <c r="Y18" s="497"/>
      <c r="Z18" s="497"/>
      <c r="AA18" s="497"/>
      <c r="AB18" s="505"/>
      <c r="AC18" s="379">
        <v>56.9</v>
      </c>
      <c r="AD18" s="380"/>
      <c r="AE18" s="380"/>
      <c r="AF18" s="380"/>
      <c r="AG18" s="483"/>
      <c r="AH18" s="379">
        <v>56.6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4011643</v>
      </c>
      <c r="BO18" s="416"/>
      <c r="BP18" s="416"/>
      <c r="BQ18" s="416"/>
      <c r="BR18" s="416"/>
      <c r="BS18" s="416"/>
      <c r="BT18" s="416"/>
      <c r="BU18" s="417"/>
      <c r="BV18" s="415">
        <v>4032763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76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5692214</v>
      </c>
      <c r="BO19" s="416"/>
      <c r="BP19" s="416"/>
      <c r="BQ19" s="416"/>
      <c r="BR19" s="416"/>
      <c r="BS19" s="416"/>
      <c r="BT19" s="416"/>
      <c r="BU19" s="417"/>
      <c r="BV19" s="415">
        <v>5744367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4572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7615927</v>
      </c>
      <c r="BO23" s="416"/>
      <c r="BP23" s="416"/>
      <c r="BQ23" s="416"/>
      <c r="BR23" s="416"/>
      <c r="BS23" s="416"/>
      <c r="BT23" s="416"/>
      <c r="BU23" s="417"/>
      <c r="BV23" s="415">
        <v>7799581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6660</v>
      </c>
      <c r="R24" s="392"/>
      <c r="S24" s="392"/>
      <c r="T24" s="392"/>
      <c r="U24" s="392"/>
      <c r="V24" s="393"/>
      <c r="W24" s="457"/>
      <c r="X24" s="448"/>
      <c r="Y24" s="449"/>
      <c r="Z24" s="388" t="s">
        <v>154</v>
      </c>
      <c r="AA24" s="389"/>
      <c r="AB24" s="389"/>
      <c r="AC24" s="389"/>
      <c r="AD24" s="389"/>
      <c r="AE24" s="389"/>
      <c r="AF24" s="389"/>
      <c r="AG24" s="390"/>
      <c r="AH24" s="391">
        <v>118</v>
      </c>
      <c r="AI24" s="392"/>
      <c r="AJ24" s="392"/>
      <c r="AK24" s="392"/>
      <c r="AL24" s="393"/>
      <c r="AM24" s="391">
        <v>366980</v>
      </c>
      <c r="AN24" s="392"/>
      <c r="AO24" s="392"/>
      <c r="AP24" s="392"/>
      <c r="AQ24" s="392"/>
      <c r="AR24" s="393"/>
      <c r="AS24" s="391">
        <v>3110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6908752</v>
      </c>
      <c r="BO24" s="416"/>
      <c r="BP24" s="416"/>
      <c r="BQ24" s="416"/>
      <c r="BR24" s="416"/>
      <c r="BS24" s="416"/>
      <c r="BT24" s="416"/>
      <c r="BU24" s="417"/>
      <c r="BV24" s="415">
        <v>7079546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5400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538337</v>
      </c>
      <c r="BO25" s="411"/>
      <c r="BP25" s="411"/>
      <c r="BQ25" s="411"/>
      <c r="BR25" s="411"/>
      <c r="BS25" s="411"/>
      <c r="BT25" s="411"/>
      <c r="BU25" s="412"/>
      <c r="BV25" s="410">
        <v>550574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4950</v>
      </c>
      <c r="R26" s="392"/>
      <c r="S26" s="392"/>
      <c r="T26" s="392"/>
      <c r="U26" s="392"/>
      <c r="V26" s="393"/>
      <c r="W26" s="457"/>
      <c r="X26" s="448"/>
      <c r="Y26" s="449"/>
      <c r="Z26" s="388" t="s">
        <v>160</v>
      </c>
      <c r="AA26" s="470"/>
      <c r="AB26" s="470"/>
      <c r="AC26" s="470"/>
      <c r="AD26" s="470"/>
      <c r="AE26" s="470"/>
      <c r="AF26" s="470"/>
      <c r="AG26" s="471"/>
      <c r="AH26" s="391">
        <v>6</v>
      </c>
      <c r="AI26" s="392"/>
      <c r="AJ26" s="392"/>
      <c r="AK26" s="392"/>
      <c r="AL26" s="393"/>
      <c r="AM26" s="391">
        <v>19152</v>
      </c>
      <c r="AN26" s="392"/>
      <c r="AO26" s="392"/>
      <c r="AP26" s="392"/>
      <c r="AQ26" s="392"/>
      <c r="AR26" s="393"/>
      <c r="AS26" s="391">
        <v>3192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3400</v>
      </c>
      <c r="R27" s="392"/>
      <c r="S27" s="392"/>
      <c r="T27" s="392"/>
      <c r="U27" s="392"/>
      <c r="V27" s="393"/>
      <c r="W27" s="457"/>
      <c r="X27" s="448"/>
      <c r="Y27" s="449"/>
      <c r="Z27" s="388" t="s">
        <v>163</v>
      </c>
      <c r="AA27" s="389"/>
      <c r="AB27" s="389"/>
      <c r="AC27" s="389"/>
      <c r="AD27" s="389"/>
      <c r="AE27" s="389"/>
      <c r="AF27" s="389"/>
      <c r="AG27" s="390"/>
      <c r="AH27" s="391">
        <v>2</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397461</v>
      </c>
      <c r="BO27" s="419"/>
      <c r="BP27" s="419"/>
      <c r="BQ27" s="419"/>
      <c r="BR27" s="419"/>
      <c r="BS27" s="419"/>
      <c r="BT27" s="419"/>
      <c r="BU27" s="420"/>
      <c r="BV27" s="418">
        <v>397421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2800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1096586</v>
      </c>
      <c r="BO28" s="411"/>
      <c r="BP28" s="411"/>
      <c r="BQ28" s="411"/>
      <c r="BR28" s="411"/>
      <c r="BS28" s="411"/>
      <c r="BT28" s="411"/>
      <c r="BU28" s="412"/>
      <c r="BV28" s="410">
        <v>994164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12</v>
      </c>
      <c r="M29" s="392"/>
      <c r="N29" s="392"/>
      <c r="O29" s="392"/>
      <c r="P29" s="393"/>
      <c r="Q29" s="391">
        <v>2500</v>
      </c>
      <c r="R29" s="392"/>
      <c r="S29" s="392"/>
      <c r="T29" s="392"/>
      <c r="U29" s="392"/>
      <c r="V29" s="393"/>
      <c r="W29" s="458"/>
      <c r="X29" s="459"/>
      <c r="Y29" s="460"/>
      <c r="Z29" s="388" t="s">
        <v>171</v>
      </c>
      <c r="AA29" s="389"/>
      <c r="AB29" s="389"/>
      <c r="AC29" s="389"/>
      <c r="AD29" s="389"/>
      <c r="AE29" s="389"/>
      <c r="AF29" s="389"/>
      <c r="AG29" s="390"/>
      <c r="AH29" s="391">
        <v>120</v>
      </c>
      <c r="AI29" s="392"/>
      <c r="AJ29" s="392"/>
      <c r="AK29" s="392"/>
      <c r="AL29" s="393"/>
      <c r="AM29" s="391">
        <v>374562</v>
      </c>
      <c r="AN29" s="392"/>
      <c r="AO29" s="392"/>
      <c r="AP29" s="392"/>
      <c r="AQ29" s="392"/>
      <c r="AR29" s="393"/>
      <c r="AS29" s="391">
        <v>3121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237422</v>
      </c>
      <c r="BO29" s="416"/>
      <c r="BP29" s="416"/>
      <c r="BQ29" s="416"/>
      <c r="BR29" s="416"/>
      <c r="BS29" s="416"/>
      <c r="BT29" s="416"/>
      <c r="BU29" s="417"/>
      <c r="BV29" s="415">
        <v>217422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660469</v>
      </c>
      <c r="BO30" s="419"/>
      <c r="BP30" s="419"/>
      <c r="BQ30" s="419"/>
      <c r="BR30" s="419"/>
      <c r="BS30" s="419"/>
      <c r="BT30" s="419"/>
      <c r="BU30" s="420"/>
      <c r="BV30" s="418">
        <v>720088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栃木県市町村総合事務組合（一般会計）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真岡鐡道株式会社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ケーブルテレビ事業特別会計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宅地造成事業特別会計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栃木県市町村総合事務組合（特別会計）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株式会社もてぎプラザ</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栃木県後期高齢者医療広域連合（一般会計）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栃木県後期高齢者医療広域連合（後期高齢者医療特別会計）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芳賀中部環境衛生事務組合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芳賀地区広域行政事務組合(一般会計)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芳賀地区広域行政事務組合(救急医療センター特別会計)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芳賀地区広域行政事務組合(ごみ処理施設特別会計)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芳賀地区広域行政事務組合(卸売市場特別会計)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芳賀地区広域行政事務組合(ふるさと市町村圏基金特別会計)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6" t="s">
        <v>525</v>
      </c>
      <c r="D34" s="1186"/>
      <c r="E34" s="1187"/>
      <c r="F34" s="32">
        <v>9.48</v>
      </c>
      <c r="G34" s="33">
        <v>9.48</v>
      </c>
      <c r="H34" s="33">
        <v>12</v>
      </c>
      <c r="I34" s="33">
        <v>10.11</v>
      </c>
      <c r="J34" s="34">
        <v>12.79</v>
      </c>
      <c r="K34" s="22"/>
      <c r="L34" s="22"/>
      <c r="M34" s="22"/>
      <c r="N34" s="22"/>
      <c r="O34" s="22"/>
      <c r="P34" s="22"/>
    </row>
    <row r="35" spans="1:16" ht="39" customHeight="1">
      <c r="A35" s="22"/>
      <c r="B35" s="35"/>
      <c r="C35" s="1180" t="s">
        <v>526</v>
      </c>
      <c r="D35" s="1181"/>
      <c r="E35" s="1182"/>
      <c r="F35" s="36">
        <v>2.65</v>
      </c>
      <c r="G35" s="37">
        <v>2.29</v>
      </c>
      <c r="H35" s="37">
        <v>4.38</v>
      </c>
      <c r="I35" s="37">
        <v>5.03</v>
      </c>
      <c r="J35" s="38">
        <v>5.77</v>
      </c>
      <c r="K35" s="22"/>
      <c r="L35" s="22"/>
      <c r="M35" s="22"/>
      <c r="N35" s="22"/>
      <c r="O35" s="22"/>
      <c r="P35" s="22"/>
    </row>
    <row r="36" spans="1:16" ht="39" customHeight="1">
      <c r="A36" s="22"/>
      <c r="B36" s="35"/>
      <c r="C36" s="1180" t="s">
        <v>527</v>
      </c>
      <c r="D36" s="1181"/>
      <c r="E36" s="1182"/>
      <c r="F36" s="36">
        <v>3.66</v>
      </c>
      <c r="G36" s="37">
        <v>4.0199999999999996</v>
      </c>
      <c r="H36" s="37">
        <v>4.54</v>
      </c>
      <c r="I36" s="37">
        <v>2.82</v>
      </c>
      <c r="J36" s="38">
        <v>2.29</v>
      </c>
      <c r="K36" s="22"/>
      <c r="L36" s="22"/>
      <c r="M36" s="22"/>
      <c r="N36" s="22"/>
      <c r="O36" s="22"/>
      <c r="P36" s="22"/>
    </row>
    <row r="37" spans="1:16" ht="39" customHeight="1">
      <c r="A37" s="22"/>
      <c r="B37" s="35"/>
      <c r="C37" s="1180" t="s">
        <v>528</v>
      </c>
      <c r="D37" s="1181"/>
      <c r="E37" s="1182"/>
      <c r="F37" s="36">
        <v>1.66</v>
      </c>
      <c r="G37" s="37">
        <v>1.1499999999999999</v>
      </c>
      <c r="H37" s="37">
        <v>1.47</v>
      </c>
      <c r="I37" s="37">
        <v>1.39</v>
      </c>
      <c r="J37" s="38">
        <v>1.96</v>
      </c>
      <c r="K37" s="22"/>
      <c r="L37" s="22"/>
      <c r="M37" s="22"/>
      <c r="N37" s="22"/>
      <c r="O37" s="22"/>
      <c r="P37" s="22"/>
    </row>
    <row r="38" spans="1:16" ht="39" customHeight="1">
      <c r="A38" s="22"/>
      <c r="B38" s="35"/>
      <c r="C38" s="1180" t="s">
        <v>529</v>
      </c>
      <c r="D38" s="1181"/>
      <c r="E38" s="1182"/>
      <c r="F38" s="36">
        <v>2.46</v>
      </c>
      <c r="G38" s="37">
        <v>2.63</v>
      </c>
      <c r="H38" s="37">
        <v>0.78</v>
      </c>
      <c r="I38" s="37">
        <v>1.53</v>
      </c>
      <c r="J38" s="38">
        <v>1.63</v>
      </c>
      <c r="K38" s="22"/>
      <c r="L38" s="22"/>
      <c r="M38" s="22"/>
      <c r="N38" s="22"/>
      <c r="O38" s="22"/>
      <c r="P38" s="22"/>
    </row>
    <row r="39" spans="1:16" ht="39" customHeight="1">
      <c r="A39" s="22"/>
      <c r="B39" s="35"/>
      <c r="C39" s="1180" t="s">
        <v>530</v>
      </c>
      <c r="D39" s="1181"/>
      <c r="E39" s="1182"/>
      <c r="F39" s="36">
        <v>0.36</v>
      </c>
      <c r="G39" s="37">
        <v>0.1</v>
      </c>
      <c r="H39" s="37">
        <v>0.17</v>
      </c>
      <c r="I39" s="37">
        <v>0.15</v>
      </c>
      <c r="J39" s="38">
        <v>0.31</v>
      </c>
      <c r="K39" s="22"/>
      <c r="L39" s="22"/>
      <c r="M39" s="22"/>
      <c r="N39" s="22"/>
      <c r="O39" s="22"/>
      <c r="P39" s="22"/>
    </row>
    <row r="40" spans="1:16" ht="39" customHeight="1">
      <c r="A40" s="22"/>
      <c r="B40" s="35"/>
      <c r="C40" s="1180" t="s">
        <v>531</v>
      </c>
      <c r="D40" s="1181"/>
      <c r="E40" s="1182"/>
      <c r="F40" s="36">
        <v>1.26</v>
      </c>
      <c r="G40" s="37">
        <v>0.55000000000000004</v>
      </c>
      <c r="H40" s="37">
        <v>0.43</v>
      </c>
      <c r="I40" s="37">
        <v>0.18</v>
      </c>
      <c r="J40" s="38">
        <v>0.13</v>
      </c>
      <c r="K40" s="22"/>
      <c r="L40" s="22"/>
      <c r="M40" s="22"/>
      <c r="N40" s="22"/>
      <c r="O40" s="22"/>
      <c r="P40" s="22"/>
    </row>
    <row r="41" spans="1:16" ht="39" customHeight="1">
      <c r="A41" s="22"/>
      <c r="B41" s="35"/>
      <c r="C41" s="1180" t="s">
        <v>532</v>
      </c>
      <c r="D41" s="1181"/>
      <c r="E41" s="1182"/>
      <c r="F41" s="36">
        <v>0.05</v>
      </c>
      <c r="G41" s="37">
        <v>0.04</v>
      </c>
      <c r="H41" s="37">
        <v>0.01</v>
      </c>
      <c r="I41" s="37">
        <v>0.01</v>
      </c>
      <c r="J41" s="38">
        <v>0.01</v>
      </c>
      <c r="K41" s="22"/>
      <c r="L41" s="22"/>
      <c r="M41" s="22"/>
      <c r="N41" s="22"/>
      <c r="O41" s="22"/>
      <c r="P41" s="22"/>
    </row>
    <row r="42" spans="1:16" ht="39" customHeight="1">
      <c r="A42" s="22"/>
      <c r="B42" s="39"/>
      <c r="C42" s="1180" t="s">
        <v>533</v>
      </c>
      <c r="D42" s="1181"/>
      <c r="E42" s="1182"/>
      <c r="F42" s="36" t="s">
        <v>479</v>
      </c>
      <c r="G42" s="37" t="s">
        <v>479</v>
      </c>
      <c r="H42" s="37" t="s">
        <v>479</v>
      </c>
      <c r="I42" s="37" t="s">
        <v>479</v>
      </c>
      <c r="J42" s="38" t="s">
        <v>479</v>
      </c>
      <c r="K42" s="22"/>
      <c r="L42" s="22"/>
      <c r="M42" s="22"/>
      <c r="N42" s="22"/>
      <c r="O42" s="22"/>
      <c r="P42" s="22"/>
    </row>
    <row r="43" spans="1:16" ht="39" customHeight="1" thickBot="1">
      <c r="A43" s="22"/>
      <c r="B43" s="40"/>
      <c r="C43" s="1183" t="s">
        <v>534</v>
      </c>
      <c r="D43" s="1184"/>
      <c r="E43" s="1185"/>
      <c r="F43" s="41">
        <v>0.9</v>
      </c>
      <c r="G43" s="42">
        <v>0.91</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6" t="s">
        <v>10</v>
      </c>
      <c r="C45" s="1197"/>
      <c r="D45" s="58"/>
      <c r="E45" s="1202" t="s">
        <v>11</v>
      </c>
      <c r="F45" s="1202"/>
      <c r="G45" s="1202"/>
      <c r="H45" s="1202"/>
      <c r="I45" s="1202"/>
      <c r="J45" s="1203"/>
      <c r="K45" s="59">
        <v>1067</v>
      </c>
      <c r="L45" s="60">
        <v>900</v>
      </c>
      <c r="M45" s="60">
        <v>823</v>
      </c>
      <c r="N45" s="60">
        <v>832</v>
      </c>
      <c r="O45" s="61">
        <v>838</v>
      </c>
      <c r="P45" s="48"/>
      <c r="Q45" s="48"/>
      <c r="R45" s="48"/>
      <c r="S45" s="48"/>
      <c r="T45" s="48"/>
      <c r="U45" s="48"/>
    </row>
    <row r="46" spans="1:21" ht="30.75" customHeight="1">
      <c r="A46" s="48"/>
      <c r="B46" s="1198"/>
      <c r="C46" s="1199"/>
      <c r="D46" s="62"/>
      <c r="E46" s="1190" t="s">
        <v>12</v>
      </c>
      <c r="F46" s="1190"/>
      <c r="G46" s="1190"/>
      <c r="H46" s="1190"/>
      <c r="I46" s="1190"/>
      <c r="J46" s="1191"/>
      <c r="K46" s="63" t="s">
        <v>479</v>
      </c>
      <c r="L46" s="64" t="s">
        <v>479</v>
      </c>
      <c r="M46" s="64" t="s">
        <v>479</v>
      </c>
      <c r="N46" s="64" t="s">
        <v>479</v>
      </c>
      <c r="O46" s="65" t="s">
        <v>479</v>
      </c>
      <c r="P46" s="48"/>
      <c r="Q46" s="48"/>
      <c r="R46" s="48"/>
      <c r="S46" s="48"/>
      <c r="T46" s="48"/>
      <c r="U46" s="48"/>
    </row>
    <row r="47" spans="1:21" ht="30.75" customHeight="1">
      <c r="A47" s="48"/>
      <c r="B47" s="1198"/>
      <c r="C47" s="1199"/>
      <c r="D47" s="62"/>
      <c r="E47" s="1190" t="s">
        <v>13</v>
      </c>
      <c r="F47" s="1190"/>
      <c r="G47" s="1190"/>
      <c r="H47" s="1190"/>
      <c r="I47" s="1190"/>
      <c r="J47" s="1191"/>
      <c r="K47" s="63" t="s">
        <v>479</v>
      </c>
      <c r="L47" s="64" t="s">
        <v>479</v>
      </c>
      <c r="M47" s="64" t="s">
        <v>479</v>
      </c>
      <c r="N47" s="64" t="s">
        <v>479</v>
      </c>
      <c r="O47" s="65" t="s">
        <v>479</v>
      </c>
      <c r="P47" s="48"/>
      <c r="Q47" s="48"/>
      <c r="R47" s="48"/>
      <c r="S47" s="48"/>
      <c r="T47" s="48"/>
      <c r="U47" s="48"/>
    </row>
    <row r="48" spans="1:21" ht="30.75" customHeight="1">
      <c r="A48" s="48"/>
      <c r="B48" s="1198"/>
      <c r="C48" s="1199"/>
      <c r="D48" s="62"/>
      <c r="E48" s="1190" t="s">
        <v>14</v>
      </c>
      <c r="F48" s="1190"/>
      <c r="G48" s="1190"/>
      <c r="H48" s="1190"/>
      <c r="I48" s="1190"/>
      <c r="J48" s="1191"/>
      <c r="K48" s="63">
        <v>189</v>
      </c>
      <c r="L48" s="64">
        <v>204</v>
      </c>
      <c r="M48" s="64">
        <v>220</v>
      </c>
      <c r="N48" s="64">
        <v>215</v>
      </c>
      <c r="O48" s="65">
        <v>210</v>
      </c>
      <c r="P48" s="48"/>
      <c r="Q48" s="48"/>
      <c r="R48" s="48"/>
      <c r="S48" s="48"/>
      <c r="T48" s="48"/>
      <c r="U48" s="48"/>
    </row>
    <row r="49" spans="1:21" ht="30.75" customHeight="1">
      <c r="A49" s="48"/>
      <c r="B49" s="1198"/>
      <c r="C49" s="1199"/>
      <c r="D49" s="62"/>
      <c r="E49" s="1190" t="s">
        <v>15</v>
      </c>
      <c r="F49" s="1190"/>
      <c r="G49" s="1190"/>
      <c r="H49" s="1190"/>
      <c r="I49" s="1190"/>
      <c r="J49" s="1191"/>
      <c r="K49" s="63">
        <v>6</v>
      </c>
      <c r="L49" s="64">
        <v>6</v>
      </c>
      <c r="M49" s="64">
        <v>5</v>
      </c>
      <c r="N49" s="64">
        <v>6</v>
      </c>
      <c r="O49" s="65">
        <v>11</v>
      </c>
      <c r="P49" s="48"/>
      <c r="Q49" s="48"/>
      <c r="R49" s="48"/>
      <c r="S49" s="48"/>
      <c r="T49" s="48"/>
      <c r="U49" s="48"/>
    </row>
    <row r="50" spans="1:21" ht="30.75" customHeight="1">
      <c r="A50" s="48"/>
      <c r="B50" s="1198"/>
      <c r="C50" s="1199"/>
      <c r="D50" s="62"/>
      <c r="E50" s="1190" t="s">
        <v>16</v>
      </c>
      <c r="F50" s="1190"/>
      <c r="G50" s="1190"/>
      <c r="H50" s="1190"/>
      <c r="I50" s="1190"/>
      <c r="J50" s="1191"/>
      <c r="K50" s="63">
        <v>62</v>
      </c>
      <c r="L50" s="64">
        <v>61</v>
      </c>
      <c r="M50" s="64">
        <v>61</v>
      </c>
      <c r="N50" s="64">
        <v>61</v>
      </c>
      <c r="O50" s="65">
        <v>60</v>
      </c>
      <c r="P50" s="48"/>
      <c r="Q50" s="48"/>
      <c r="R50" s="48"/>
      <c r="S50" s="48"/>
      <c r="T50" s="48"/>
      <c r="U50" s="48"/>
    </row>
    <row r="51" spans="1:21" ht="30.75" customHeight="1">
      <c r="A51" s="48"/>
      <c r="B51" s="1200"/>
      <c r="C51" s="1201"/>
      <c r="D51" s="66"/>
      <c r="E51" s="1190" t="s">
        <v>17</v>
      </c>
      <c r="F51" s="1190"/>
      <c r="G51" s="1190"/>
      <c r="H51" s="1190"/>
      <c r="I51" s="1190"/>
      <c r="J51" s="1191"/>
      <c r="K51" s="63" t="s">
        <v>479</v>
      </c>
      <c r="L51" s="64" t="s">
        <v>479</v>
      </c>
      <c r="M51" s="64" t="s">
        <v>479</v>
      </c>
      <c r="N51" s="64" t="s">
        <v>479</v>
      </c>
      <c r="O51" s="65" t="s">
        <v>479</v>
      </c>
      <c r="P51" s="48"/>
      <c r="Q51" s="48"/>
      <c r="R51" s="48"/>
      <c r="S51" s="48"/>
      <c r="T51" s="48"/>
      <c r="U51" s="48"/>
    </row>
    <row r="52" spans="1:21" ht="30.75" customHeight="1">
      <c r="A52" s="48"/>
      <c r="B52" s="1188" t="s">
        <v>18</v>
      </c>
      <c r="C52" s="1189"/>
      <c r="D52" s="66"/>
      <c r="E52" s="1190" t="s">
        <v>19</v>
      </c>
      <c r="F52" s="1190"/>
      <c r="G52" s="1190"/>
      <c r="H52" s="1190"/>
      <c r="I52" s="1190"/>
      <c r="J52" s="1191"/>
      <c r="K52" s="63">
        <v>733</v>
      </c>
      <c r="L52" s="64">
        <v>733</v>
      </c>
      <c r="M52" s="64">
        <v>741</v>
      </c>
      <c r="N52" s="64">
        <v>746</v>
      </c>
      <c r="O52" s="65">
        <v>750</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591</v>
      </c>
      <c r="L53" s="69">
        <v>438</v>
      </c>
      <c r="M53" s="69">
        <v>368</v>
      </c>
      <c r="N53" s="69">
        <v>368</v>
      </c>
      <c r="O53" s="70">
        <v>369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216" t="s">
        <v>23</v>
      </c>
      <c r="C41" s="1217"/>
      <c r="D41" s="81"/>
      <c r="E41" s="1218" t="s">
        <v>24</v>
      </c>
      <c r="F41" s="1218"/>
      <c r="G41" s="1218"/>
      <c r="H41" s="1219"/>
      <c r="I41" s="82">
        <v>7462</v>
      </c>
      <c r="J41" s="83">
        <v>7278</v>
      </c>
      <c r="K41" s="83">
        <v>7335</v>
      </c>
      <c r="L41" s="83">
        <v>7800</v>
      </c>
      <c r="M41" s="84">
        <v>7616</v>
      </c>
    </row>
    <row r="42" spans="2:13" ht="27.75" customHeight="1">
      <c r="B42" s="1206"/>
      <c r="C42" s="1207"/>
      <c r="D42" s="85"/>
      <c r="E42" s="1210" t="s">
        <v>25</v>
      </c>
      <c r="F42" s="1210"/>
      <c r="G42" s="1210"/>
      <c r="H42" s="1211"/>
      <c r="I42" s="86">
        <v>228</v>
      </c>
      <c r="J42" s="87">
        <v>182</v>
      </c>
      <c r="K42" s="87">
        <v>136</v>
      </c>
      <c r="L42" s="87">
        <v>90</v>
      </c>
      <c r="M42" s="88">
        <v>45</v>
      </c>
    </row>
    <row r="43" spans="2:13" ht="27.75" customHeight="1">
      <c r="B43" s="1206"/>
      <c r="C43" s="1207"/>
      <c r="D43" s="85"/>
      <c r="E43" s="1210" t="s">
        <v>26</v>
      </c>
      <c r="F43" s="1210"/>
      <c r="G43" s="1210"/>
      <c r="H43" s="1211"/>
      <c r="I43" s="86">
        <v>2554</v>
      </c>
      <c r="J43" s="87">
        <v>2523</v>
      </c>
      <c r="K43" s="87">
        <v>2401</v>
      </c>
      <c r="L43" s="87">
        <v>2404</v>
      </c>
      <c r="M43" s="88">
        <v>2359</v>
      </c>
    </row>
    <row r="44" spans="2:13" ht="27.75" customHeight="1">
      <c r="B44" s="1206"/>
      <c r="C44" s="1207"/>
      <c r="D44" s="85"/>
      <c r="E44" s="1210" t="s">
        <v>27</v>
      </c>
      <c r="F44" s="1210"/>
      <c r="G44" s="1210"/>
      <c r="H44" s="1211"/>
      <c r="I44" s="86">
        <v>77</v>
      </c>
      <c r="J44" s="87">
        <v>130</v>
      </c>
      <c r="K44" s="87">
        <v>188</v>
      </c>
      <c r="L44" s="87">
        <v>274</v>
      </c>
      <c r="M44" s="88">
        <v>352</v>
      </c>
    </row>
    <row r="45" spans="2:13" ht="27.75" customHeight="1">
      <c r="B45" s="1206"/>
      <c r="C45" s="1207"/>
      <c r="D45" s="85"/>
      <c r="E45" s="1210" t="s">
        <v>28</v>
      </c>
      <c r="F45" s="1210"/>
      <c r="G45" s="1210"/>
      <c r="H45" s="1211"/>
      <c r="I45" s="86">
        <v>2030</v>
      </c>
      <c r="J45" s="87">
        <v>2001</v>
      </c>
      <c r="K45" s="87">
        <v>1899</v>
      </c>
      <c r="L45" s="87">
        <v>1847</v>
      </c>
      <c r="M45" s="88">
        <v>1850</v>
      </c>
    </row>
    <row r="46" spans="2:13" ht="27.75" customHeight="1">
      <c r="B46" s="1206"/>
      <c r="C46" s="1207"/>
      <c r="D46" s="89"/>
      <c r="E46" s="1210" t="s">
        <v>29</v>
      </c>
      <c r="F46" s="1210"/>
      <c r="G46" s="1210"/>
      <c r="H46" s="1211"/>
      <c r="I46" s="86" t="s">
        <v>479</v>
      </c>
      <c r="J46" s="87" t="s">
        <v>479</v>
      </c>
      <c r="K46" s="87" t="s">
        <v>479</v>
      </c>
      <c r="L46" s="87" t="s">
        <v>479</v>
      </c>
      <c r="M46" s="88" t="s">
        <v>479</v>
      </c>
    </row>
    <row r="47" spans="2:13" ht="27.75" customHeight="1">
      <c r="B47" s="1206"/>
      <c r="C47" s="1207"/>
      <c r="D47" s="90"/>
      <c r="E47" s="1220" t="s">
        <v>30</v>
      </c>
      <c r="F47" s="1221"/>
      <c r="G47" s="1221"/>
      <c r="H47" s="1222"/>
      <c r="I47" s="86" t="s">
        <v>479</v>
      </c>
      <c r="J47" s="87" t="s">
        <v>479</v>
      </c>
      <c r="K47" s="87" t="s">
        <v>479</v>
      </c>
      <c r="L47" s="87" t="s">
        <v>479</v>
      </c>
      <c r="M47" s="88" t="s">
        <v>479</v>
      </c>
    </row>
    <row r="48" spans="2:13" ht="27.75" customHeight="1">
      <c r="B48" s="1206"/>
      <c r="C48" s="1207"/>
      <c r="D48" s="85"/>
      <c r="E48" s="1210" t="s">
        <v>31</v>
      </c>
      <c r="F48" s="1210"/>
      <c r="G48" s="1210"/>
      <c r="H48" s="1211"/>
      <c r="I48" s="86" t="s">
        <v>479</v>
      </c>
      <c r="J48" s="87" t="s">
        <v>479</v>
      </c>
      <c r="K48" s="87" t="s">
        <v>479</v>
      </c>
      <c r="L48" s="87" t="s">
        <v>479</v>
      </c>
      <c r="M48" s="88" t="s">
        <v>479</v>
      </c>
    </row>
    <row r="49" spans="2:13" ht="27.75" customHeight="1">
      <c r="B49" s="1208"/>
      <c r="C49" s="1209"/>
      <c r="D49" s="85"/>
      <c r="E49" s="1210" t="s">
        <v>32</v>
      </c>
      <c r="F49" s="1210"/>
      <c r="G49" s="1210"/>
      <c r="H49" s="1211"/>
      <c r="I49" s="86" t="s">
        <v>479</v>
      </c>
      <c r="J49" s="87" t="s">
        <v>479</v>
      </c>
      <c r="K49" s="87" t="s">
        <v>479</v>
      </c>
      <c r="L49" s="87" t="s">
        <v>479</v>
      </c>
      <c r="M49" s="88" t="s">
        <v>479</v>
      </c>
    </row>
    <row r="50" spans="2:13" ht="27.75" customHeight="1">
      <c r="B50" s="1204" t="s">
        <v>33</v>
      </c>
      <c r="C50" s="1205"/>
      <c r="D50" s="91"/>
      <c r="E50" s="1210" t="s">
        <v>34</v>
      </c>
      <c r="F50" s="1210"/>
      <c r="G50" s="1210"/>
      <c r="H50" s="1211"/>
      <c r="I50" s="86">
        <v>1601</v>
      </c>
      <c r="J50" s="87">
        <v>2206</v>
      </c>
      <c r="K50" s="87">
        <v>2253</v>
      </c>
      <c r="L50" s="87">
        <v>2421</v>
      </c>
      <c r="M50" s="88">
        <v>2499</v>
      </c>
    </row>
    <row r="51" spans="2:13" ht="27.75" customHeight="1">
      <c r="B51" s="1206"/>
      <c r="C51" s="1207"/>
      <c r="D51" s="85"/>
      <c r="E51" s="1210" t="s">
        <v>35</v>
      </c>
      <c r="F51" s="1210"/>
      <c r="G51" s="1210"/>
      <c r="H51" s="1211"/>
      <c r="I51" s="86">
        <v>164</v>
      </c>
      <c r="J51" s="87">
        <v>134</v>
      </c>
      <c r="K51" s="87">
        <v>113</v>
      </c>
      <c r="L51" s="87">
        <v>88</v>
      </c>
      <c r="M51" s="88">
        <v>77</v>
      </c>
    </row>
    <row r="52" spans="2:13" ht="27.75" customHeight="1">
      <c r="B52" s="1208"/>
      <c r="C52" s="1209"/>
      <c r="D52" s="85"/>
      <c r="E52" s="1210" t="s">
        <v>36</v>
      </c>
      <c r="F52" s="1210"/>
      <c r="G52" s="1210"/>
      <c r="H52" s="1211"/>
      <c r="I52" s="86">
        <v>6994</v>
      </c>
      <c r="J52" s="87">
        <v>6958</v>
      </c>
      <c r="K52" s="87">
        <v>7016</v>
      </c>
      <c r="L52" s="87">
        <v>7418</v>
      </c>
      <c r="M52" s="88">
        <v>7335</v>
      </c>
    </row>
    <row r="53" spans="2:13" ht="27.75" customHeight="1" thickBot="1">
      <c r="B53" s="1212" t="s">
        <v>37</v>
      </c>
      <c r="C53" s="1213"/>
      <c r="D53" s="92"/>
      <c r="E53" s="1214" t="s">
        <v>38</v>
      </c>
      <c r="F53" s="1214"/>
      <c r="G53" s="1214"/>
      <c r="H53" s="1215"/>
      <c r="I53" s="93">
        <v>3591</v>
      </c>
      <c r="J53" s="94">
        <v>2816</v>
      </c>
      <c r="K53" s="94">
        <v>2578</v>
      </c>
      <c r="L53" s="94">
        <v>2488</v>
      </c>
      <c r="M53" s="95">
        <v>2312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553</v>
      </c>
      <c r="C41" s="248"/>
      <c r="D41" s="248"/>
      <c r="E41" s="248"/>
      <c r="F41" s="248"/>
      <c r="G41" s="248"/>
      <c r="H41" s="248"/>
      <c r="I41" s="248"/>
      <c r="J41" s="248"/>
      <c r="K41" s="248"/>
      <c r="L41" s="248"/>
      <c r="M41" s="248"/>
      <c r="N41" s="248"/>
      <c r="O41" s="248"/>
      <c r="P41" s="249"/>
    </row>
    <row r="42" spans="2:17">
      <c r="B42" s="250"/>
      <c r="C42" s="246"/>
      <c r="D42" s="246"/>
      <c r="E42" s="246"/>
      <c r="F42" s="246"/>
      <c r="G42" s="353" t="s">
        <v>554</v>
      </c>
      <c r="I42" s="354"/>
      <c r="J42" s="354"/>
      <c r="K42" s="354"/>
      <c r="L42" s="246"/>
      <c r="M42" s="246"/>
      <c r="N42" s="246"/>
      <c r="O42" s="246"/>
    </row>
    <row r="43" spans="2:17">
      <c r="B43" s="250"/>
      <c r="C43" s="246"/>
      <c r="D43" s="246"/>
      <c r="E43" s="246"/>
      <c r="F43" s="246"/>
      <c r="G43" s="1223"/>
      <c r="H43" s="1224"/>
      <c r="I43" s="1224"/>
      <c r="J43" s="1224"/>
      <c r="K43" s="1224"/>
      <c r="L43" s="1224"/>
      <c r="M43" s="1224"/>
      <c r="N43" s="1224"/>
      <c r="O43" s="1225"/>
    </row>
    <row r="44" spans="2:17">
      <c r="B44" s="250"/>
      <c r="C44" s="246"/>
      <c r="D44" s="246"/>
      <c r="E44" s="246"/>
      <c r="F44" s="246"/>
      <c r="G44" s="1226"/>
      <c r="H44" s="1227"/>
      <c r="I44" s="1227"/>
      <c r="J44" s="1227"/>
      <c r="K44" s="1227"/>
      <c r="L44" s="1227"/>
      <c r="M44" s="1227"/>
      <c r="N44" s="1227"/>
      <c r="O44" s="1228"/>
    </row>
    <row r="45" spans="2:17">
      <c r="B45" s="250"/>
      <c r="C45" s="246"/>
      <c r="D45" s="246"/>
      <c r="E45" s="246"/>
      <c r="F45" s="246"/>
      <c r="G45" s="1226"/>
      <c r="H45" s="1227"/>
      <c r="I45" s="1227"/>
      <c r="J45" s="1227"/>
      <c r="K45" s="1227"/>
      <c r="L45" s="1227"/>
      <c r="M45" s="1227"/>
      <c r="N45" s="1227"/>
      <c r="O45" s="1228"/>
    </row>
    <row r="46" spans="2:17">
      <c r="B46" s="250"/>
      <c r="C46" s="246"/>
      <c r="D46" s="246"/>
      <c r="E46" s="246"/>
      <c r="F46" s="246"/>
      <c r="G46" s="1226"/>
      <c r="H46" s="1227"/>
      <c r="I46" s="1227"/>
      <c r="J46" s="1227"/>
      <c r="K46" s="1227"/>
      <c r="L46" s="1227"/>
      <c r="M46" s="1227"/>
      <c r="N46" s="1227"/>
      <c r="O46" s="1228"/>
    </row>
    <row r="47" spans="2:17">
      <c r="B47" s="250"/>
      <c r="C47" s="246"/>
      <c r="D47" s="246"/>
      <c r="E47" s="246"/>
      <c r="F47" s="246"/>
      <c r="G47" s="1229"/>
      <c r="H47" s="1230"/>
      <c r="I47" s="1230"/>
      <c r="J47" s="1230"/>
      <c r="K47" s="1230"/>
      <c r="L47" s="1230"/>
      <c r="M47" s="1230"/>
      <c r="N47" s="1230"/>
      <c r="O47" s="1231"/>
    </row>
    <row r="48" spans="2:17">
      <c r="B48" s="250"/>
      <c r="C48" s="246"/>
      <c r="D48" s="246"/>
      <c r="E48" s="246"/>
      <c r="F48" s="246"/>
      <c r="G48" s="246"/>
      <c r="H48" s="355"/>
      <c r="I48" s="355"/>
      <c r="J48" s="355"/>
    </row>
    <row r="49" spans="1:17">
      <c r="B49" s="250"/>
      <c r="C49" s="246"/>
      <c r="D49" s="246"/>
      <c r="E49" s="246"/>
      <c r="F49" s="246"/>
      <c r="G49" s="245" t="s">
        <v>555</v>
      </c>
    </row>
    <row r="50" spans="1:17">
      <c r="B50" s="250"/>
      <c r="C50" s="246"/>
      <c r="D50" s="246"/>
      <c r="E50" s="246"/>
      <c r="F50" s="246"/>
      <c r="G50" s="1232"/>
      <c r="H50" s="1233"/>
      <c r="I50" s="1233"/>
      <c r="J50" s="1234"/>
      <c r="K50" s="356" t="s">
        <v>519</v>
      </c>
      <c r="L50" s="356" t="s">
        <v>520</v>
      </c>
      <c r="M50" s="356" t="s">
        <v>521</v>
      </c>
      <c r="N50" s="356" t="s">
        <v>522</v>
      </c>
      <c r="O50" s="356" t="s">
        <v>523</v>
      </c>
    </row>
    <row r="51" spans="1:17">
      <c r="B51" s="250"/>
      <c r="C51" s="246"/>
      <c r="D51" s="246"/>
      <c r="E51" s="246"/>
      <c r="F51" s="246"/>
      <c r="G51" s="1235" t="s">
        <v>556</v>
      </c>
      <c r="H51" s="1236"/>
      <c r="I51" s="1241" t="s">
        <v>557</v>
      </c>
      <c r="J51" s="1241"/>
      <c r="K51" s="1243"/>
      <c r="L51" s="1243"/>
      <c r="M51" s="1243"/>
      <c r="N51" s="1244">
        <v>65</v>
      </c>
      <c r="O51" s="1243"/>
    </row>
    <row r="52" spans="1:17">
      <c r="B52" s="250"/>
      <c r="C52" s="246"/>
      <c r="D52" s="246"/>
      <c r="E52" s="246"/>
      <c r="F52" s="246"/>
      <c r="G52" s="1237"/>
      <c r="H52" s="1238"/>
      <c r="I52" s="1242"/>
      <c r="J52" s="1242"/>
      <c r="K52" s="1244"/>
      <c r="L52" s="1244"/>
      <c r="M52" s="1244"/>
      <c r="N52" s="1244"/>
      <c r="O52" s="1244"/>
    </row>
    <row r="53" spans="1:17">
      <c r="A53" s="357"/>
      <c r="B53" s="250"/>
      <c r="C53" s="246"/>
      <c r="D53" s="246"/>
      <c r="E53" s="246"/>
      <c r="F53" s="246"/>
      <c r="G53" s="1237"/>
      <c r="H53" s="1238"/>
      <c r="I53" s="1245" t="s">
        <v>558</v>
      </c>
      <c r="J53" s="1245"/>
      <c r="K53" s="1252"/>
      <c r="L53" s="1252"/>
      <c r="M53" s="1252"/>
      <c r="N53" s="1254">
        <v>72.8</v>
      </c>
      <c r="O53" s="1252"/>
    </row>
    <row r="54" spans="1:17">
      <c r="A54" s="357"/>
      <c r="B54" s="250"/>
      <c r="C54" s="246"/>
      <c r="D54" s="246"/>
      <c r="E54" s="246"/>
      <c r="F54" s="246"/>
      <c r="G54" s="1239"/>
      <c r="H54" s="1240"/>
      <c r="I54" s="1245"/>
      <c r="J54" s="1245"/>
      <c r="K54" s="1253"/>
      <c r="L54" s="1253"/>
      <c r="M54" s="1253"/>
      <c r="N54" s="1253"/>
      <c r="O54" s="1253"/>
    </row>
    <row r="55" spans="1:17">
      <c r="A55" s="357"/>
      <c r="B55" s="250"/>
      <c r="C55" s="246"/>
      <c r="D55" s="246"/>
      <c r="E55" s="246"/>
      <c r="F55" s="246"/>
      <c r="G55" s="1246" t="s">
        <v>559</v>
      </c>
      <c r="H55" s="1247"/>
      <c r="I55" s="1245" t="s">
        <v>557</v>
      </c>
      <c r="J55" s="1245"/>
      <c r="K55" s="1243"/>
      <c r="L55" s="1243"/>
      <c r="M55" s="1243"/>
      <c r="N55" s="1244">
        <v>20.2</v>
      </c>
      <c r="O55" s="1243"/>
    </row>
    <row r="56" spans="1:17">
      <c r="A56" s="357"/>
      <c r="B56" s="250"/>
      <c r="C56" s="246"/>
      <c r="D56" s="246"/>
      <c r="E56" s="246"/>
      <c r="F56" s="246"/>
      <c r="G56" s="1248"/>
      <c r="H56" s="1249"/>
      <c r="I56" s="1245"/>
      <c r="J56" s="1245"/>
      <c r="K56" s="1244"/>
      <c r="L56" s="1244"/>
      <c r="M56" s="1244"/>
      <c r="N56" s="1244"/>
      <c r="O56" s="1244"/>
    </row>
    <row r="57" spans="1:17" s="357" customFormat="1">
      <c r="B57" s="358"/>
      <c r="C57" s="354"/>
      <c r="D57" s="354"/>
      <c r="E57" s="354"/>
      <c r="F57" s="354"/>
      <c r="G57" s="1248"/>
      <c r="H57" s="1249"/>
      <c r="I57" s="1255" t="s">
        <v>564</v>
      </c>
      <c r="J57" s="1255"/>
      <c r="K57" s="1252"/>
      <c r="L57" s="1252"/>
      <c r="M57" s="1252"/>
      <c r="N57" s="1254">
        <v>55.8</v>
      </c>
      <c r="O57" s="1252"/>
      <c r="P57" s="359"/>
      <c r="Q57" s="358"/>
    </row>
    <row r="58" spans="1:17" s="357" customFormat="1">
      <c r="A58" s="245"/>
      <c r="B58" s="358"/>
      <c r="C58" s="354"/>
      <c r="D58" s="354"/>
      <c r="E58" s="354"/>
      <c r="F58" s="354"/>
      <c r="G58" s="1250"/>
      <c r="H58" s="1251"/>
      <c r="I58" s="1255"/>
      <c r="J58" s="1255"/>
      <c r="K58" s="1253"/>
      <c r="L58" s="1253"/>
      <c r="M58" s="1253"/>
      <c r="N58" s="1253"/>
      <c r="O58" s="1253"/>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3" t="s">
        <v>554</v>
      </c>
      <c r="I64" s="354"/>
      <c r="J64" s="354"/>
      <c r="K64" s="354"/>
      <c r="L64" s="246"/>
      <c r="M64" s="246"/>
      <c r="N64" s="246"/>
      <c r="O64" s="246"/>
    </row>
    <row r="65" spans="2:30">
      <c r="B65" s="250"/>
      <c r="C65" s="246"/>
      <c r="D65" s="246"/>
      <c r="E65" s="246"/>
      <c r="F65" s="246"/>
      <c r="G65" s="1223" t="s">
        <v>563</v>
      </c>
      <c r="H65" s="1224"/>
      <c r="I65" s="1224"/>
      <c r="J65" s="1224"/>
      <c r="K65" s="1224"/>
      <c r="L65" s="1224"/>
      <c r="M65" s="1224"/>
      <c r="N65" s="1224"/>
      <c r="O65" s="1225"/>
    </row>
    <row r="66" spans="2:30">
      <c r="B66" s="250"/>
      <c r="C66" s="246"/>
      <c r="D66" s="246"/>
      <c r="E66" s="246"/>
      <c r="F66" s="246"/>
      <c r="G66" s="1226"/>
      <c r="H66" s="1227"/>
      <c r="I66" s="1227"/>
      <c r="J66" s="1227"/>
      <c r="K66" s="1227"/>
      <c r="L66" s="1227"/>
      <c r="M66" s="1227"/>
      <c r="N66" s="1227"/>
      <c r="O66" s="1228"/>
    </row>
    <row r="67" spans="2:30">
      <c r="B67" s="250"/>
      <c r="C67" s="246"/>
      <c r="D67" s="246"/>
      <c r="E67" s="246"/>
      <c r="F67" s="246"/>
      <c r="G67" s="1226"/>
      <c r="H67" s="1227"/>
      <c r="I67" s="1227"/>
      <c r="J67" s="1227"/>
      <c r="K67" s="1227"/>
      <c r="L67" s="1227"/>
      <c r="M67" s="1227"/>
      <c r="N67" s="1227"/>
      <c r="O67" s="1228"/>
    </row>
    <row r="68" spans="2:30">
      <c r="B68" s="250"/>
      <c r="C68" s="246"/>
      <c r="D68" s="246"/>
      <c r="E68" s="246"/>
      <c r="F68" s="246"/>
      <c r="G68" s="1226"/>
      <c r="H68" s="1227"/>
      <c r="I68" s="1227"/>
      <c r="J68" s="1227"/>
      <c r="K68" s="1227"/>
      <c r="L68" s="1227"/>
      <c r="M68" s="1227"/>
      <c r="N68" s="1227"/>
      <c r="O68" s="1228"/>
    </row>
    <row r="69" spans="2:30">
      <c r="B69" s="250"/>
      <c r="C69" s="246"/>
      <c r="D69" s="246"/>
      <c r="E69" s="246"/>
      <c r="F69" s="246"/>
      <c r="G69" s="1229"/>
      <c r="H69" s="1230"/>
      <c r="I69" s="1230"/>
      <c r="J69" s="1230"/>
      <c r="K69" s="1230"/>
      <c r="L69" s="1230"/>
      <c r="M69" s="1230"/>
      <c r="N69" s="1230"/>
      <c r="O69" s="123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561</v>
      </c>
      <c r="I71" s="370"/>
      <c r="J71" s="366"/>
      <c r="K71" s="366"/>
      <c r="L71" s="367"/>
      <c r="M71" s="366"/>
      <c r="N71" s="367"/>
      <c r="O71" s="368"/>
    </row>
    <row r="72" spans="2:30">
      <c r="B72" s="250"/>
      <c r="C72" s="246"/>
      <c r="D72" s="246"/>
      <c r="E72" s="246"/>
      <c r="F72" s="246"/>
      <c r="G72" s="1232"/>
      <c r="H72" s="1233"/>
      <c r="I72" s="1233"/>
      <c r="J72" s="1234"/>
      <c r="K72" s="356" t="s">
        <v>519</v>
      </c>
      <c r="L72" s="356" t="s">
        <v>520</v>
      </c>
      <c r="M72" s="356" t="s">
        <v>521</v>
      </c>
      <c r="N72" s="356" t="s">
        <v>522</v>
      </c>
      <c r="O72" s="356" t="s">
        <v>523</v>
      </c>
    </row>
    <row r="73" spans="2:30">
      <c r="B73" s="250"/>
      <c r="C73" s="246"/>
      <c r="D73" s="246"/>
      <c r="E73" s="246"/>
      <c r="F73" s="246"/>
      <c r="G73" s="1235" t="s">
        <v>556</v>
      </c>
      <c r="H73" s="1236"/>
      <c r="I73" s="1241" t="s">
        <v>557</v>
      </c>
      <c r="J73" s="1241"/>
      <c r="K73" s="1256">
        <v>97.2</v>
      </c>
      <c r="L73" s="1256">
        <v>75.5</v>
      </c>
      <c r="M73" s="1244">
        <v>69.7</v>
      </c>
      <c r="N73" s="1244">
        <v>65</v>
      </c>
      <c r="O73" s="1244">
        <v>61.5</v>
      </c>
      <c r="S73" s="245">
        <v>9.9</v>
      </c>
    </row>
    <row r="74" spans="2:30">
      <c r="B74" s="250"/>
      <c r="C74" s="246"/>
      <c r="D74" s="246"/>
      <c r="E74" s="246"/>
      <c r="F74" s="246"/>
      <c r="G74" s="1237"/>
      <c r="H74" s="1238"/>
      <c r="I74" s="1242"/>
      <c r="J74" s="1242"/>
      <c r="K74" s="1256"/>
      <c r="L74" s="1256"/>
      <c r="M74" s="1244"/>
      <c r="N74" s="1244"/>
      <c r="O74" s="1244"/>
    </row>
    <row r="75" spans="2:30">
      <c r="B75" s="250"/>
      <c r="C75" s="246"/>
      <c r="D75" s="246"/>
      <c r="E75" s="246"/>
      <c r="F75" s="246"/>
      <c r="G75" s="1237"/>
      <c r="H75" s="1238"/>
      <c r="I75" s="1245" t="s">
        <v>562</v>
      </c>
      <c r="J75" s="1245"/>
      <c r="K75" s="1254">
        <v>13.2</v>
      </c>
      <c r="L75" s="1254">
        <v>13.2</v>
      </c>
      <c r="M75" s="1254">
        <v>12.5</v>
      </c>
      <c r="N75" s="1254">
        <v>10.4</v>
      </c>
      <c r="O75" s="1254">
        <v>9.8000000000000007</v>
      </c>
      <c r="U75" s="245">
        <v>81.2</v>
      </c>
      <c r="W75" s="245">
        <v>87.2</v>
      </c>
      <c r="Y75" s="245">
        <v>99.8</v>
      </c>
      <c r="AA75" s="245">
        <v>109.5</v>
      </c>
      <c r="AC75" s="245">
        <v>115.2</v>
      </c>
    </row>
    <row r="76" spans="2:30">
      <c r="B76" s="250"/>
      <c r="C76" s="246"/>
      <c r="D76" s="246"/>
      <c r="E76" s="246"/>
      <c r="F76" s="246"/>
      <c r="G76" s="1239"/>
      <c r="H76" s="1240"/>
      <c r="I76" s="1245"/>
      <c r="J76" s="1245"/>
      <c r="K76" s="1253"/>
      <c r="L76" s="1253"/>
      <c r="M76" s="1253"/>
      <c r="N76" s="1253"/>
      <c r="O76" s="1253"/>
    </row>
    <row r="77" spans="2:30">
      <c r="B77" s="250"/>
      <c r="C77" s="246"/>
      <c r="D77" s="246"/>
      <c r="E77" s="246"/>
      <c r="F77" s="246"/>
      <c r="G77" s="1246" t="s">
        <v>559</v>
      </c>
      <c r="H77" s="1247"/>
      <c r="I77" s="1245" t="s">
        <v>557</v>
      </c>
      <c r="J77" s="1245"/>
      <c r="K77" s="1256">
        <v>61.3</v>
      </c>
      <c r="L77" s="1256">
        <v>54.6</v>
      </c>
      <c r="M77" s="1244">
        <v>48.7</v>
      </c>
      <c r="N77" s="1244">
        <v>20.2</v>
      </c>
      <c r="O77" s="1244">
        <v>38.5</v>
      </c>
      <c r="R77" s="245">
        <v>12.3</v>
      </c>
      <c r="T77" s="245">
        <v>11.1</v>
      </c>
    </row>
    <row r="78" spans="2:30">
      <c r="B78" s="250"/>
      <c r="C78" s="246"/>
      <c r="D78" s="246"/>
      <c r="E78" s="246"/>
      <c r="F78" s="246"/>
      <c r="G78" s="1248"/>
      <c r="H78" s="1249"/>
      <c r="I78" s="1245"/>
      <c r="J78" s="1245"/>
      <c r="K78" s="1256"/>
      <c r="L78" s="1256"/>
      <c r="M78" s="1244"/>
      <c r="N78" s="1244"/>
      <c r="O78" s="1244"/>
    </row>
    <row r="79" spans="2:30">
      <c r="B79" s="250"/>
      <c r="C79" s="246"/>
      <c r="D79" s="246"/>
      <c r="E79" s="246"/>
      <c r="F79" s="246"/>
      <c r="G79" s="1248"/>
      <c r="H79" s="1249"/>
      <c r="I79" s="1257" t="s">
        <v>562</v>
      </c>
      <c r="J79" s="1255"/>
      <c r="K79" s="1258">
        <v>11.7</v>
      </c>
      <c r="L79" s="1258">
        <v>11.2</v>
      </c>
      <c r="M79" s="1258">
        <v>10.4</v>
      </c>
      <c r="N79" s="1258">
        <v>9.3000000000000007</v>
      </c>
      <c r="O79" s="1258">
        <v>9.1999999999999993</v>
      </c>
      <c r="V79" s="245">
        <v>53.5</v>
      </c>
      <c r="X79" s="245">
        <v>48.2</v>
      </c>
      <c r="Z79" s="245">
        <v>34.200000000000003</v>
      </c>
      <c r="AB79" s="245">
        <v>30.3</v>
      </c>
      <c r="AD79" s="245">
        <v>28.9</v>
      </c>
    </row>
    <row r="80" spans="2:30">
      <c r="B80" s="250"/>
      <c r="C80" s="246"/>
      <c r="D80" s="246"/>
      <c r="E80" s="246"/>
      <c r="F80" s="246"/>
      <c r="G80" s="1250"/>
      <c r="H80" s="1251"/>
      <c r="I80" s="1255"/>
      <c r="J80" s="1255"/>
      <c r="K80" s="1258"/>
      <c r="L80" s="1258"/>
      <c r="M80" s="1258"/>
      <c r="N80" s="1258"/>
      <c r="O80" s="1258"/>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79755</v>
      </c>
      <c r="E3" s="118"/>
      <c r="F3" s="119">
        <v>69806</v>
      </c>
      <c r="G3" s="120"/>
      <c r="H3" s="121"/>
    </row>
    <row r="4" spans="1:8">
      <c r="A4" s="122"/>
      <c r="B4" s="123"/>
      <c r="C4" s="124"/>
      <c r="D4" s="125">
        <v>39709</v>
      </c>
      <c r="E4" s="126"/>
      <c r="F4" s="127">
        <v>32823</v>
      </c>
      <c r="G4" s="128"/>
      <c r="H4" s="129"/>
    </row>
    <row r="5" spans="1:8">
      <c r="A5" s="110" t="s">
        <v>513</v>
      </c>
      <c r="B5" s="115"/>
      <c r="C5" s="116"/>
      <c r="D5" s="117">
        <v>68283</v>
      </c>
      <c r="E5" s="118"/>
      <c r="F5" s="119">
        <v>74444</v>
      </c>
      <c r="G5" s="120"/>
      <c r="H5" s="121"/>
    </row>
    <row r="6" spans="1:8">
      <c r="A6" s="122"/>
      <c r="B6" s="123"/>
      <c r="C6" s="124"/>
      <c r="D6" s="125">
        <v>41890</v>
      </c>
      <c r="E6" s="126"/>
      <c r="F6" s="127">
        <v>34175</v>
      </c>
      <c r="G6" s="128"/>
      <c r="H6" s="129"/>
    </row>
    <row r="7" spans="1:8">
      <c r="A7" s="110" t="s">
        <v>514</v>
      </c>
      <c r="B7" s="115"/>
      <c r="C7" s="116"/>
      <c r="D7" s="117">
        <v>84507</v>
      </c>
      <c r="E7" s="118"/>
      <c r="F7" s="119">
        <v>85205</v>
      </c>
      <c r="G7" s="120"/>
      <c r="H7" s="121"/>
    </row>
    <row r="8" spans="1:8">
      <c r="A8" s="122"/>
      <c r="B8" s="123"/>
      <c r="C8" s="124"/>
      <c r="D8" s="125">
        <v>29183</v>
      </c>
      <c r="E8" s="126"/>
      <c r="F8" s="127">
        <v>38847</v>
      </c>
      <c r="G8" s="128"/>
      <c r="H8" s="129"/>
    </row>
    <row r="9" spans="1:8">
      <c r="A9" s="110" t="s">
        <v>515</v>
      </c>
      <c r="B9" s="115"/>
      <c r="C9" s="116"/>
      <c r="D9" s="117">
        <v>131809</v>
      </c>
      <c r="E9" s="118"/>
      <c r="F9" s="119">
        <v>106092</v>
      </c>
      <c r="G9" s="120"/>
      <c r="H9" s="121"/>
    </row>
    <row r="10" spans="1:8">
      <c r="A10" s="122"/>
      <c r="B10" s="123"/>
      <c r="C10" s="124"/>
      <c r="D10" s="125">
        <v>29613</v>
      </c>
      <c r="E10" s="126"/>
      <c r="F10" s="127">
        <v>44299</v>
      </c>
      <c r="G10" s="128"/>
      <c r="H10" s="129"/>
    </row>
    <row r="11" spans="1:8">
      <c r="A11" s="110" t="s">
        <v>516</v>
      </c>
      <c r="B11" s="115"/>
      <c r="C11" s="116"/>
      <c r="D11" s="117">
        <v>60352</v>
      </c>
      <c r="E11" s="118"/>
      <c r="F11" s="119">
        <v>78903</v>
      </c>
      <c r="G11" s="120"/>
      <c r="H11" s="121"/>
    </row>
    <row r="12" spans="1:8">
      <c r="A12" s="122"/>
      <c r="B12" s="123"/>
      <c r="C12" s="130"/>
      <c r="D12" s="125">
        <v>28165</v>
      </c>
      <c r="E12" s="126"/>
      <c r="F12" s="127">
        <v>49201</v>
      </c>
      <c r="G12" s="128"/>
      <c r="H12" s="129"/>
    </row>
    <row r="13" spans="1:8">
      <c r="A13" s="110"/>
      <c r="B13" s="115"/>
      <c r="C13" s="131"/>
      <c r="D13" s="132">
        <v>84941</v>
      </c>
      <c r="E13" s="133"/>
      <c r="F13" s="134">
        <v>82890</v>
      </c>
      <c r="G13" s="135"/>
      <c r="H13" s="121"/>
    </row>
    <row r="14" spans="1:8">
      <c r="A14" s="122"/>
      <c r="B14" s="123"/>
      <c r="C14" s="124"/>
      <c r="D14" s="125">
        <v>33712</v>
      </c>
      <c r="E14" s="126"/>
      <c r="F14" s="127">
        <v>39869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10.75</v>
      </c>
      <c r="C19" s="136">
        <f>ROUND(VALUE(SUBSTITUTE(実質収支比率等に係る経年分析!G$48,"▲","-")),2)</f>
        <v>10.039999999999999</v>
      </c>
      <c r="D19" s="136">
        <f>ROUND(VALUE(SUBSTITUTE(実質収支比率等に係る経年分析!H$48,"▲","-")),2)</f>
        <v>12.15</v>
      </c>
      <c r="E19" s="136">
        <f>ROUND(VALUE(SUBSTITUTE(実質収支比率等に係る経年分析!I$48,"▲","-")),2)</f>
        <v>10.3</v>
      </c>
      <c r="F19" s="136">
        <f>ROUND(VALUE(SUBSTITUTE(実質収支比率等に係る経年分析!J$48,"▲","-")),2)</f>
        <v>12.94</v>
      </c>
    </row>
    <row r="20" spans="1:11">
      <c r="A20" s="136" t="s">
        <v>43</v>
      </c>
      <c r="B20" s="136">
        <f>ROUND(VALUE(SUBSTITUTE(実質収支比率等に係る経年分析!F$47,"▲","-")),2)</f>
        <v>16.84</v>
      </c>
      <c r="C20" s="136">
        <f>ROUND(VALUE(SUBSTITUTE(実質収支比率等に係る経年分析!G$47,"▲","-")),2)</f>
        <v>18.73</v>
      </c>
      <c r="D20" s="136">
        <f>ROUND(VALUE(SUBSTITUTE(実質収支比率等に係る経年分析!H$47,"▲","-")),2)</f>
        <v>19.920000000000002</v>
      </c>
      <c r="E20" s="136">
        <f>ROUND(VALUE(SUBSTITUTE(実質収支比率等に係る経年分析!I$47,"▲","-")),2)</f>
        <v>21.87</v>
      </c>
      <c r="F20" s="136">
        <f>ROUND(VALUE(SUBSTITUTE(実質収支比率等に係る経年分析!J$47,"▲","-")),2)</f>
        <v>24.47</v>
      </c>
    </row>
    <row r="21" spans="1:11">
      <c r="A21" s="136" t="s">
        <v>44</v>
      </c>
      <c r="B21" s="136">
        <f>IF(ISNUMBER(VALUE(SUBSTITUTE(実質収支比率等に係る経年分析!F$49,"▲","-"))),ROUND(VALUE(SUBSTITUTE(実質収支比率等に係る経年分析!F$49,"▲","-")),2),NA())</f>
        <v>-3.8</v>
      </c>
      <c r="C21" s="136">
        <f>IF(ISNUMBER(VALUE(SUBSTITUTE(実質収支比率等に係る経年分析!G$49,"▲","-"))),ROUND(VALUE(SUBSTITUTE(実質収支比率等に係る経年分析!G$49,"▲","-")),2),NA())</f>
        <v>1.41</v>
      </c>
      <c r="D21" s="136">
        <f>IF(ISNUMBER(VALUE(SUBSTITUTE(実質収支比率等に係る経年分析!H$49,"▲","-"))),ROUND(VALUE(SUBSTITUTE(実質収支比率等に係る経年分析!H$49,"▲","-")),2),NA())</f>
        <v>3.14</v>
      </c>
      <c r="E21" s="136">
        <f>IF(ISNUMBER(VALUE(SUBSTITUTE(実質収支比率等に係る経年分析!I$49,"▲","-"))),ROUND(VALUE(SUBSTITUTE(実質収支比率等に係る経年分析!I$49,"▲","-")),2),NA())</f>
        <v>1.05</v>
      </c>
      <c r="F21" s="136">
        <f>IF(ISNUMBER(VALUE(SUBSTITUTE(実質収支比率等に係る経年分析!J$49,"▲","-"))),ROUND(VALUE(SUBSTITUTE(実質収支比率等に係る経年分析!J$49,"▲","-")),2),NA())</f>
        <v>4.7699999999999996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0.91</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ケーブルテレビ事業特別会計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1.26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0.55000000000000004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0.31</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2.46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2.63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1.53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1.63</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1.1499999999999999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1.96</v>
      </c>
    </row>
    <row r="34" spans="1:16">
      <c r="A34" s="137" t="str">
        <f>IF(連結実質赤字比率に係る赤字・黒字の構成分析!C$36="",NA(),連結実質赤字比率に係る赤字・黒字の構成分析!C$36)</f>
        <v>宅地造成事業特別会計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3.66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4.0199999999999996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4.54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2.82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2.29</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2.65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9.48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9.48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10.11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12.79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733</v>
      </c>
      <c r="E42" s="138"/>
      <c r="F42" s="138"/>
      <c r="G42" s="138">
        <f>'実質公債費比率（分子）の構造'!L$52</f>
        <v>733</v>
      </c>
      <c r="H42" s="138"/>
      <c r="I42" s="138"/>
      <c r="J42" s="138">
        <f>'実質公債費比率（分子）の構造'!M$52</f>
        <v>741</v>
      </c>
      <c r="K42" s="138"/>
      <c r="L42" s="138"/>
      <c r="M42" s="138">
        <f>'実質公債費比率（分子）の構造'!N$52</f>
        <v>746</v>
      </c>
      <c r="N42" s="138"/>
      <c r="O42" s="138"/>
      <c r="P42" s="138">
        <f>'実質公債費比率（分子）の構造'!O$52</f>
        <v>750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62</v>
      </c>
      <c r="C44" s="138"/>
      <c r="D44" s="138"/>
      <c r="E44" s="138">
        <f>'実質公債費比率（分子）の構造'!L$50</f>
        <v>61</v>
      </c>
      <c r="F44" s="138"/>
      <c r="G44" s="138"/>
      <c r="H44" s="138">
        <f>'実質公債費比率（分子）の構造'!M$50</f>
        <v>61</v>
      </c>
      <c r="I44" s="138"/>
      <c r="J44" s="138"/>
      <c r="K44" s="138">
        <f>'実質公債費比率（分子）の構造'!N$50</f>
        <v>61</v>
      </c>
      <c r="L44" s="138"/>
      <c r="M44" s="138"/>
      <c r="N44" s="138">
        <f>'実質公債費比率（分子）の構造'!O$50</f>
        <v>60</v>
      </c>
      <c r="O44" s="138"/>
      <c r="P44" s="138"/>
    </row>
    <row r="45" spans="1:16">
      <c r="A45" s="138" t="s">
        <v>54</v>
      </c>
      <c r="B45" s="138">
        <f>'実質公債費比率（分子）の構造'!K$49</f>
        <v>6</v>
      </c>
      <c r="C45" s="138"/>
      <c r="D45" s="138"/>
      <c r="E45" s="138">
        <f>'実質公債費比率（分子）の構造'!L$49</f>
        <v>6</v>
      </c>
      <c r="F45" s="138"/>
      <c r="G45" s="138"/>
      <c r="H45" s="138">
        <f>'実質公債費比率（分子）の構造'!M$49</f>
        <v>5</v>
      </c>
      <c r="I45" s="138"/>
      <c r="J45" s="138"/>
      <c r="K45" s="138">
        <f>'実質公債費比率（分子）の構造'!N$49</f>
        <v>6</v>
      </c>
      <c r="L45" s="138"/>
      <c r="M45" s="138"/>
      <c r="N45" s="138">
        <f>'実質公債費比率（分子）の構造'!O$49</f>
        <v>11</v>
      </c>
      <c r="O45" s="138"/>
      <c r="P45" s="138"/>
    </row>
    <row r="46" spans="1:16">
      <c r="A46" s="138" t="s">
        <v>55</v>
      </c>
      <c r="B46" s="138">
        <f>'実質公債費比率（分子）の構造'!K$48</f>
        <v>189</v>
      </c>
      <c r="C46" s="138"/>
      <c r="D46" s="138"/>
      <c r="E46" s="138">
        <f>'実質公債費比率（分子）の構造'!L$48</f>
        <v>204</v>
      </c>
      <c r="F46" s="138"/>
      <c r="G46" s="138"/>
      <c r="H46" s="138">
        <f>'実質公債費比率（分子）の構造'!M$48</f>
        <v>220</v>
      </c>
      <c r="I46" s="138"/>
      <c r="J46" s="138"/>
      <c r="K46" s="138">
        <f>'実質公債費比率（分子）の構造'!N$48</f>
        <v>215</v>
      </c>
      <c r="L46" s="138"/>
      <c r="M46" s="138"/>
      <c r="N46" s="138">
        <f>'実質公債費比率（分子）の構造'!O$48</f>
        <v>210</v>
      </c>
      <c r="O46" s="138"/>
      <c r="P46" s="138"/>
    </row>
    <row r="47" spans="1:16">
      <c r="A47" s="138" t="s">
        <v>13</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1067</v>
      </c>
      <c r="C49" s="138"/>
      <c r="D49" s="138"/>
      <c r="E49" s="138">
        <f>'実質公債費比率（分子）の構造'!L$45</f>
        <v>900</v>
      </c>
      <c r="F49" s="138"/>
      <c r="G49" s="138"/>
      <c r="H49" s="138">
        <f>'実質公債費比率（分子）の構造'!M$45</f>
        <v>823</v>
      </c>
      <c r="I49" s="138"/>
      <c r="J49" s="138"/>
      <c r="K49" s="138">
        <f>'実質公債費比率（分子）の構造'!N$45</f>
        <v>832</v>
      </c>
      <c r="L49" s="138"/>
      <c r="M49" s="138"/>
      <c r="N49" s="138">
        <f>'実質公債費比率（分子）の構造'!O$45</f>
        <v>838</v>
      </c>
      <c r="O49" s="138"/>
      <c r="P49" s="138"/>
    </row>
    <row r="50" spans="1:16">
      <c r="A50" s="138" t="s">
        <v>58</v>
      </c>
      <c r="B50" s="138" t="e">
        <f>NA()</f>
        <v>#N/A</v>
      </c>
      <c r="C50" s="138">
        <f>IF(ISNUMBER('実質公債費比率（分子）の構造'!K$53),'実質公債費比率（分子）の構造'!K$53,NA())</f>
        <v>591</v>
      </c>
      <c r="D50" s="138" t="e">
        <f>NA()</f>
        <v>#N/A</v>
      </c>
      <c r="E50" s="138" t="e">
        <f>NA()</f>
        <v>#N/A</v>
      </c>
      <c r="F50" s="138">
        <f>IF(ISNUMBER('実質公債費比率（分子）の構造'!L$53),'実質公債費比率（分子）の構造'!L$53,NA())</f>
        <v>438</v>
      </c>
      <c r="G50" s="138" t="e">
        <f>NA()</f>
        <v>#N/A</v>
      </c>
      <c r="H50" s="138" t="e">
        <f>NA()</f>
        <v>#N/A</v>
      </c>
      <c r="I50" s="138">
        <f>IF(ISNUMBER('実質公債費比率（分子）の構造'!M$53),'実質公債費比率（分子）の構造'!M$53,NA())</f>
        <v>368</v>
      </c>
      <c r="J50" s="138" t="e">
        <f>NA()</f>
        <v>#N/A</v>
      </c>
      <c r="K50" s="138" t="e">
        <f>NA()</f>
        <v>#N/A</v>
      </c>
      <c r="L50" s="138">
        <f>IF(ISNUMBER('実質公債費比率（分子）の構造'!N$53),'実質公債費比率（分子）の構造'!N$53,NA())</f>
        <v>368</v>
      </c>
      <c r="M50" s="138" t="e">
        <f>NA()</f>
        <v>#N/A</v>
      </c>
      <c r="N50" s="138" t="e">
        <f>NA()</f>
        <v>#N/A</v>
      </c>
      <c r="O50" s="138">
        <f>IF(ISNUMBER('実質公債費比率（分子）の構造'!O$53),'実質公債費比率（分子）の構造'!O$53,NA())</f>
        <v>369</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6994</v>
      </c>
      <c r="E56" s="137"/>
      <c r="F56" s="137"/>
      <c r="G56" s="137">
        <f>'将来負担比率（分子）の構造'!J$52</f>
        <v>6958</v>
      </c>
      <c r="H56" s="137"/>
      <c r="I56" s="137"/>
      <c r="J56" s="137">
        <f>'将来負担比率（分子）の構造'!K$52</f>
        <v>7016</v>
      </c>
      <c r="K56" s="137"/>
      <c r="L56" s="137"/>
      <c r="M56" s="137">
        <f>'将来負担比率（分子）の構造'!L$52</f>
        <v>7418</v>
      </c>
      <c r="N56" s="137"/>
      <c r="O56" s="137"/>
      <c r="P56" s="137">
        <f>'将来負担比率（分子）の構造'!M$52</f>
        <v>7335</v>
      </c>
    </row>
    <row r="57" spans="1:16">
      <c r="A57" s="137" t="s">
        <v>35</v>
      </c>
      <c r="B57" s="137"/>
      <c r="C57" s="137"/>
      <c r="D57" s="137">
        <f>'将来負担比率（分子）の構造'!I$51</f>
        <v>164</v>
      </c>
      <c r="E57" s="137"/>
      <c r="F57" s="137"/>
      <c r="G57" s="137">
        <f>'将来負担比率（分子）の構造'!J$51</f>
        <v>134</v>
      </c>
      <c r="H57" s="137"/>
      <c r="I57" s="137"/>
      <c r="J57" s="137">
        <f>'将来負担比率（分子）の構造'!K$51</f>
        <v>113</v>
      </c>
      <c r="K57" s="137"/>
      <c r="L57" s="137"/>
      <c r="M57" s="137">
        <f>'将来負担比率（分子）の構造'!L$51</f>
        <v>88</v>
      </c>
      <c r="N57" s="137"/>
      <c r="O57" s="137"/>
      <c r="P57" s="137">
        <f>'将来負担比率（分子）の構造'!M$51</f>
        <v>77</v>
      </c>
    </row>
    <row r="58" spans="1:16">
      <c r="A58" s="137" t="s">
        <v>34</v>
      </c>
      <c r="B58" s="137"/>
      <c r="C58" s="137"/>
      <c r="D58" s="137">
        <f>'将来負担比率（分子）の構造'!I$50</f>
        <v>1601</v>
      </c>
      <c r="E58" s="137"/>
      <c r="F58" s="137"/>
      <c r="G58" s="137">
        <f>'将来負担比率（分子）の構造'!J$50</f>
        <v>2206</v>
      </c>
      <c r="H58" s="137"/>
      <c r="I58" s="137"/>
      <c r="J58" s="137">
        <f>'将来負担比率（分子）の構造'!K$50</f>
        <v>2253</v>
      </c>
      <c r="K58" s="137"/>
      <c r="L58" s="137"/>
      <c r="M58" s="137">
        <f>'将来負担比率（分子）の構造'!L$50</f>
        <v>2421</v>
      </c>
      <c r="N58" s="137"/>
      <c r="O58" s="137"/>
      <c r="P58" s="137">
        <f>'将来負担比率（分子）の構造'!M$50</f>
        <v>2499</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2030</v>
      </c>
      <c r="C62" s="137"/>
      <c r="D62" s="137"/>
      <c r="E62" s="137">
        <f>'将来負担比率（分子）の構造'!J$45</f>
        <v>2001</v>
      </c>
      <c r="F62" s="137"/>
      <c r="G62" s="137"/>
      <c r="H62" s="137">
        <f>'将来負担比率（分子）の構造'!K$45</f>
        <v>1899</v>
      </c>
      <c r="I62" s="137"/>
      <c r="J62" s="137"/>
      <c r="K62" s="137">
        <f>'将来負担比率（分子）の構造'!L$45</f>
        <v>1847</v>
      </c>
      <c r="L62" s="137"/>
      <c r="M62" s="137"/>
      <c r="N62" s="137">
        <f>'将来負担比率（分子）の構造'!M$45</f>
        <v>1850</v>
      </c>
      <c r="O62" s="137"/>
      <c r="P62" s="137"/>
    </row>
    <row r="63" spans="1:16">
      <c r="A63" s="137" t="s">
        <v>27</v>
      </c>
      <c r="B63" s="137">
        <f>'将来負担比率（分子）の構造'!I$44</f>
        <v>77</v>
      </c>
      <c r="C63" s="137"/>
      <c r="D63" s="137"/>
      <c r="E63" s="137">
        <f>'将来負担比率（分子）の構造'!J$44</f>
        <v>130</v>
      </c>
      <c r="F63" s="137"/>
      <c r="G63" s="137"/>
      <c r="H63" s="137">
        <f>'将来負担比率（分子）の構造'!K$44</f>
        <v>188</v>
      </c>
      <c r="I63" s="137"/>
      <c r="J63" s="137"/>
      <c r="K63" s="137">
        <f>'将来負担比率（分子）の構造'!L$44</f>
        <v>274</v>
      </c>
      <c r="L63" s="137"/>
      <c r="M63" s="137"/>
      <c r="N63" s="137">
        <f>'将来負担比率（分子）の構造'!M$44</f>
        <v>352</v>
      </c>
      <c r="O63" s="137"/>
      <c r="P63" s="137"/>
    </row>
    <row r="64" spans="1:16">
      <c r="A64" s="137" t="s">
        <v>26</v>
      </c>
      <c r="B64" s="137">
        <f>'将来負担比率（分子）の構造'!I$43</f>
        <v>2554</v>
      </c>
      <c r="C64" s="137"/>
      <c r="D64" s="137"/>
      <c r="E64" s="137">
        <f>'将来負担比率（分子）の構造'!J$43</f>
        <v>2523</v>
      </c>
      <c r="F64" s="137"/>
      <c r="G64" s="137"/>
      <c r="H64" s="137">
        <f>'将来負担比率（分子）の構造'!K$43</f>
        <v>2401</v>
      </c>
      <c r="I64" s="137"/>
      <c r="J64" s="137"/>
      <c r="K64" s="137">
        <f>'将来負担比率（分子）の構造'!L$43</f>
        <v>2404</v>
      </c>
      <c r="L64" s="137"/>
      <c r="M64" s="137"/>
      <c r="N64" s="137">
        <f>'将来負担比率（分子）の構造'!M$43</f>
        <v>2359</v>
      </c>
      <c r="O64" s="137"/>
      <c r="P64" s="137"/>
    </row>
    <row r="65" spans="1:16">
      <c r="A65" s="137" t="s">
        <v>25</v>
      </c>
      <c r="B65" s="137">
        <f>'将来負担比率（分子）の構造'!I$42</f>
        <v>228</v>
      </c>
      <c r="C65" s="137"/>
      <c r="D65" s="137"/>
      <c r="E65" s="137">
        <f>'将来負担比率（分子）の構造'!J$42</f>
        <v>182</v>
      </c>
      <c r="F65" s="137"/>
      <c r="G65" s="137"/>
      <c r="H65" s="137">
        <f>'将来負担比率（分子）の構造'!K$42</f>
        <v>136</v>
      </c>
      <c r="I65" s="137"/>
      <c r="J65" s="137"/>
      <c r="K65" s="137">
        <f>'将来負担比率（分子）の構造'!L$42</f>
        <v>90</v>
      </c>
      <c r="L65" s="137"/>
      <c r="M65" s="137"/>
      <c r="N65" s="137">
        <f>'将来負担比率（分子）の構造'!M$42</f>
        <v>45</v>
      </c>
      <c r="O65" s="137"/>
      <c r="P65" s="137"/>
    </row>
    <row r="66" spans="1:16">
      <c r="A66" s="137" t="s">
        <v>24</v>
      </c>
      <c r="B66" s="137">
        <f>'将来負担比率（分子）の構造'!I$41</f>
        <v>7462</v>
      </c>
      <c r="C66" s="137"/>
      <c r="D66" s="137"/>
      <c r="E66" s="137">
        <f>'将来負担比率（分子）の構造'!J$41</f>
        <v>7278</v>
      </c>
      <c r="F66" s="137"/>
      <c r="G66" s="137"/>
      <c r="H66" s="137">
        <f>'将来負担比率（分子）の構造'!K$41</f>
        <v>7335</v>
      </c>
      <c r="I66" s="137"/>
      <c r="J66" s="137"/>
      <c r="K66" s="137">
        <f>'将来負担比率（分子）の構造'!L$41</f>
        <v>7800</v>
      </c>
      <c r="L66" s="137"/>
      <c r="M66" s="137"/>
      <c r="N66" s="137">
        <f>'将来負担比率（分子）の構造'!M$41</f>
        <v>7616</v>
      </c>
      <c r="O66" s="137"/>
      <c r="P66" s="137"/>
    </row>
    <row r="67" spans="1:16">
      <c r="A67" s="137" t="s">
        <v>62</v>
      </c>
      <c r="B67" s="137" t="e">
        <f>NA()</f>
        <v>#N/A</v>
      </c>
      <c r="C67" s="137">
        <f>IF(ISNUMBER('将来負担比率（分子）の構造'!I$53), IF('将来負担比率（分子）の構造'!I$53 &lt; 0, 0, '将来負担比率（分子）の構造'!I$53), NA())</f>
        <v>3591</v>
      </c>
      <c r="D67" s="137" t="e">
        <f>NA()</f>
        <v>#N/A</v>
      </c>
      <c r="E67" s="137" t="e">
        <f>NA()</f>
        <v>#N/A</v>
      </c>
      <c r="F67" s="137">
        <f>IF(ISNUMBER('将来負担比率（分子）の構造'!J$53), IF('将来負担比率（分子）の構造'!J$53 &lt; 0, 0, '将来負担比率（分子）の構造'!J$53), NA())</f>
        <v>2816</v>
      </c>
      <c r="G67" s="137" t="e">
        <f>NA()</f>
        <v>#N/A</v>
      </c>
      <c r="H67" s="137" t="e">
        <f>NA()</f>
        <v>#N/A</v>
      </c>
      <c r="I67" s="137">
        <f>IF(ISNUMBER('将来負担比率（分子）の構造'!K$53), IF('将来負担比率（分子）の構造'!K$53 &lt; 0, 0, '将来負担比率（分子）の構造'!K$53), NA())</f>
        <v>2578</v>
      </c>
      <c r="J67" s="137" t="e">
        <f>NA()</f>
        <v>#N/A</v>
      </c>
      <c r="K67" s="137" t="e">
        <f>NA()</f>
        <v>#N/A</v>
      </c>
      <c r="L67" s="137">
        <f>IF(ISNUMBER('将来負担比率（分子）の構造'!L$53), IF('将来負担比率（分子）の構造'!L$53 &lt; 0, 0, '将来負担比率（分子）の構造'!L$53), NA())</f>
        <v>2488</v>
      </c>
      <c r="M67" s="137" t="e">
        <f>NA()</f>
        <v>#N/A</v>
      </c>
      <c r="N67" s="137" t="e">
        <f>NA()</f>
        <v>#N/A</v>
      </c>
      <c r="O67" s="137">
        <f>IF(ISNUMBER('将来負担比率（分子）の構造'!M$53), IF('将来負担比率（分子）の構造'!M$53 &lt; 0, 0, '将来負担比率（分子）の構造'!M$53), NA())</f>
        <v>2312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1568726</v>
      </c>
      <c r="S5" s="671"/>
      <c r="T5" s="671"/>
      <c r="U5" s="671"/>
      <c r="V5" s="671"/>
      <c r="W5" s="671"/>
      <c r="X5" s="671"/>
      <c r="Y5" s="718"/>
      <c r="Z5" s="731">
        <v>20.399999999999999</v>
      </c>
      <c r="AA5" s="731"/>
      <c r="AB5" s="731"/>
      <c r="AC5" s="731"/>
      <c r="AD5" s="732">
        <v>1568726</v>
      </c>
      <c r="AE5" s="732"/>
      <c r="AF5" s="732"/>
      <c r="AG5" s="732"/>
      <c r="AH5" s="732"/>
      <c r="AI5" s="732"/>
      <c r="AJ5" s="732"/>
      <c r="AK5" s="732"/>
      <c r="AL5" s="719">
        <v>37.200000000000003</v>
      </c>
      <c r="AM5" s="688"/>
      <c r="AN5" s="688"/>
      <c r="AO5" s="720"/>
      <c r="AP5" s="707" t="s">
        <v>210</v>
      </c>
      <c r="AQ5" s="708"/>
      <c r="AR5" s="708"/>
      <c r="AS5" s="708"/>
      <c r="AT5" s="708"/>
      <c r="AU5" s="708"/>
      <c r="AV5" s="708"/>
      <c r="AW5" s="708"/>
      <c r="AX5" s="708"/>
      <c r="AY5" s="708"/>
      <c r="AZ5" s="708"/>
      <c r="BA5" s="708"/>
      <c r="BB5" s="708"/>
      <c r="BC5" s="708"/>
      <c r="BD5" s="708"/>
      <c r="BE5" s="708"/>
      <c r="BF5" s="709"/>
      <c r="BG5" s="620">
        <v>1568726</v>
      </c>
      <c r="BH5" s="621"/>
      <c r="BI5" s="621"/>
      <c r="BJ5" s="621"/>
      <c r="BK5" s="621"/>
      <c r="BL5" s="621"/>
      <c r="BM5" s="621"/>
      <c r="BN5" s="622"/>
      <c r="BO5" s="673">
        <v>100</v>
      </c>
      <c r="BP5" s="673"/>
      <c r="BQ5" s="673"/>
      <c r="BR5" s="673"/>
      <c r="BS5" s="674">
        <v>7034</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78961</v>
      </c>
      <c r="S6" s="621"/>
      <c r="T6" s="621"/>
      <c r="U6" s="621"/>
      <c r="V6" s="621"/>
      <c r="W6" s="621"/>
      <c r="X6" s="621"/>
      <c r="Y6" s="622"/>
      <c r="Z6" s="673">
        <v>1</v>
      </c>
      <c r="AA6" s="673"/>
      <c r="AB6" s="673"/>
      <c r="AC6" s="673"/>
      <c r="AD6" s="674">
        <v>78961</v>
      </c>
      <c r="AE6" s="674"/>
      <c r="AF6" s="674"/>
      <c r="AG6" s="674"/>
      <c r="AH6" s="674"/>
      <c r="AI6" s="674"/>
      <c r="AJ6" s="674"/>
      <c r="AK6" s="674"/>
      <c r="AL6" s="643">
        <v>1.9</v>
      </c>
      <c r="AM6" s="675"/>
      <c r="AN6" s="675"/>
      <c r="AO6" s="676"/>
      <c r="AP6" s="617" t="s">
        <v>215</v>
      </c>
      <c r="AQ6" s="618"/>
      <c r="AR6" s="618"/>
      <c r="AS6" s="618"/>
      <c r="AT6" s="618"/>
      <c r="AU6" s="618"/>
      <c r="AV6" s="618"/>
      <c r="AW6" s="618"/>
      <c r="AX6" s="618"/>
      <c r="AY6" s="618"/>
      <c r="AZ6" s="618"/>
      <c r="BA6" s="618"/>
      <c r="BB6" s="618"/>
      <c r="BC6" s="618"/>
      <c r="BD6" s="618"/>
      <c r="BE6" s="618"/>
      <c r="BF6" s="619"/>
      <c r="BG6" s="620">
        <v>1568726</v>
      </c>
      <c r="BH6" s="621"/>
      <c r="BI6" s="621"/>
      <c r="BJ6" s="621"/>
      <c r="BK6" s="621"/>
      <c r="BL6" s="621"/>
      <c r="BM6" s="621"/>
      <c r="BN6" s="622"/>
      <c r="BO6" s="673">
        <v>100</v>
      </c>
      <c r="BP6" s="673"/>
      <c r="BQ6" s="673"/>
      <c r="BR6" s="673"/>
      <c r="BS6" s="674">
        <v>7034</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98526</v>
      </c>
      <c r="CS6" s="621"/>
      <c r="CT6" s="621"/>
      <c r="CU6" s="621"/>
      <c r="CV6" s="621"/>
      <c r="CW6" s="621"/>
      <c r="CX6" s="621"/>
      <c r="CY6" s="622"/>
      <c r="CZ6" s="673">
        <v>1.4</v>
      </c>
      <c r="DA6" s="673"/>
      <c r="DB6" s="673"/>
      <c r="DC6" s="673"/>
      <c r="DD6" s="626" t="s">
        <v>217</v>
      </c>
      <c r="DE6" s="621"/>
      <c r="DF6" s="621"/>
      <c r="DG6" s="621"/>
      <c r="DH6" s="621"/>
      <c r="DI6" s="621"/>
      <c r="DJ6" s="621"/>
      <c r="DK6" s="621"/>
      <c r="DL6" s="621"/>
      <c r="DM6" s="621"/>
      <c r="DN6" s="621"/>
      <c r="DO6" s="621"/>
      <c r="DP6" s="622"/>
      <c r="DQ6" s="626">
        <v>98526</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1049</v>
      </c>
      <c r="S7" s="621"/>
      <c r="T7" s="621"/>
      <c r="U7" s="621"/>
      <c r="V7" s="621"/>
      <c r="W7" s="621"/>
      <c r="X7" s="621"/>
      <c r="Y7" s="622"/>
      <c r="Z7" s="673">
        <v>0</v>
      </c>
      <c r="AA7" s="673"/>
      <c r="AB7" s="673"/>
      <c r="AC7" s="673"/>
      <c r="AD7" s="674">
        <v>1049</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569808</v>
      </c>
      <c r="BH7" s="621"/>
      <c r="BI7" s="621"/>
      <c r="BJ7" s="621"/>
      <c r="BK7" s="621"/>
      <c r="BL7" s="621"/>
      <c r="BM7" s="621"/>
      <c r="BN7" s="622"/>
      <c r="BO7" s="673">
        <v>36.299999999999997</v>
      </c>
      <c r="BP7" s="673"/>
      <c r="BQ7" s="673"/>
      <c r="BR7" s="673"/>
      <c r="BS7" s="674">
        <v>7034</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1332073</v>
      </c>
      <c r="CS7" s="621"/>
      <c r="CT7" s="621"/>
      <c r="CU7" s="621"/>
      <c r="CV7" s="621"/>
      <c r="CW7" s="621"/>
      <c r="CX7" s="621"/>
      <c r="CY7" s="622"/>
      <c r="CZ7" s="673">
        <v>18.899999999999999</v>
      </c>
      <c r="DA7" s="673"/>
      <c r="DB7" s="673"/>
      <c r="DC7" s="673"/>
      <c r="DD7" s="626">
        <v>66065</v>
      </c>
      <c r="DE7" s="621"/>
      <c r="DF7" s="621"/>
      <c r="DG7" s="621"/>
      <c r="DH7" s="621"/>
      <c r="DI7" s="621"/>
      <c r="DJ7" s="621"/>
      <c r="DK7" s="621"/>
      <c r="DL7" s="621"/>
      <c r="DM7" s="621"/>
      <c r="DN7" s="621"/>
      <c r="DO7" s="621"/>
      <c r="DP7" s="622"/>
      <c r="DQ7" s="626">
        <v>1103976</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4027</v>
      </c>
      <c r="S8" s="621"/>
      <c r="T8" s="621"/>
      <c r="U8" s="621"/>
      <c r="V8" s="621"/>
      <c r="W8" s="621"/>
      <c r="X8" s="621"/>
      <c r="Y8" s="622"/>
      <c r="Z8" s="673">
        <v>0.1</v>
      </c>
      <c r="AA8" s="673"/>
      <c r="AB8" s="673"/>
      <c r="AC8" s="673"/>
      <c r="AD8" s="674">
        <v>4027</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25682</v>
      </c>
      <c r="BH8" s="621"/>
      <c r="BI8" s="621"/>
      <c r="BJ8" s="621"/>
      <c r="BK8" s="621"/>
      <c r="BL8" s="621"/>
      <c r="BM8" s="621"/>
      <c r="BN8" s="622"/>
      <c r="BO8" s="673">
        <v>1.6</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1726324</v>
      </c>
      <c r="CS8" s="621"/>
      <c r="CT8" s="621"/>
      <c r="CU8" s="621"/>
      <c r="CV8" s="621"/>
      <c r="CW8" s="621"/>
      <c r="CX8" s="621"/>
      <c r="CY8" s="622"/>
      <c r="CZ8" s="673">
        <v>24.5</v>
      </c>
      <c r="DA8" s="673"/>
      <c r="DB8" s="673"/>
      <c r="DC8" s="673"/>
      <c r="DD8" s="626">
        <v>14075</v>
      </c>
      <c r="DE8" s="621"/>
      <c r="DF8" s="621"/>
      <c r="DG8" s="621"/>
      <c r="DH8" s="621"/>
      <c r="DI8" s="621"/>
      <c r="DJ8" s="621"/>
      <c r="DK8" s="621"/>
      <c r="DL8" s="621"/>
      <c r="DM8" s="621"/>
      <c r="DN8" s="621"/>
      <c r="DO8" s="621"/>
      <c r="DP8" s="622"/>
      <c r="DQ8" s="626">
        <v>896575</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2317</v>
      </c>
      <c r="S9" s="621"/>
      <c r="T9" s="621"/>
      <c r="U9" s="621"/>
      <c r="V9" s="621"/>
      <c r="W9" s="621"/>
      <c r="X9" s="621"/>
      <c r="Y9" s="622"/>
      <c r="Z9" s="673">
        <v>0</v>
      </c>
      <c r="AA9" s="673"/>
      <c r="AB9" s="673"/>
      <c r="AC9" s="673"/>
      <c r="AD9" s="674">
        <v>2317</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478883</v>
      </c>
      <c r="BH9" s="621"/>
      <c r="BI9" s="621"/>
      <c r="BJ9" s="621"/>
      <c r="BK9" s="621"/>
      <c r="BL9" s="621"/>
      <c r="BM9" s="621"/>
      <c r="BN9" s="622"/>
      <c r="BO9" s="673">
        <v>30.5</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579762</v>
      </c>
      <c r="CS9" s="621"/>
      <c r="CT9" s="621"/>
      <c r="CU9" s="621"/>
      <c r="CV9" s="621"/>
      <c r="CW9" s="621"/>
      <c r="CX9" s="621"/>
      <c r="CY9" s="622"/>
      <c r="CZ9" s="673">
        <v>8.1999999999999993</v>
      </c>
      <c r="DA9" s="673"/>
      <c r="DB9" s="673"/>
      <c r="DC9" s="673"/>
      <c r="DD9" s="626">
        <v>72992</v>
      </c>
      <c r="DE9" s="621"/>
      <c r="DF9" s="621"/>
      <c r="DG9" s="621"/>
      <c r="DH9" s="621"/>
      <c r="DI9" s="621"/>
      <c r="DJ9" s="621"/>
      <c r="DK9" s="621"/>
      <c r="DL9" s="621"/>
      <c r="DM9" s="621"/>
      <c r="DN9" s="621"/>
      <c r="DO9" s="621"/>
      <c r="DP9" s="622"/>
      <c r="DQ9" s="626">
        <v>508833</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224728</v>
      </c>
      <c r="S10" s="621"/>
      <c r="T10" s="621"/>
      <c r="U10" s="621"/>
      <c r="V10" s="621"/>
      <c r="W10" s="621"/>
      <c r="X10" s="621"/>
      <c r="Y10" s="622"/>
      <c r="Z10" s="673">
        <v>2.9</v>
      </c>
      <c r="AA10" s="673"/>
      <c r="AB10" s="673"/>
      <c r="AC10" s="673"/>
      <c r="AD10" s="674">
        <v>224728</v>
      </c>
      <c r="AE10" s="674"/>
      <c r="AF10" s="674"/>
      <c r="AG10" s="674"/>
      <c r="AH10" s="674"/>
      <c r="AI10" s="674"/>
      <c r="AJ10" s="674"/>
      <c r="AK10" s="674"/>
      <c r="AL10" s="643">
        <v>5.3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29594</v>
      </c>
      <c r="BH10" s="621"/>
      <c r="BI10" s="621"/>
      <c r="BJ10" s="621"/>
      <c r="BK10" s="621"/>
      <c r="BL10" s="621"/>
      <c r="BM10" s="621"/>
      <c r="BN10" s="622"/>
      <c r="BO10" s="673">
        <v>1.9</v>
      </c>
      <c r="BP10" s="673"/>
      <c r="BQ10" s="673"/>
      <c r="BR10" s="673"/>
      <c r="BS10" s="626" t="s">
        <v>111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6034</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6034</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49437</v>
      </c>
      <c r="S11" s="621"/>
      <c r="T11" s="621"/>
      <c r="U11" s="621"/>
      <c r="V11" s="621"/>
      <c r="W11" s="621"/>
      <c r="X11" s="621"/>
      <c r="Y11" s="622"/>
      <c r="Z11" s="673">
        <v>0.6</v>
      </c>
      <c r="AA11" s="673"/>
      <c r="AB11" s="673"/>
      <c r="AC11" s="673"/>
      <c r="AD11" s="674">
        <v>49437</v>
      </c>
      <c r="AE11" s="674"/>
      <c r="AF11" s="674"/>
      <c r="AG11" s="674"/>
      <c r="AH11" s="674"/>
      <c r="AI11" s="674"/>
      <c r="AJ11" s="674"/>
      <c r="AK11" s="674"/>
      <c r="AL11" s="643">
        <v>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35649</v>
      </c>
      <c r="BH11" s="621"/>
      <c r="BI11" s="621"/>
      <c r="BJ11" s="621"/>
      <c r="BK11" s="621"/>
      <c r="BL11" s="621"/>
      <c r="BM11" s="621"/>
      <c r="BN11" s="622"/>
      <c r="BO11" s="673">
        <v>2.2999999999999998</v>
      </c>
      <c r="BP11" s="673"/>
      <c r="BQ11" s="673"/>
      <c r="BR11" s="673"/>
      <c r="BS11" s="626">
        <v>7034</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465416</v>
      </c>
      <c r="CS11" s="621"/>
      <c r="CT11" s="621"/>
      <c r="CU11" s="621"/>
      <c r="CV11" s="621"/>
      <c r="CW11" s="621"/>
      <c r="CX11" s="621"/>
      <c r="CY11" s="622"/>
      <c r="CZ11" s="673">
        <v>6.6</v>
      </c>
      <c r="DA11" s="673"/>
      <c r="DB11" s="673"/>
      <c r="DC11" s="673"/>
      <c r="DD11" s="626">
        <v>84199</v>
      </c>
      <c r="DE11" s="621"/>
      <c r="DF11" s="621"/>
      <c r="DG11" s="621"/>
      <c r="DH11" s="621"/>
      <c r="DI11" s="621"/>
      <c r="DJ11" s="621"/>
      <c r="DK11" s="621"/>
      <c r="DL11" s="621"/>
      <c r="DM11" s="621"/>
      <c r="DN11" s="621"/>
      <c r="DO11" s="621"/>
      <c r="DP11" s="622"/>
      <c r="DQ11" s="626">
        <v>256748</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899526</v>
      </c>
      <c r="BH12" s="621"/>
      <c r="BI12" s="621"/>
      <c r="BJ12" s="621"/>
      <c r="BK12" s="621"/>
      <c r="BL12" s="621"/>
      <c r="BM12" s="621"/>
      <c r="BN12" s="622"/>
      <c r="BO12" s="673">
        <v>57.3</v>
      </c>
      <c r="BP12" s="673"/>
      <c r="BQ12" s="673"/>
      <c r="BR12" s="673"/>
      <c r="BS12" s="626" t="s">
        <v>111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260549</v>
      </c>
      <c r="CS12" s="621"/>
      <c r="CT12" s="621"/>
      <c r="CU12" s="621"/>
      <c r="CV12" s="621"/>
      <c r="CW12" s="621"/>
      <c r="CX12" s="621"/>
      <c r="CY12" s="622"/>
      <c r="CZ12" s="673">
        <v>3.7</v>
      </c>
      <c r="DA12" s="673"/>
      <c r="DB12" s="673"/>
      <c r="DC12" s="673"/>
      <c r="DD12" s="626">
        <v>29161</v>
      </c>
      <c r="DE12" s="621"/>
      <c r="DF12" s="621"/>
      <c r="DG12" s="621"/>
      <c r="DH12" s="621"/>
      <c r="DI12" s="621"/>
      <c r="DJ12" s="621"/>
      <c r="DK12" s="621"/>
      <c r="DL12" s="621"/>
      <c r="DM12" s="621"/>
      <c r="DN12" s="621"/>
      <c r="DO12" s="621"/>
      <c r="DP12" s="622"/>
      <c r="DQ12" s="626">
        <v>183553</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18682</v>
      </c>
      <c r="S13" s="621"/>
      <c r="T13" s="621"/>
      <c r="U13" s="621"/>
      <c r="V13" s="621"/>
      <c r="W13" s="621"/>
      <c r="X13" s="621"/>
      <c r="Y13" s="622"/>
      <c r="Z13" s="673">
        <v>0.2</v>
      </c>
      <c r="AA13" s="673"/>
      <c r="AB13" s="673"/>
      <c r="AC13" s="673"/>
      <c r="AD13" s="674">
        <v>18682</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899301</v>
      </c>
      <c r="BH13" s="621"/>
      <c r="BI13" s="621"/>
      <c r="BJ13" s="621"/>
      <c r="BK13" s="621"/>
      <c r="BL13" s="621"/>
      <c r="BM13" s="621"/>
      <c r="BN13" s="622"/>
      <c r="BO13" s="673">
        <v>57.3</v>
      </c>
      <c r="BP13" s="673"/>
      <c r="BQ13" s="673"/>
      <c r="BR13" s="673"/>
      <c r="BS13" s="626" t="s">
        <v>111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657761</v>
      </c>
      <c r="CS13" s="621"/>
      <c r="CT13" s="621"/>
      <c r="CU13" s="621"/>
      <c r="CV13" s="621"/>
      <c r="CW13" s="621"/>
      <c r="CX13" s="621"/>
      <c r="CY13" s="622"/>
      <c r="CZ13" s="673">
        <v>9.3000000000000007</v>
      </c>
      <c r="DA13" s="673"/>
      <c r="DB13" s="673"/>
      <c r="DC13" s="673"/>
      <c r="DD13" s="626">
        <v>398210</v>
      </c>
      <c r="DE13" s="621"/>
      <c r="DF13" s="621"/>
      <c r="DG13" s="621"/>
      <c r="DH13" s="621"/>
      <c r="DI13" s="621"/>
      <c r="DJ13" s="621"/>
      <c r="DK13" s="621"/>
      <c r="DL13" s="621"/>
      <c r="DM13" s="621"/>
      <c r="DN13" s="621"/>
      <c r="DO13" s="621"/>
      <c r="DP13" s="622"/>
      <c r="DQ13" s="626">
        <v>344926</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43232</v>
      </c>
      <c r="BH14" s="621"/>
      <c r="BI14" s="621"/>
      <c r="BJ14" s="621"/>
      <c r="BK14" s="621"/>
      <c r="BL14" s="621"/>
      <c r="BM14" s="621"/>
      <c r="BN14" s="622"/>
      <c r="BO14" s="673">
        <v>2.8</v>
      </c>
      <c r="BP14" s="673"/>
      <c r="BQ14" s="673"/>
      <c r="BR14" s="673"/>
      <c r="BS14" s="626" t="s">
        <v>111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273869</v>
      </c>
      <c r="CS14" s="621"/>
      <c r="CT14" s="621"/>
      <c r="CU14" s="621"/>
      <c r="CV14" s="621"/>
      <c r="CW14" s="621"/>
      <c r="CX14" s="621"/>
      <c r="CY14" s="622"/>
      <c r="CZ14" s="673">
        <v>3.9</v>
      </c>
      <c r="DA14" s="673"/>
      <c r="DB14" s="673"/>
      <c r="DC14" s="673"/>
      <c r="DD14" s="626">
        <v>23663</v>
      </c>
      <c r="DE14" s="621"/>
      <c r="DF14" s="621"/>
      <c r="DG14" s="621"/>
      <c r="DH14" s="621"/>
      <c r="DI14" s="621"/>
      <c r="DJ14" s="621"/>
      <c r="DK14" s="621"/>
      <c r="DL14" s="621"/>
      <c r="DM14" s="621"/>
      <c r="DN14" s="621"/>
      <c r="DO14" s="621"/>
      <c r="DP14" s="622"/>
      <c r="DQ14" s="626">
        <v>249885</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2804</v>
      </c>
      <c r="S15" s="621"/>
      <c r="T15" s="621"/>
      <c r="U15" s="621"/>
      <c r="V15" s="621"/>
      <c r="W15" s="621"/>
      <c r="X15" s="621"/>
      <c r="Y15" s="622"/>
      <c r="Z15" s="673">
        <v>0</v>
      </c>
      <c r="AA15" s="673"/>
      <c r="AB15" s="673"/>
      <c r="AC15" s="673"/>
      <c r="AD15" s="674">
        <v>2804</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56160</v>
      </c>
      <c r="BH15" s="621"/>
      <c r="BI15" s="621"/>
      <c r="BJ15" s="621"/>
      <c r="BK15" s="621"/>
      <c r="BL15" s="621"/>
      <c r="BM15" s="621"/>
      <c r="BN15" s="622"/>
      <c r="BO15" s="673">
        <v>3.6</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792813</v>
      </c>
      <c r="CS15" s="621"/>
      <c r="CT15" s="621"/>
      <c r="CU15" s="621"/>
      <c r="CV15" s="621"/>
      <c r="CW15" s="621"/>
      <c r="CX15" s="621"/>
      <c r="CY15" s="622"/>
      <c r="CZ15" s="673">
        <v>11.2</v>
      </c>
      <c r="DA15" s="673"/>
      <c r="DB15" s="673"/>
      <c r="DC15" s="673"/>
      <c r="DD15" s="626">
        <v>132598</v>
      </c>
      <c r="DE15" s="621"/>
      <c r="DF15" s="621"/>
      <c r="DG15" s="621"/>
      <c r="DH15" s="621"/>
      <c r="DI15" s="621"/>
      <c r="DJ15" s="621"/>
      <c r="DK15" s="621"/>
      <c r="DL15" s="621"/>
      <c r="DM15" s="621"/>
      <c r="DN15" s="621"/>
      <c r="DO15" s="621"/>
      <c r="DP15" s="622"/>
      <c r="DQ15" s="626">
        <v>605312</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2610208</v>
      </c>
      <c r="S16" s="621"/>
      <c r="T16" s="621"/>
      <c r="U16" s="621"/>
      <c r="V16" s="621"/>
      <c r="W16" s="621"/>
      <c r="X16" s="621"/>
      <c r="Y16" s="622"/>
      <c r="Z16" s="673">
        <v>34</v>
      </c>
      <c r="AA16" s="673"/>
      <c r="AB16" s="673"/>
      <c r="AC16" s="673"/>
      <c r="AD16" s="674">
        <v>2262022</v>
      </c>
      <c r="AE16" s="674"/>
      <c r="AF16" s="674"/>
      <c r="AG16" s="674"/>
      <c r="AH16" s="674"/>
      <c r="AI16" s="674"/>
      <c r="AJ16" s="674"/>
      <c r="AK16" s="674"/>
      <c r="AL16" s="643">
        <v>53.6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25192</v>
      </c>
      <c r="CS16" s="621"/>
      <c r="CT16" s="621"/>
      <c r="CU16" s="621"/>
      <c r="CV16" s="621"/>
      <c r="CW16" s="621"/>
      <c r="CX16" s="621"/>
      <c r="CY16" s="622"/>
      <c r="CZ16" s="673">
        <v>0.4</v>
      </c>
      <c r="DA16" s="673"/>
      <c r="DB16" s="673"/>
      <c r="DC16" s="673"/>
      <c r="DD16" s="626" t="s">
        <v>111</v>
      </c>
      <c r="DE16" s="621"/>
      <c r="DF16" s="621"/>
      <c r="DG16" s="621"/>
      <c r="DH16" s="621"/>
      <c r="DI16" s="621"/>
      <c r="DJ16" s="621"/>
      <c r="DK16" s="621"/>
      <c r="DL16" s="621"/>
      <c r="DM16" s="621"/>
      <c r="DN16" s="621"/>
      <c r="DO16" s="621"/>
      <c r="DP16" s="622"/>
      <c r="DQ16" s="626">
        <v>7798</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2262022</v>
      </c>
      <c r="S17" s="621"/>
      <c r="T17" s="621"/>
      <c r="U17" s="621"/>
      <c r="V17" s="621"/>
      <c r="W17" s="621"/>
      <c r="X17" s="621"/>
      <c r="Y17" s="622"/>
      <c r="Z17" s="673">
        <v>29.5</v>
      </c>
      <c r="AA17" s="673"/>
      <c r="AB17" s="673"/>
      <c r="AC17" s="673"/>
      <c r="AD17" s="674">
        <v>2262022</v>
      </c>
      <c r="AE17" s="674"/>
      <c r="AF17" s="674"/>
      <c r="AG17" s="674"/>
      <c r="AH17" s="674"/>
      <c r="AI17" s="674"/>
      <c r="AJ17" s="674"/>
      <c r="AK17" s="674"/>
      <c r="AL17" s="643">
        <v>53.6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838107</v>
      </c>
      <c r="CS17" s="621"/>
      <c r="CT17" s="621"/>
      <c r="CU17" s="621"/>
      <c r="CV17" s="621"/>
      <c r="CW17" s="621"/>
      <c r="CX17" s="621"/>
      <c r="CY17" s="622"/>
      <c r="CZ17" s="673">
        <v>11.9</v>
      </c>
      <c r="DA17" s="673"/>
      <c r="DB17" s="673"/>
      <c r="DC17" s="673"/>
      <c r="DD17" s="626" t="s">
        <v>111</v>
      </c>
      <c r="DE17" s="621"/>
      <c r="DF17" s="621"/>
      <c r="DG17" s="621"/>
      <c r="DH17" s="621"/>
      <c r="DI17" s="621"/>
      <c r="DJ17" s="621"/>
      <c r="DK17" s="621"/>
      <c r="DL17" s="621"/>
      <c r="DM17" s="621"/>
      <c r="DN17" s="621"/>
      <c r="DO17" s="621"/>
      <c r="DP17" s="622"/>
      <c r="DQ17" s="626">
        <v>811103</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282155</v>
      </c>
      <c r="S18" s="621"/>
      <c r="T18" s="621"/>
      <c r="U18" s="621"/>
      <c r="V18" s="621"/>
      <c r="W18" s="621"/>
      <c r="X18" s="621"/>
      <c r="Y18" s="622"/>
      <c r="Z18" s="673">
        <v>3.7</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66031</v>
      </c>
      <c r="S19" s="621"/>
      <c r="T19" s="621"/>
      <c r="U19" s="621"/>
      <c r="V19" s="621"/>
      <c r="W19" s="621"/>
      <c r="X19" s="621"/>
      <c r="Y19" s="622"/>
      <c r="Z19" s="673">
        <v>0.9</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4560939</v>
      </c>
      <c r="S20" s="621"/>
      <c r="T20" s="621"/>
      <c r="U20" s="621"/>
      <c r="V20" s="621"/>
      <c r="W20" s="621"/>
      <c r="X20" s="621"/>
      <c r="Y20" s="622"/>
      <c r="Z20" s="673">
        <v>59.4</v>
      </c>
      <c r="AA20" s="673"/>
      <c r="AB20" s="673"/>
      <c r="AC20" s="673"/>
      <c r="AD20" s="674">
        <v>4212753</v>
      </c>
      <c r="AE20" s="674"/>
      <c r="AF20" s="674"/>
      <c r="AG20" s="674"/>
      <c r="AH20" s="674"/>
      <c r="AI20" s="674"/>
      <c r="AJ20" s="674"/>
      <c r="AK20" s="674"/>
      <c r="AL20" s="643">
        <v>99.9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7056426</v>
      </c>
      <c r="CS20" s="621"/>
      <c r="CT20" s="621"/>
      <c r="CU20" s="621"/>
      <c r="CV20" s="621"/>
      <c r="CW20" s="621"/>
      <c r="CX20" s="621"/>
      <c r="CY20" s="622"/>
      <c r="CZ20" s="673">
        <v>100</v>
      </c>
      <c r="DA20" s="673"/>
      <c r="DB20" s="673"/>
      <c r="DC20" s="673"/>
      <c r="DD20" s="626">
        <v>820963</v>
      </c>
      <c r="DE20" s="621"/>
      <c r="DF20" s="621"/>
      <c r="DG20" s="621"/>
      <c r="DH20" s="621"/>
      <c r="DI20" s="621"/>
      <c r="DJ20" s="621"/>
      <c r="DK20" s="621"/>
      <c r="DL20" s="621"/>
      <c r="DM20" s="621"/>
      <c r="DN20" s="621"/>
      <c r="DO20" s="621"/>
      <c r="DP20" s="622"/>
      <c r="DQ20" s="626">
        <v>5073269</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1253</v>
      </c>
      <c r="S21" s="621"/>
      <c r="T21" s="621"/>
      <c r="U21" s="621"/>
      <c r="V21" s="621"/>
      <c r="W21" s="621"/>
      <c r="X21" s="621"/>
      <c r="Y21" s="622"/>
      <c r="Z21" s="673">
        <v>0</v>
      </c>
      <c r="AA21" s="673"/>
      <c r="AB21" s="673"/>
      <c r="AC21" s="673"/>
      <c r="AD21" s="674">
        <v>1253</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53441</v>
      </c>
      <c r="S22" s="621"/>
      <c r="T22" s="621"/>
      <c r="U22" s="621"/>
      <c r="V22" s="621"/>
      <c r="W22" s="621"/>
      <c r="X22" s="621"/>
      <c r="Y22" s="622"/>
      <c r="Z22" s="673">
        <v>0.7</v>
      </c>
      <c r="AA22" s="673"/>
      <c r="AB22" s="673"/>
      <c r="AC22" s="673"/>
      <c r="AD22" s="674" t="s">
        <v>111</v>
      </c>
      <c r="AE22" s="674"/>
      <c r="AF22" s="674"/>
      <c r="AG22" s="674"/>
      <c r="AH22" s="674"/>
      <c r="AI22" s="674"/>
      <c r="AJ22" s="674"/>
      <c r="AK22" s="674"/>
      <c r="AL22" s="643" t="s">
        <v>111</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120353</v>
      </c>
      <c r="S23" s="621"/>
      <c r="T23" s="621"/>
      <c r="U23" s="621"/>
      <c r="V23" s="621"/>
      <c r="W23" s="621"/>
      <c r="X23" s="621"/>
      <c r="Y23" s="622"/>
      <c r="Z23" s="673">
        <v>1.6</v>
      </c>
      <c r="AA23" s="673"/>
      <c r="AB23" s="673"/>
      <c r="AC23" s="673"/>
      <c r="AD23" s="674">
        <v>2246</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23113</v>
      </c>
      <c r="S24" s="621"/>
      <c r="T24" s="621"/>
      <c r="U24" s="621"/>
      <c r="V24" s="621"/>
      <c r="W24" s="621"/>
      <c r="X24" s="621"/>
      <c r="Y24" s="622"/>
      <c r="Z24" s="673">
        <v>0.3</v>
      </c>
      <c r="AA24" s="673"/>
      <c r="AB24" s="673"/>
      <c r="AC24" s="673"/>
      <c r="AD24" s="674" t="s">
        <v>111</v>
      </c>
      <c r="AE24" s="674"/>
      <c r="AF24" s="674"/>
      <c r="AG24" s="674"/>
      <c r="AH24" s="674"/>
      <c r="AI24" s="674"/>
      <c r="AJ24" s="674"/>
      <c r="AK24" s="674"/>
      <c r="AL24" s="643" t="s">
        <v>111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2836658</v>
      </c>
      <c r="CS24" s="671"/>
      <c r="CT24" s="671"/>
      <c r="CU24" s="671"/>
      <c r="CV24" s="671"/>
      <c r="CW24" s="671"/>
      <c r="CX24" s="671"/>
      <c r="CY24" s="718"/>
      <c r="CZ24" s="722">
        <v>40.200000000000003</v>
      </c>
      <c r="DA24" s="723"/>
      <c r="DB24" s="723"/>
      <c r="DC24" s="724"/>
      <c r="DD24" s="717">
        <v>2123673</v>
      </c>
      <c r="DE24" s="671"/>
      <c r="DF24" s="671"/>
      <c r="DG24" s="671"/>
      <c r="DH24" s="671"/>
      <c r="DI24" s="671"/>
      <c r="DJ24" s="671"/>
      <c r="DK24" s="718"/>
      <c r="DL24" s="717">
        <v>2118855</v>
      </c>
      <c r="DM24" s="671"/>
      <c r="DN24" s="671"/>
      <c r="DO24" s="671"/>
      <c r="DP24" s="671"/>
      <c r="DQ24" s="671"/>
      <c r="DR24" s="671"/>
      <c r="DS24" s="671"/>
      <c r="DT24" s="671"/>
      <c r="DU24" s="671"/>
      <c r="DV24" s="718"/>
      <c r="DW24" s="719">
        <v>47.6</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861134</v>
      </c>
      <c r="S25" s="621"/>
      <c r="T25" s="621"/>
      <c r="U25" s="621"/>
      <c r="V25" s="621"/>
      <c r="W25" s="621"/>
      <c r="X25" s="621"/>
      <c r="Y25" s="622"/>
      <c r="Z25" s="673">
        <v>11.2</v>
      </c>
      <c r="AA25" s="673"/>
      <c r="AB25" s="673"/>
      <c r="AC25" s="673"/>
      <c r="AD25" s="674" t="s">
        <v>111</v>
      </c>
      <c r="AE25" s="674"/>
      <c r="AF25" s="674"/>
      <c r="AG25" s="674"/>
      <c r="AH25" s="674"/>
      <c r="AI25" s="674"/>
      <c r="AJ25" s="674"/>
      <c r="AK25" s="674"/>
      <c r="AL25" s="643" t="s">
        <v>111</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1139247</v>
      </c>
      <c r="CS25" s="639"/>
      <c r="CT25" s="639"/>
      <c r="CU25" s="639"/>
      <c r="CV25" s="639"/>
      <c r="CW25" s="639"/>
      <c r="CX25" s="639"/>
      <c r="CY25" s="640"/>
      <c r="CZ25" s="623">
        <v>16.100000000000001</v>
      </c>
      <c r="DA25" s="641"/>
      <c r="DB25" s="641"/>
      <c r="DC25" s="642"/>
      <c r="DD25" s="626">
        <v>1079582</v>
      </c>
      <c r="DE25" s="639"/>
      <c r="DF25" s="639"/>
      <c r="DG25" s="639"/>
      <c r="DH25" s="639"/>
      <c r="DI25" s="639"/>
      <c r="DJ25" s="639"/>
      <c r="DK25" s="640"/>
      <c r="DL25" s="626">
        <v>1077334</v>
      </c>
      <c r="DM25" s="639"/>
      <c r="DN25" s="639"/>
      <c r="DO25" s="639"/>
      <c r="DP25" s="639"/>
      <c r="DQ25" s="639"/>
      <c r="DR25" s="639"/>
      <c r="DS25" s="639"/>
      <c r="DT25" s="639"/>
      <c r="DU25" s="639"/>
      <c r="DV25" s="640"/>
      <c r="DW25" s="643">
        <v>24.2</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646163</v>
      </c>
      <c r="CS26" s="621"/>
      <c r="CT26" s="621"/>
      <c r="CU26" s="621"/>
      <c r="CV26" s="621"/>
      <c r="CW26" s="621"/>
      <c r="CX26" s="621"/>
      <c r="CY26" s="622"/>
      <c r="CZ26" s="623">
        <v>9.1999999999999993</v>
      </c>
      <c r="DA26" s="641"/>
      <c r="DB26" s="641"/>
      <c r="DC26" s="642"/>
      <c r="DD26" s="626">
        <v>599020</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418249</v>
      </c>
      <c r="S27" s="621"/>
      <c r="T27" s="621"/>
      <c r="U27" s="621"/>
      <c r="V27" s="621"/>
      <c r="W27" s="621"/>
      <c r="X27" s="621"/>
      <c r="Y27" s="622"/>
      <c r="Z27" s="673">
        <v>5.4</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1568726</v>
      </c>
      <c r="BH27" s="621"/>
      <c r="BI27" s="621"/>
      <c r="BJ27" s="621"/>
      <c r="BK27" s="621"/>
      <c r="BL27" s="621"/>
      <c r="BM27" s="621"/>
      <c r="BN27" s="622"/>
      <c r="BO27" s="673">
        <v>100</v>
      </c>
      <c r="BP27" s="673"/>
      <c r="BQ27" s="673"/>
      <c r="BR27" s="673"/>
      <c r="BS27" s="626">
        <v>7034</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859304</v>
      </c>
      <c r="CS27" s="639"/>
      <c r="CT27" s="639"/>
      <c r="CU27" s="639"/>
      <c r="CV27" s="639"/>
      <c r="CW27" s="639"/>
      <c r="CX27" s="639"/>
      <c r="CY27" s="640"/>
      <c r="CZ27" s="623">
        <v>12.2</v>
      </c>
      <c r="DA27" s="641"/>
      <c r="DB27" s="641"/>
      <c r="DC27" s="642"/>
      <c r="DD27" s="626">
        <v>232988</v>
      </c>
      <c r="DE27" s="639"/>
      <c r="DF27" s="639"/>
      <c r="DG27" s="639"/>
      <c r="DH27" s="639"/>
      <c r="DI27" s="639"/>
      <c r="DJ27" s="639"/>
      <c r="DK27" s="640"/>
      <c r="DL27" s="626">
        <v>230418</v>
      </c>
      <c r="DM27" s="639"/>
      <c r="DN27" s="639"/>
      <c r="DO27" s="639"/>
      <c r="DP27" s="639"/>
      <c r="DQ27" s="639"/>
      <c r="DR27" s="639"/>
      <c r="DS27" s="639"/>
      <c r="DT27" s="639"/>
      <c r="DU27" s="639"/>
      <c r="DV27" s="640"/>
      <c r="DW27" s="643">
        <v>5.2</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77924</v>
      </c>
      <c r="S28" s="621"/>
      <c r="T28" s="621"/>
      <c r="U28" s="621"/>
      <c r="V28" s="621"/>
      <c r="W28" s="621"/>
      <c r="X28" s="621"/>
      <c r="Y28" s="622"/>
      <c r="Z28" s="673">
        <v>1</v>
      </c>
      <c r="AA28" s="673"/>
      <c r="AB28" s="673"/>
      <c r="AC28" s="673"/>
      <c r="AD28" s="674">
        <v>1360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838107</v>
      </c>
      <c r="CS28" s="621"/>
      <c r="CT28" s="621"/>
      <c r="CU28" s="621"/>
      <c r="CV28" s="621"/>
      <c r="CW28" s="621"/>
      <c r="CX28" s="621"/>
      <c r="CY28" s="622"/>
      <c r="CZ28" s="623">
        <v>11.9</v>
      </c>
      <c r="DA28" s="641"/>
      <c r="DB28" s="641"/>
      <c r="DC28" s="642"/>
      <c r="DD28" s="626">
        <v>811103</v>
      </c>
      <c r="DE28" s="621"/>
      <c r="DF28" s="621"/>
      <c r="DG28" s="621"/>
      <c r="DH28" s="621"/>
      <c r="DI28" s="621"/>
      <c r="DJ28" s="621"/>
      <c r="DK28" s="622"/>
      <c r="DL28" s="626">
        <v>811103</v>
      </c>
      <c r="DM28" s="621"/>
      <c r="DN28" s="621"/>
      <c r="DO28" s="621"/>
      <c r="DP28" s="621"/>
      <c r="DQ28" s="621"/>
      <c r="DR28" s="621"/>
      <c r="DS28" s="621"/>
      <c r="DT28" s="621"/>
      <c r="DU28" s="621"/>
      <c r="DV28" s="622"/>
      <c r="DW28" s="643">
        <v>18.2</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42353</v>
      </c>
      <c r="S29" s="621"/>
      <c r="T29" s="621"/>
      <c r="U29" s="621"/>
      <c r="V29" s="621"/>
      <c r="W29" s="621"/>
      <c r="X29" s="621"/>
      <c r="Y29" s="622"/>
      <c r="Z29" s="673">
        <v>0.6</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57</v>
      </c>
      <c r="CG29" s="654"/>
      <c r="CH29" s="654"/>
      <c r="CI29" s="654"/>
      <c r="CJ29" s="654"/>
      <c r="CK29" s="654"/>
      <c r="CL29" s="654"/>
      <c r="CM29" s="654"/>
      <c r="CN29" s="654"/>
      <c r="CO29" s="654"/>
      <c r="CP29" s="654"/>
      <c r="CQ29" s="655"/>
      <c r="CR29" s="620">
        <v>838107</v>
      </c>
      <c r="CS29" s="639"/>
      <c r="CT29" s="639"/>
      <c r="CU29" s="639"/>
      <c r="CV29" s="639"/>
      <c r="CW29" s="639"/>
      <c r="CX29" s="639"/>
      <c r="CY29" s="640"/>
      <c r="CZ29" s="623">
        <v>11.9</v>
      </c>
      <c r="DA29" s="641"/>
      <c r="DB29" s="641"/>
      <c r="DC29" s="642"/>
      <c r="DD29" s="626">
        <v>811103</v>
      </c>
      <c r="DE29" s="639"/>
      <c r="DF29" s="639"/>
      <c r="DG29" s="639"/>
      <c r="DH29" s="639"/>
      <c r="DI29" s="639"/>
      <c r="DJ29" s="639"/>
      <c r="DK29" s="640"/>
      <c r="DL29" s="626">
        <v>811103</v>
      </c>
      <c r="DM29" s="639"/>
      <c r="DN29" s="639"/>
      <c r="DO29" s="639"/>
      <c r="DP29" s="639"/>
      <c r="DQ29" s="639"/>
      <c r="DR29" s="639"/>
      <c r="DS29" s="639"/>
      <c r="DT29" s="639"/>
      <c r="DU29" s="639"/>
      <c r="DV29" s="640"/>
      <c r="DW29" s="643">
        <v>18.2</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324982</v>
      </c>
      <c r="S30" s="621"/>
      <c r="T30" s="621"/>
      <c r="U30" s="621"/>
      <c r="V30" s="621"/>
      <c r="W30" s="621"/>
      <c r="X30" s="621"/>
      <c r="Y30" s="622"/>
      <c r="Z30" s="673">
        <v>4.2</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98.2</v>
      </c>
      <c r="BH30" s="687"/>
      <c r="BI30" s="687"/>
      <c r="BJ30" s="687"/>
      <c r="BK30" s="687"/>
      <c r="BL30" s="687"/>
      <c r="BM30" s="688">
        <v>94.2</v>
      </c>
      <c r="BN30" s="687"/>
      <c r="BO30" s="687"/>
      <c r="BP30" s="687"/>
      <c r="BQ30" s="689"/>
      <c r="BR30" s="686">
        <v>98.3</v>
      </c>
      <c r="BS30" s="687"/>
      <c r="BT30" s="687"/>
      <c r="BU30" s="687"/>
      <c r="BV30" s="687"/>
      <c r="BW30" s="687"/>
      <c r="BX30" s="688">
        <v>94.1</v>
      </c>
      <c r="BY30" s="687"/>
      <c r="BZ30" s="687"/>
      <c r="CA30" s="687"/>
      <c r="CB30" s="689"/>
      <c r="CD30" s="692"/>
      <c r="CE30" s="693"/>
      <c r="CF30" s="657" t="s">
        <v>293</v>
      </c>
      <c r="CG30" s="654"/>
      <c r="CH30" s="654"/>
      <c r="CI30" s="654"/>
      <c r="CJ30" s="654"/>
      <c r="CK30" s="654"/>
      <c r="CL30" s="654"/>
      <c r="CM30" s="654"/>
      <c r="CN30" s="654"/>
      <c r="CO30" s="654"/>
      <c r="CP30" s="654"/>
      <c r="CQ30" s="655"/>
      <c r="CR30" s="620">
        <v>771984</v>
      </c>
      <c r="CS30" s="621"/>
      <c r="CT30" s="621"/>
      <c r="CU30" s="621"/>
      <c r="CV30" s="621"/>
      <c r="CW30" s="621"/>
      <c r="CX30" s="621"/>
      <c r="CY30" s="622"/>
      <c r="CZ30" s="623">
        <v>10.9</v>
      </c>
      <c r="DA30" s="641"/>
      <c r="DB30" s="641"/>
      <c r="DC30" s="642"/>
      <c r="DD30" s="626">
        <v>744980</v>
      </c>
      <c r="DE30" s="621"/>
      <c r="DF30" s="621"/>
      <c r="DG30" s="621"/>
      <c r="DH30" s="621"/>
      <c r="DI30" s="621"/>
      <c r="DJ30" s="621"/>
      <c r="DK30" s="622"/>
      <c r="DL30" s="626">
        <v>744980</v>
      </c>
      <c r="DM30" s="621"/>
      <c r="DN30" s="621"/>
      <c r="DO30" s="621"/>
      <c r="DP30" s="621"/>
      <c r="DQ30" s="621"/>
      <c r="DR30" s="621"/>
      <c r="DS30" s="621"/>
      <c r="DT30" s="621"/>
      <c r="DU30" s="621"/>
      <c r="DV30" s="622"/>
      <c r="DW30" s="643">
        <v>16.7</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481830</v>
      </c>
      <c r="S31" s="621"/>
      <c r="T31" s="621"/>
      <c r="U31" s="621"/>
      <c r="V31" s="621"/>
      <c r="W31" s="621"/>
      <c r="X31" s="621"/>
      <c r="Y31" s="622"/>
      <c r="Z31" s="673">
        <v>6.3</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95.7</v>
      </c>
      <c r="BN31" s="685"/>
      <c r="BO31" s="685"/>
      <c r="BP31" s="685"/>
      <c r="BQ31" s="649"/>
      <c r="BR31" s="684">
        <v>98.8</v>
      </c>
      <c r="BS31" s="639"/>
      <c r="BT31" s="639"/>
      <c r="BU31" s="639"/>
      <c r="BV31" s="639"/>
      <c r="BW31" s="639"/>
      <c r="BX31" s="675">
        <v>95.3</v>
      </c>
      <c r="BY31" s="685"/>
      <c r="BZ31" s="685"/>
      <c r="CA31" s="685"/>
      <c r="CB31" s="649"/>
      <c r="CD31" s="692"/>
      <c r="CE31" s="693"/>
      <c r="CF31" s="657" t="s">
        <v>297</v>
      </c>
      <c r="CG31" s="654"/>
      <c r="CH31" s="654"/>
      <c r="CI31" s="654"/>
      <c r="CJ31" s="654"/>
      <c r="CK31" s="654"/>
      <c r="CL31" s="654"/>
      <c r="CM31" s="654"/>
      <c r="CN31" s="654"/>
      <c r="CO31" s="654"/>
      <c r="CP31" s="654"/>
      <c r="CQ31" s="655"/>
      <c r="CR31" s="620">
        <v>66123</v>
      </c>
      <c r="CS31" s="639"/>
      <c r="CT31" s="639"/>
      <c r="CU31" s="639"/>
      <c r="CV31" s="639"/>
      <c r="CW31" s="639"/>
      <c r="CX31" s="639"/>
      <c r="CY31" s="640"/>
      <c r="CZ31" s="623">
        <v>0.9</v>
      </c>
      <c r="DA31" s="641"/>
      <c r="DB31" s="641"/>
      <c r="DC31" s="642"/>
      <c r="DD31" s="626">
        <v>66123</v>
      </c>
      <c r="DE31" s="639"/>
      <c r="DF31" s="639"/>
      <c r="DG31" s="639"/>
      <c r="DH31" s="639"/>
      <c r="DI31" s="639"/>
      <c r="DJ31" s="639"/>
      <c r="DK31" s="640"/>
      <c r="DL31" s="626">
        <v>66123</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121470</v>
      </c>
      <c r="S32" s="621"/>
      <c r="T32" s="621"/>
      <c r="U32" s="621"/>
      <c r="V32" s="621"/>
      <c r="W32" s="621"/>
      <c r="X32" s="621"/>
      <c r="Y32" s="622"/>
      <c r="Z32" s="673">
        <v>1.6</v>
      </c>
      <c r="AA32" s="673"/>
      <c r="AB32" s="673"/>
      <c r="AC32" s="673"/>
      <c r="AD32" s="674">
        <v>600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97.7</v>
      </c>
      <c r="BH32" s="605"/>
      <c r="BI32" s="605"/>
      <c r="BJ32" s="605"/>
      <c r="BK32" s="605"/>
      <c r="BL32" s="605"/>
      <c r="BM32" s="668">
        <v>92.8</v>
      </c>
      <c r="BN32" s="605"/>
      <c r="BO32" s="605"/>
      <c r="BP32" s="605"/>
      <c r="BQ32" s="662"/>
      <c r="BR32" s="683">
        <v>97.9</v>
      </c>
      <c r="BS32" s="605"/>
      <c r="BT32" s="605"/>
      <c r="BU32" s="605"/>
      <c r="BV32" s="605"/>
      <c r="BW32" s="605"/>
      <c r="BX32" s="668">
        <v>92.9</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588330</v>
      </c>
      <c r="S33" s="621"/>
      <c r="T33" s="621"/>
      <c r="U33" s="621"/>
      <c r="V33" s="621"/>
      <c r="W33" s="621"/>
      <c r="X33" s="621"/>
      <c r="Y33" s="622"/>
      <c r="Z33" s="673">
        <v>7.7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3373613</v>
      </c>
      <c r="CS33" s="639"/>
      <c r="CT33" s="639"/>
      <c r="CU33" s="639"/>
      <c r="CV33" s="639"/>
      <c r="CW33" s="639"/>
      <c r="CX33" s="639"/>
      <c r="CY33" s="640"/>
      <c r="CZ33" s="623">
        <v>47.8</v>
      </c>
      <c r="DA33" s="641"/>
      <c r="DB33" s="641"/>
      <c r="DC33" s="642"/>
      <c r="DD33" s="626">
        <v>2665403</v>
      </c>
      <c r="DE33" s="639"/>
      <c r="DF33" s="639"/>
      <c r="DG33" s="639"/>
      <c r="DH33" s="639"/>
      <c r="DI33" s="639"/>
      <c r="DJ33" s="639"/>
      <c r="DK33" s="640"/>
      <c r="DL33" s="626">
        <v>1892788</v>
      </c>
      <c r="DM33" s="639"/>
      <c r="DN33" s="639"/>
      <c r="DO33" s="639"/>
      <c r="DP33" s="639"/>
      <c r="DQ33" s="639"/>
      <c r="DR33" s="639"/>
      <c r="DS33" s="639"/>
      <c r="DT33" s="639"/>
      <c r="DU33" s="639"/>
      <c r="DV33" s="640"/>
      <c r="DW33" s="643">
        <v>42.5</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1123992</v>
      </c>
      <c r="CS34" s="621"/>
      <c r="CT34" s="621"/>
      <c r="CU34" s="621"/>
      <c r="CV34" s="621"/>
      <c r="CW34" s="621"/>
      <c r="CX34" s="621"/>
      <c r="CY34" s="622"/>
      <c r="CZ34" s="623">
        <v>15.9</v>
      </c>
      <c r="DA34" s="641"/>
      <c r="DB34" s="641"/>
      <c r="DC34" s="642"/>
      <c r="DD34" s="626">
        <v>824070</v>
      </c>
      <c r="DE34" s="621"/>
      <c r="DF34" s="621"/>
      <c r="DG34" s="621"/>
      <c r="DH34" s="621"/>
      <c r="DI34" s="621"/>
      <c r="DJ34" s="621"/>
      <c r="DK34" s="622"/>
      <c r="DL34" s="626">
        <v>718950</v>
      </c>
      <c r="DM34" s="621"/>
      <c r="DN34" s="621"/>
      <c r="DO34" s="621"/>
      <c r="DP34" s="621"/>
      <c r="DQ34" s="621"/>
      <c r="DR34" s="621"/>
      <c r="DS34" s="621"/>
      <c r="DT34" s="621"/>
      <c r="DU34" s="621"/>
      <c r="DV34" s="622"/>
      <c r="DW34" s="643">
        <v>16.2</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232000</v>
      </c>
      <c r="S35" s="621"/>
      <c r="T35" s="621"/>
      <c r="U35" s="621"/>
      <c r="V35" s="621"/>
      <c r="W35" s="621"/>
      <c r="X35" s="621"/>
      <c r="Y35" s="622"/>
      <c r="Z35" s="673">
        <v>3</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862206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73086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37908</v>
      </c>
      <c r="CS35" s="639"/>
      <c r="CT35" s="639"/>
      <c r="CU35" s="639"/>
      <c r="CV35" s="639"/>
      <c r="CW35" s="639"/>
      <c r="CX35" s="639"/>
      <c r="CY35" s="640"/>
      <c r="CZ35" s="623">
        <v>0.5</v>
      </c>
      <c r="DA35" s="641"/>
      <c r="DB35" s="641"/>
      <c r="DC35" s="642"/>
      <c r="DD35" s="626">
        <v>21299</v>
      </c>
      <c r="DE35" s="639"/>
      <c r="DF35" s="639"/>
      <c r="DG35" s="639"/>
      <c r="DH35" s="639"/>
      <c r="DI35" s="639"/>
      <c r="DJ35" s="639"/>
      <c r="DK35" s="640"/>
      <c r="DL35" s="626">
        <v>21299</v>
      </c>
      <c r="DM35" s="639"/>
      <c r="DN35" s="639"/>
      <c r="DO35" s="639"/>
      <c r="DP35" s="639"/>
      <c r="DQ35" s="639"/>
      <c r="DR35" s="639"/>
      <c r="DS35" s="639"/>
      <c r="DT35" s="639"/>
      <c r="DU35" s="639"/>
      <c r="DV35" s="640"/>
      <c r="DW35" s="643">
        <v>0.5</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7675371</v>
      </c>
      <c r="S36" s="661"/>
      <c r="T36" s="661"/>
      <c r="U36" s="661"/>
      <c r="V36" s="661"/>
      <c r="W36" s="661"/>
      <c r="X36" s="661"/>
      <c r="Y36" s="664"/>
      <c r="Z36" s="665">
        <v>100</v>
      </c>
      <c r="AA36" s="665"/>
      <c r="AB36" s="665"/>
      <c r="AC36" s="665"/>
      <c r="AD36" s="666">
        <v>4218212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144523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26575</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1024332</v>
      </c>
      <c r="CS36" s="621"/>
      <c r="CT36" s="621"/>
      <c r="CU36" s="621"/>
      <c r="CV36" s="621"/>
      <c r="CW36" s="621"/>
      <c r="CX36" s="621"/>
      <c r="CY36" s="622"/>
      <c r="CZ36" s="623">
        <v>14.5</v>
      </c>
      <c r="DA36" s="641"/>
      <c r="DB36" s="641"/>
      <c r="DC36" s="642"/>
      <c r="DD36" s="626">
        <v>806236</v>
      </c>
      <c r="DE36" s="621"/>
      <c r="DF36" s="621"/>
      <c r="DG36" s="621"/>
      <c r="DH36" s="621"/>
      <c r="DI36" s="621"/>
      <c r="DJ36" s="621"/>
      <c r="DK36" s="622"/>
      <c r="DL36" s="626">
        <v>598441</v>
      </c>
      <c r="DM36" s="621"/>
      <c r="DN36" s="621"/>
      <c r="DO36" s="621"/>
      <c r="DP36" s="621"/>
      <c r="DQ36" s="621"/>
      <c r="DR36" s="621"/>
      <c r="DS36" s="621"/>
      <c r="DT36" s="621"/>
      <c r="DU36" s="621"/>
      <c r="DV36" s="622"/>
      <c r="DW36" s="643">
        <v>13.4</v>
      </c>
      <c r="DX36" s="644"/>
      <c r="DY36" s="644"/>
      <c r="DZ36" s="644"/>
      <c r="EA36" s="644"/>
      <c r="EB36" s="644"/>
      <c r="EC36" s="645"/>
    </row>
    <row r="37" spans="2:133" ht="11.25" customHeight="1">
      <c r="AQ37" s="646" t="s">
        <v>315</v>
      </c>
      <c r="AR37" s="647"/>
      <c r="AS37" s="647"/>
      <c r="AT37" s="647"/>
      <c r="AU37" s="647"/>
      <c r="AV37" s="647"/>
      <c r="AW37" s="647"/>
      <c r="AX37" s="647"/>
      <c r="AY37" s="648"/>
      <c r="AZ37" s="620">
        <v>115052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2334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405984</v>
      </c>
      <c r="CS37" s="639"/>
      <c r="CT37" s="639"/>
      <c r="CU37" s="639"/>
      <c r="CV37" s="639"/>
      <c r="CW37" s="639"/>
      <c r="CX37" s="639"/>
      <c r="CY37" s="640"/>
      <c r="CZ37" s="623">
        <v>5.8</v>
      </c>
      <c r="DA37" s="641"/>
      <c r="DB37" s="641"/>
      <c r="DC37" s="642"/>
      <c r="DD37" s="626">
        <v>405984</v>
      </c>
      <c r="DE37" s="639"/>
      <c r="DF37" s="639"/>
      <c r="DG37" s="639"/>
      <c r="DH37" s="639"/>
      <c r="DI37" s="639"/>
      <c r="DJ37" s="639"/>
      <c r="DK37" s="640"/>
      <c r="DL37" s="626">
        <v>340010</v>
      </c>
      <c r="DM37" s="639"/>
      <c r="DN37" s="639"/>
      <c r="DO37" s="639"/>
      <c r="DP37" s="639"/>
      <c r="DQ37" s="639"/>
      <c r="DR37" s="639"/>
      <c r="DS37" s="639"/>
      <c r="DT37" s="639"/>
      <c r="DU37" s="639"/>
      <c r="DV37" s="640"/>
      <c r="DW37" s="643">
        <v>7.6</v>
      </c>
      <c r="DX37" s="644"/>
      <c r="DY37" s="644"/>
      <c r="DZ37" s="644"/>
      <c r="EA37" s="644"/>
      <c r="EB37" s="644"/>
      <c r="EC37" s="645"/>
    </row>
    <row r="38" spans="2:133" ht="11.25" customHeight="1">
      <c r="AQ38" s="646" t="s">
        <v>318</v>
      </c>
      <c r="AR38" s="647"/>
      <c r="AS38" s="647"/>
      <c r="AT38" s="647"/>
      <c r="AU38" s="647"/>
      <c r="AV38" s="647"/>
      <c r="AW38" s="647"/>
      <c r="AX38" s="647"/>
      <c r="AY38" s="648"/>
      <c r="AZ38" s="620">
        <v>625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4075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717683</v>
      </c>
      <c r="CS38" s="621"/>
      <c r="CT38" s="621"/>
      <c r="CU38" s="621"/>
      <c r="CV38" s="621"/>
      <c r="CW38" s="621"/>
      <c r="CX38" s="621"/>
      <c r="CY38" s="622"/>
      <c r="CZ38" s="623">
        <v>10.199999999999999</v>
      </c>
      <c r="DA38" s="641"/>
      <c r="DB38" s="641"/>
      <c r="DC38" s="642"/>
      <c r="DD38" s="626">
        <v>615037</v>
      </c>
      <c r="DE38" s="621"/>
      <c r="DF38" s="621"/>
      <c r="DG38" s="621"/>
      <c r="DH38" s="621"/>
      <c r="DI38" s="621"/>
      <c r="DJ38" s="621"/>
      <c r="DK38" s="622"/>
      <c r="DL38" s="626">
        <v>554098</v>
      </c>
      <c r="DM38" s="621"/>
      <c r="DN38" s="621"/>
      <c r="DO38" s="621"/>
      <c r="DP38" s="621"/>
      <c r="DQ38" s="621"/>
      <c r="DR38" s="621"/>
      <c r="DS38" s="621"/>
      <c r="DT38" s="621"/>
      <c r="DU38" s="621"/>
      <c r="DV38" s="622"/>
      <c r="DW38" s="643">
        <v>12.5</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359498</v>
      </c>
      <c r="CS39" s="639"/>
      <c r="CT39" s="639"/>
      <c r="CU39" s="639"/>
      <c r="CV39" s="639"/>
      <c r="CW39" s="639"/>
      <c r="CX39" s="639"/>
      <c r="CY39" s="640"/>
      <c r="CZ39" s="623">
        <v>5.0999999999999996</v>
      </c>
      <c r="DA39" s="641"/>
      <c r="DB39" s="641"/>
      <c r="DC39" s="642"/>
      <c r="DD39" s="626">
        <v>328561</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144077</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112</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110200</v>
      </c>
      <c r="CS40" s="621"/>
      <c r="CT40" s="621"/>
      <c r="CU40" s="621"/>
      <c r="CV40" s="621"/>
      <c r="CW40" s="621"/>
      <c r="CX40" s="621"/>
      <c r="CY40" s="622"/>
      <c r="CZ40" s="623">
        <v>1.6</v>
      </c>
      <c r="DA40" s="641"/>
      <c r="DB40" s="641"/>
      <c r="DC40" s="642"/>
      <c r="DD40" s="626">
        <v>70200</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457929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846155</v>
      </c>
      <c r="CS42" s="621"/>
      <c r="CT42" s="621"/>
      <c r="CU42" s="621"/>
      <c r="CV42" s="621"/>
      <c r="CW42" s="621"/>
      <c r="CX42" s="621"/>
      <c r="CY42" s="622"/>
      <c r="CZ42" s="623">
        <v>12</v>
      </c>
      <c r="DA42" s="624"/>
      <c r="DB42" s="624"/>
      <c r="DC42" s="625"/>
      <c r="DD42" s="626">
        <v>284193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16227</v>
      </c>
      <c r="CS43" s="639"/>
      <c r="CT43" s="639"/>
      <c r="CU43" s="639"/>
      <c r="CV43" s="639"/>
      <c r="CW43" s="639"/>
      <c r="CX43" s="639"/>
      <c r="CY43" s="640"/>
      <c r="CZ43" s="623">
        <v>0.2</v>
      </c>
      <c r="DA43" s="641"/>
      <c r="DB43" s="641"/>
      <c r="DC43" s="642"/>
      <c r="DD43" s="626">
        <v>16227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820963</v>
      </c>
      <c r="CS44" s="621"/>
      <c r="CT44" s="621"/>
      <c r="CU44" s="621"/>
      <c r="CV44" s="621"/>
      <c r="CW44" s="621"/>
      <c r="CX44" s="621"/>
      <c r="CY44" s="622"/>
      <c r="CZ44" s="623">
        <v>11.6</v>
      </c>
      <c r="DA44" s="624"/>
      <c r="DB44" s="624"/>
      <c r="DC44" s="625"/>
      <c r="DD44" s="626">
        <v>276395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411680</v>
      </c>
      <c r="CS45" s="639"/>
      <c r="CT45" s="639"/>
      <c r="CU45" s="639"/>
      <c r="CV45" s="639"/>
      <c r="CW45" s="639"/>
      <c r="CX45" s="639"/>
      <c r="CY45" s="640"/>
      <c r="CZ45" s="623">
        <v>5.8</v>
      </c>
      <c r="DA45" s="641"/>
      <c r="DB45" s="641"/>
      <c r="DC45" s="642"/>
      <c r="DD45" s="626">
        <v>58161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383122</v>
      </c>
      <c r="CS46" s="621"/>
      <c r="CT46" s="621"/>
      <c r="CU46" s="621"/>
      <c r="CV46" s="621"/>
      <c r="CW46" s="621"/>
      <c r="CX46" s="621"/>
      <c r="CY46" s="622"/>
      <c r="CZ46" s="623">
        <v>5.4</v>
      </c>
      <c r="DA46" s="624"/>
      <c r="DB46" s="624"/>
      <c r="DC46" s="625"/>
      <c r="DD46" s="626">
        <v>192073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25192</v>
      </c>
      <c r="CS47" s="639"/>
      <c r="CT47" s="639"/>
      <c r="CU47" s="639"/>
      <c r="CV47" s="639"/>
      <c r="CW47" s="639"/>
      <c r="CX47" s="639"/>
      <c r="CY47" s="640"/>
      <c r="CZ47" s="623">
        <v>0.4</v>
      </c>
      <c r="DA47" s="641"/>
      <c r="DB47" s="641"/>
      <c r="DC47" s="642"/>
      <c r="DD47" s="626">
        <v>7798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7056426</v>
      </c>
      <c r="CS49" s="605"/>
      <c r="CT49" s="605"/>
      <c r="CU49" s="605"/>
      <c r="CV49" s="605"/>
      <c r="CW49" s="605"/>
      <c r="CX49" s="605"/>
      <c r="CY49" s="606"/>
      <c r="CZ49" s="607">
        <v>100</v>
      </c>
      <c r="DA49" s="608"/>
      <c r="DB49" s="608"/>
      <c r="DC49" s="609"/>
      <c r="DD49" s="610">
        <v>5073269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1" t="s">
        <v>345</v>
      </c>
      <c r="DK2" s="1142"/>
      <c r="DL2" s="1142"/>
      <c r="DM2" s="1142"/>
      <c r="DN2" s="1142"/>
      <c r="DO2" s="1143"/>
      <c r="DP2" s="202"/>
      <c r="DQ2" s="1141" t="s">
        <v>346</v>
      </c>
      <c r="DR2" s="1142"/>
      <c r="DS2" s="1142"/>
      <c r="DT2" s="1142"/>
      <c r="DU2" s="1142"/>
      <c r="DV2" s="1142"/>
      <c r="DW2" s="1142"/>
      <c r="DX2" s="1142"/>
      <c r="DY2" s="1142"/>
      <c r="DZ2" s="1143"/>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7" t="s">
        <v>347</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3" t="s">
        <v>349</v>
      </c>
      <c r="B5" s="1024"/>
      <c r="C5" s="1024"/>
      <c r="D5" s="1024"/>
      <c r="E5" s="1024"/>
      <c r="F5" s="1024"/>
      <c r="G5" s="1024"/>
      <c r="H5" s="1024"/>
      <c r="I5" s="1024"/>
      <c r="J5" s="1024"/>
      <c r="K5" s="1024"/>
      <c r="L5" s="1024"/>
      <c r="M5" s="1024"/>
      <c r="N5" s="1024"/>
      <c r="O5" s="1024"/>
      <c r="P5" s="1025"/>
      <c r="Q5" s="1029" t="s">
        <v>350</v>
      </c>
      <c r="R5" s="1030"/>
      <c r="S5" s="1030"/>
      <c r="T5" s="1030"/>
      <c r="U5" s="1031"/>
      <c r="V5" s="1029" t="s">
        <v>351</v>
      </c>
      <c r="W5" s="1030"/>
      <c r="X5" s="1030"/>
      <c r="Y5" s="1030"/>
      <c r="Z5" s="1031"/>
      <c r="AA5" s="1029" t="s">
        <v>352</v>
      </c>
      <c r="AB5" s="1030"/>
      <c r="AC5" s="1030"/>
      <c r="AD5" s="1030"/>
      <c r="AE5" s="1030"/>
      <c r="AF5" s="1144" t="s">
        <v>353</v>
      </c>
      <c r="AG5" s="1030"/>
      <c r="AH5" s="1030"/>
      <c r="AI5" s="1030"/>
      <c r="AJ5" s="1045"/>
      <c r="AK5" s="1030" t="s">
        <v>354</v>
      </c>
      <c r="AL5" s="1030"/>
      <c r="AM5" s="1030"/>
      <c r="AN5" s="1030"/>
      <c r="AO5" s="1031"/>
      <c r="AP5" s="1029" t="s">
        <v>355</v>
      </c>
      <c r="AQ5" s="1030"/>
      <c r="AR5" s="1030"/>
      <c r="AS5" s="1030"/>
      <c r="AT5" s="1031"/>
      <c r="AU5" s="1029" t="s">
        <v>356</v>
      </c>
      <c r="AV5" s="1030"/>
      <c r="AW5" s="1030"/>
      <c r="AX5" s="1030"/>
      <c r="AY5" s="1045"/>
      <c r="AZ5" s="209"/>
      <c r="BA5" s="209"/>
      <c r="BB5" s="209"/>
      <c r="BC5" s="209"/>
      <c r="BD5" s="209"/>
      <c r="BE5" s="210"/>
      <c r="BF5" s="210"/>
      <c r="BG5" s="210"/>
      <c r="BH5" s="210"/>
      <c r="BI5" s="210"/>
      <c r="BJ5" s="210"/>
      <c r="BK5" s="210"/>
      <c r="BL5" s="210"/>
      <c r="BM5" s="210"/>
      <c r="BN5" s="210"/>
      <c r="BO5" s="210"/>
      <c r="BP5" s="210"/>
      <c r="BQ5" s="1023" t="s">
        <v>357</v>
      </c>
      <c r="BR5" s="1024"/>
      <c r="BS5" s="1024"/>
      <c r="BT5" s="1024"/>
      <c r="BU5" s="1024"/>
      <c r="BV5" s="1024"/>
      <c r="BW5" s="1024"/>
      <c r="BX5" s="1024"/>
      <c r="BY5" s="1024"/>
      <c r="BZ5" s="1024"/>
      <c r="CA5" s="1024"/>
      <c r="CB5" s="1024"/>
      <c r="CC5" s="1024"/>
      <c r="CD5" s="1024"/>
      <c r="CE5" s="1024"/>
      <c r="CF5" s="1024"/>
      <c r="CG5" s="1025"/>
      <c r="CH5" s="1029" t="s">
        <v>358</v>
      </c>
      <c r="CI5" s="1030"/>
      <c r="CJ5" s="1030"/>
      <c r="CK5" s="1030"/>
      <c r="CL5" s="1031"/>
      <c r="CM5" s="1029" t="s">
        <v>359</v>
      </c>
      <c r="CN5" s="1030"/>
      <c r="CO5" s="1030"/>
      <c r="CP5" s="1030"/>
      <c r="CQ5" s="1031"/>
      <c r="CR5" s="1029" t="s">
        <v>360</v>
      </c>
      <c r="CS5" s="1030"/>
      <c r="CT5" s="1030"/>
      <c r="CU5" s="1030"/>
      <c r="CV5" s="1031"/>
      <c r="CW5" s="1029" t="s">
        <v>361</v>
      </c>
      <c r="CX5" s="1030"/>
      <c r="CY5" s="1030"/>
      <c r="CZ5" s="1030"/>
      <c r="DA5" s="1031"/>
      <c r="DB5" s="1029" t="s">
        <v>362</v>
      </c>
      <c r="DC5" s="1030"/>
      <c r="DD5" s="1030"/>
      <c r="DE5" s="1030"/>
      <c r="DF5" s="1031"/>
      <c r="DG5" s="1129" t="s">
        <v>363</v>
      </c>
      <c r="DH5" s="1130"/>
      <c r="DI5" s="1130"/>
      <c r="DJ5" s="1130"/>
      <c r="DK5" s="1131"/>
      <c r="DL5" s="1129" t="s">
        <v>364</v>
      </c>
      <c r="DM5" s="1130"/>
      <c r="DN5" s="1130"/>
      <c r="DO5" s="1130"/>
      <c r="DP5" s="1131"/>
      <c r="DQ5" s="1029" t="s">
        <v>365</v>
      </c>
      <c r="DR5" s="1030"/>
      <c r="DS5" s="1030"/>
      <c r="DT5" s="1030"/>
      <c r="DU5" s="1031"/>
      <c r="DV5" s="1029" t="s">
        <v>356</v>
      </c>
      <c r="DW5" s="1030"/>
      <c r="DX5" s="1030"/>
      <c r="DY5" s="1030"/>
      <c r="DZ5" s="1045"/>
      <c r="EA5" s="207"/>
    </row>
    <row r="6" spans="1:131" s="208"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5"/>
      <c r="AG6" s="1033"/>
      <c r="AH6" s="1033"/>
      <c r="AI6" s="1033"/>
      <c r="AJ6" s="1046"/>
      <c r="AK6" s="1033"/>
      <c r="AL6" s="1033"/>
      <c r="AM6" s="1033"/>
      <c r="AN6" s="1033"/>
      <c r="AO6" s="1034"/>
      <c r="AP6" s="1032"/>
      <c r="AQ6" s="1033"/>
      <c r="AR6" s="1033"/>
      <c r="AS6" s="1033"/>
      <c r="AT6" s="1034"/>
      <c r="AU6" s="1032"/>
      <c r="AV6" s="1033"/>
      <c r="AW6" s="1033"/>
      <c r="AX6" s="1033"/>
      <c r="AY6" s="1046"/>
      <c r="AZ6" s="205"/>
      <c r="BA6" s="205"/>
      <c r="BB6" s="205"/>
      <c r="BC6" s="205"/>
      <c r="BD6" s="205"/>
      <c r="BE6" s="206"/>
      <c r="BF6" s="206"/>
      <c r="BG6" s="206"/>
      <c r="BH6" s="206"/>
      <c r="BI6" s="206"/>
      <c r="BJ6" s="206"/>
      <c r="BK6" s="206"/>
      <c r="BL6" s="206"/>
      <c r="BM6" s="206"/>
      <c r="BN6" s="206"/>
      <c r="BO6" s="206"/>
      <c r="BP6" s="20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2"/>
      <c r="DH6" s="1133"/>
      <c r="DI6" s="1133"/>
      <c r="DJ6" s="1133"/>
      <c r="DK6" s="1134"/>
      <c r="DL6" s="1132"/>
      <c r="DM6" s="1133"/>
      <c r="DN6" s="1133"/>
      <c r="DO6" s="1133"/>
      <c r="DP6" s="1134"/>
      <c r="DQ6" s="1032"/>
      <c r="DR6" s="1033"/>
      <c r="DS6" s="1033"/>
      <c r="DT6" s="1033"/>
      <c r="DU6" s="1034"/>
      <c r="DV6" s="1032"/>
      <c r="DW6" s="1033"/>
      <c r="DX6" s="1033"/>
      <c r="DY6" s="1033"/>
      <c r="DZ6" s="1046"/>
      <c r="EA6" s="207"/>
    </row>
    <row r="7" spans="1:131" s="208" customFormat="1" ht="26.25" customHeight="1" thickTop="1">
      <c r="A7" s="211">
        <v>1</v>
      </c>
      <c r="B7" s="1084" t="s">
        <v>366</v>
      </c>
      <c r="C7" s="1085"/>
      <c r="D7" s="1085"/>
      <c r="E7" s="1085"/>
      <c r="F7" s="1085"/>
      <c r="G7" s="1085"/>
      <c r="H7" s="1085"/>
      <c r="I7" s="1085"/>
      <c r="J7" s="1085"/>
      <c r="K7" s="1085"/>
      <c r="L7" s="1085"/>
      <c r="M7" s="1085"/>
      <c r="N7" s="1085"/>
      <c r="O7" s="1085"/>
      <c r="P7" s="1086"/>
      <c r="Q7" s="1135">
        <v>7592</v>
      </c>
      <c r="R7" s="1136"/>
      <c r="S7" s="1136"/>
      <c r="T7" s="1136"/>
      <c r="U7" s="1136"/>
      <c r="V7" s="1136">
        <v>6979</v>
      </c>
      <c r="W7" s="1136"/>
      <c r="X7" s="1136"/>
      <c r="Y7" s="1136"/>
      <c r="Z7" s="1136"/>
      <c r="AA7" s="1136">
        <v>613</v>
      </c>
      <c r="AB7" s="1136"/>
      <c r="AC7" s="1136"/>
      <c r="AD7" s="1136"/>
      <c r="AE7" s="1137"/>
      <c r="AF7" s="1138">
        <v>573</v>
      </c>
      <c r="AG7" s="1139"/>
      <c r="AH7" s="1139"/>
      <c r="AI7" s="1139"/>
      <c r="AJ7" s="1140"/>
      <c r="AK7" s="1122">
        <v>31</v>
      </c>
      <c r="AL7" s="1123"/>
      <c r="AM7" s="1123"/>
      <c r="AN7" s="1123"/>
      <c r="AO7" s="1123"/>
      <c r="AP7" s="1123">
        <v>7616</v>
      </c>
      <c r="AQ7" s="1123"/>
      <c r="AR7" s="1123"/>
      <c r="AS7" s="1123"/>
      <c r="AT7" s="1123"/>
      <c r="AU7" s="1124"/>
      <c r="AV7" s="1124"/>
      <c r="AW7" s="1124"/>
      <c r="AX7" s="1124"/>
      <c r="AY7" s="1125"/>
      <c r="AZ7" s="205"/>
      <c r="BA7" s="205"/>
      <c r="BB7" s="205"/>
      <c r="BC7" s="205"/>
      <c r="BD7" s="205"/>
      <c r="BE7" s="206"/>
      <c r="BF7" s="206"/>
      <c r="BG7" s="206"/>
      <c r="BH7" s="206"/>
      <c r="BI7" s="206"/>
      <c r="BJ7" s="206"/>
      <c r="BK7" s="206"/>
      <c r="BL7" s="206"/>
      <c r="BM7" s="206"/>
      <c r="BN7" s="206"/>
      <c r="BO7" s="206"/>
      <c r="BP7" s="206"/>
      <c r="BQ7" s="212">
        <v>1</v>
      </c>
      <c r="BR7" s="213"/>
      <c r="BS7" s="1126" t="s">
        <v>542</v>
      </c>
      <c r="BT7" s="1127"/>
      <c r="BU7" s="1127"/>
      <c r="BV7" s="1127"/>
      <c r="BW7" s="1127"/>
      <c r="BX7" s="1127"/>
      <c r="BY7" s="1127"/>
      <c r="BZ7" s="1127"/>
      <c r="CA7" s="1127"/>
      <c r="CB7" s="1127"/>
      <c r="CC7" s="1127"/>
      <c r="CD7" s="1127"/>
      <c r="CE7" s="1127"/>
      <c r="CF7" s="1127"/>
      <c r="CG7" s="1128"/>
      <c r="CH7" s="1119">
        <v>-31</v>
      </c>
      <c r="CI7" s="1120"/>
      <c r="CJ7" s="1120"/>
      <c r="CK7" s="1120"/>
      <c r="CL7" s="1121"/>
      <c r="CM7" s="1119">
        <v>202</v>
      </c>
      <c r="CN7" s="1120"/>
      <c r="CO7" s="1120"/>
      <c r="CP7" s="1120"/>
      <c r="CQ7" s="1121"/>
      <c r="CR7" s="1119">
        <v>7</v>
      </c>
      <c r="CS7" s="1120"/>
      <c r="CT7" s="1120"/>
      <c r="CU7" s="1120"/>
      <c r="CV7" s="1121"/>
      <c r="CW7" s="1119">
        <v>5</v>
      </c>
      <c r="CX7" s="1120"/>
      <c r="CY7" s="1120"/>
      <c r="CZ7" s="1120"/>
      <c r="DA7" s="1121"/>
      <c r="DB7" s="1119" t="s">
        <v>536</v>
      </c>
      <c r="DC7" s="1120"/>
      <c r="DD7" s="1120"/>
      <c r="DE7" s="1120"/>
      <c r="DF7" s="1121"/>
      <c r="DG7" s="1119" t="s">
        <v>536</v>
      </c>
      <c r="DH7" s="1120"/>
      <c r="DI7" s="1120"/>
      <c r="DJ7" s="1120"/>
      <c r="DK7" s="1121"/>
      <c r="DL7" s="1119" t="s">
        <v>536</v>
      </c>
      <c r="DM7" s="1120"/>
      <c r="DN7" s="1120"/>
      <c r="DO7" s="1120"/>
      <c r="DP7" s="1121"/>
      <c r="DQ7" s="1119" t="s">
        <v>536</v>
      </c>
      <c r="DR7" s="1120"/>
      <c r="DS7" s="1120"/>
      <c r="DT7" s="1120"/>
      <c r="DU7" s="1121"/>
      <c r="DV7" s="1146"/>
      <c r="DW7" s="1147"/>
      <c r="DX7" s="1147"/>
      <c r="DY7" s="1147"/>
      <c r="DZ7" s="1148"/>
      <c r="EA7" s="207"/>
    </row>
    <row r="8" spans="1:131" s="208" customFormat="1" ht="26.25" customHeight="1">
      <c r="A8" s="214">
        <v>2</v>
      </c>
      <c r="B8" s="1068" t="s">
        <v>367</v>
      </c>
      <c r="C8" s="1069"/>
      <c r="D8" s="1069"/>
      <c r="E8" s="1069"/>
      <c r="F8" s="1069"/>
      <c r="G8" s="1069"/>
      <c r="H8" s="1069"/>
      <c r="I8" s="1069"/>
      <c r="J8" s="1069"/>
      <c r="K8" s="1069"/>
      <c r="L8" s="1069"/>
      <c r="M8" s="1069"/>
      <c r="N8" s="1069"/>
      <c r="O8" s="1069"/>
      <c r="P8" s="1070"/>
      <c r="Q8" s="1074">
        <v>104</v>
      </c>
      <c r="R8" s="1075"/>
      <c r="S8" s="1075"/>
      <c r="T8" s="1075"/>
      <c r="U8" s="1075"/>
      <c r="V8" s="1075">
        <v>98</v>
      </c>
      <c r="W8" s="1075"/>
      <c r="X8" s="1075"/>
      <c r="Y8" s="1075"/>
      <c r="Z8" s="1075"/>
      <c r="AA8" s="1075">
        <v>6</v>
      </c>
      <c r="AB8" s="1075"/>
      <c r="AC8" s="1075"/>
      <c r="AD8" s="1075"/>
      <c r="AE8" s="1076"/>
      <c r="AF8" s="1047">
        <v>6</v>
      </c>
      <c r="AG8" s="1048"/>
      <c r="AH8" s="1048"/>
      <c r="AI8" s="1048"/>
      <c r="AJ8" s="1049"/>
      <c r="AK8" s="1117" t="s">
        <v>536</v>
      </c>
      <c r="AL8" s="1118"/>
      <c r="AM8" s="1118"/>
      <c r="AN8" s="1118"/>
      <c r="AO8" s="1118"/>
      <c r="AP8" s="1118" t="s">
        <v>535</v>
      </c>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2" t="s">
        <v>543</v>
      </c>
      <c r="BT8" s="1043"/>
      <c r="BU8" s="1043"/>
      <c r="BV8" s="1043"/>
      <c r="BW8" s="1043"/>
      <c r="BX8" s="1043"/>
      <c r="BY8" s="1043"/>
      <c r="BZ8" s="1043"/>
      <c r="CA8" s="1043"/>
      <c r="CB8" s="1043"/>
      <c r="CC8" s="1043"/>
      <c r="CD8" s="1043"/>
      <c r="CE8" s="1043"/>
      <c r="CF8" s="1043"/>
      <c r="CG8" s="1044"/>
      <c r="CH8" s="1017">
        <v>28</v>
      </c>
      <c r="CI8" s="1018"/>
      <c r="CJ8" s="1018"/>
      <c r="CK8" s="1018"/>
      <c r="CL8" s="1019"/>
      <c r="CM8" s="1017">
        <v>153</v>
      </c>
      <c r="CN8" s="1018"/>
      <c r="CO8" s="1018"/>
      <c r="CP8" s="1018"/>
      <c r="CQ8" s="1019"/>
      <c r="CR8" s="1017">
        <v>45</v>
      </c>
      <c r="CS8" s="1018"/>
      <c r="CT8" s="1018"/>
      <c r="CU8" s="1018"/>
      <c r="CV8" s="1019"/>
      <c r="CW8" s="1017" t="s">
        <v>544</v>
      </c>
      <c r="CX8" s="1018"/>
      <c r="CY8" s="1018"/>
      <c r="CZ8" s="1018"/>
      <c r="DA8" s="1019"/>
      <c r="DB8" s="1017" t="s">
        <v>536</v>
      </c>
      <c r="DC8" s="1018"/>
      <c r="DD8" s="1018"/>
      <c r="DE8" s="1018"/>
      <c r="DF8" s="1019"/>
      <c r="DG8" s="1017" t="s">
        <v>536</v>
      </c>
      <c r="DH8" s="1018"/>
      <c r="DI8" s="1018"/>
      <c r="DJ8" s="1018"/>
      <c r="DK8" s="1019"/>
      <c r="DL8" s="1017" t="s">
        <v>536</v>
      </c>
      <c r="DM8" s="1018"/>
      <c r="DN8" s="1018"/>
      <c r="DO8" s="1018"/>
      <c r="DP8" s="1019"/>
      <c r="DQ8" s="1017" t="s">
        <v>536</v>
      </c>
      <c r="DR8" s="1018"/>
      <c r="DS8" s="1018"/>
      <c r="DT8" s="1018"/>
      <c r="DU8" s="1019"/>
      <c r="DV8" s="1020"/>
      <c r="DW8" s="1021"/>
      <c r="DX8" s="1021"/>
      <c r="DY8" s="1021"/>
      <c r="DZ8" s="1022"/>
      <c r="EA8" s="207"/>
    </row>
    <row r="9" spans="1:131" s="208" customFormat="1" ht="26.25" customHeight="1">
      <c r="A9" s="214">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47"/>
      <c r="AG9" s="1048"/>
      <c r="AH9" s="1048"/>
      <c r="AI9" s="1048"/>
      <c r="AJ9" s="1049"/>
      <c r="AK9" s="1117"/>
      <c r="AL9" s="1118"/>
      <c r="AM9" s="1118"/>
      <c r="AN9" s="1118"/>
      <c r="AO9" s="1118"/>
      <c r="AP9" s="1118"/>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2"/>
      <c r="BT9" s="1043"/>
      <c r="BU9" s="1043"/>
      <c r="BV9" s="1043"/>
      <c r="BW9" s="1043"/>
      <c r="BX9" s="1043"/>
      <c r="BY9" s="1043"/>
      <c r="BZ9" s="1043"/>
      <c r="CA9" s="1043"/>
      <c r="CB9" s="1043"/>
      <c r="CC9" s="1043"/>
      <c r="CD9" s="1043"/>
      <c r="CE9" s="1043"/>
      <c r="CF9" s="1043"/>
      <c r="CG9" s="1044"/>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07"/>
    </row>
    <row r="10" spans="1:131" s="208" customFormat="1" ht="26.25" customHeight="1">
      <c r="A10" s="214">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47"/>
      <c r="AG10" s="1048"/>
      <c r="AH10" s="1048"/>
      <c r="AI10" s="1048"/>
      <c r="AJ10" s="1049"/>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07"/>
    </row>
    <row r="11" spans="1:131" s="208" customFormat="1" ht="26.25" customHeight="1">
      <c r="A11" s="214">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47"/>
      <c r="AG11" s="1048"/>
      <c r="AH11" s="1048"/>
      <c r="AI11" s="1048"/>
      <c r="AJ11" s="1049"/>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7"/>
    </row>
    <row r="12" spans="1:131" s="208" customFormat="1" ht="26.25" customHeight="1">
      <c r="A12" s="214">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47"/>
      <c r="AG12" s="1048"/>
      <c r="AH12" s="1048"/>
      <c r="AI12" s="1048"/>
      <c r="AJ12" s="1049"/>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7"/>
    </row>
    <row r="13" spans="1:131" s="208" customFormat="1" ht="26.25" customHeight="1">
      <c r="A13" s="214">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47"/>
      <c r="AG13" s="1048"/>
      <c r="AH13" s="1048"/>
      <c r="AI13" s="1048"/>
      <c r="AJ13" s="1049"/>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7"/>
    </row>
    <row r="14" spans="1:131" s="208" customFormat="1" ht="26.25" customHeight="1">
      <c r="A14" s="214">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47"/>
      <c r="AG14" s="1048"/>
      <c r="AH14" s="1048"/>
      <c r="AI14" s="1048"/>
      <c r="AJ14" s="1049"/>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7"/>
    </row>
    <row r="15" spans="1:131" s="208" customFormat="1" ht="26.25" customHeight="1">
      <c r="A15" s="214">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47"/>
      <c r="AG15" s="1048"/>
      <c r="AH15" s="1048"/>
      <c r="AI15" s="1048"/>
      <c r="AJ15" s="1049"/>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7"/>
    </row>
    <row r="16" spans="1:131" s="208" customFormat="1" ht="26.25" customHeight="1">
      <c r="A16" s="214">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47"/>
      <c r="AG16" s="1048"/>
      <c r="AH16" s="1048"/>
      <c r="AI16" s="1048"/>
      <c r="AJ16" s="1049"/>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7"/>
    </row>
    <row r="17" spans="1:131" s="208" customFormat="1" ht="26.25" customHeight="1">
      <c r="A17" s="214">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47"/>
      <c r="AG17" s="1048"/>
      <c r="AH17" s="1048"/>
      <c r="AI17" s="1048"/>
      <c r="AJ17" s="1049"/>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7"/>
    </row>
    <row r="18" spans="1:131" s="208" customFormat="1" ht="26.25" customHeight="1">
      <c r="A18" s="214">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47"/>
      <c r="AG18" s="1048"/>
      <c r="AH18" s="1048"/>
      <c r="AI18" s="1048"/>
      <c r="AJ18" s="1049"/>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7"/>
    </row>
    <row r="19" spans="1:131" s="208" customFormat="1" ht="26.25" customHeight="1">
      <c r="A19" s="214">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47"/>
      <c r="AG19" s="1048"/>
      <c r="AH19" s="1048"/>
      <c r="AI19" s="1048"/>
      <c r="AJ19" s="1049"/>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7"/>
    </row>
    <row r="20" spans="1:131" s="208" customFormat="1" ht="26.25" customHeight="1">
      <c r="A20" s="214">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47"/>
      <c r="AG20" s="1048"/>
      <c r="AH20" s="1048"/>
      <c r="AI20" s="1048"/>
      <c r="AJ20" s="1049"/>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7"/>
    </row>
    <row r="21" spans="1:131" s="208" customFormat="1" ht="26.25" customHeight="1" thickBot="1">
      <c r="A21" s="214">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47"/>
      <c r="AG21" s="1048"/>
      <c r="AH21" s="1048"/>
      <c r="AI21" s="1048"/>
      <c r="AJ21" s="1049"/>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7"/>
    </row>
    <row r="22" spans="1:131" s="208" customFormat="1" ht="26.25" customHeight="1">
      <c r="A22" s="214">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47"/>
      <c r="AG22" s="1048"/>
      <c r="AH22" s="1048"/>
      <c r="AI22" s="1048"/>
      <c r="AJ22" s="1049"/>
      <c r="AK22" s="1108"/>
      <c r="AL22" s="1109"/>
      <c r="AM22" s="1109"/>
      <c r="AN22" s="1109"/>
      <c r="AO22" s="1109"/>
      <c r="AP22" s="1109"/>
      <c r="AQ22" s="1109"/>
      <c r="AR22" s="1109"/>
      <c r="AS22" s="1109"/>
      <c r="AT22" s="1109"/>
      <c r="AU22" s="1110"/>
      <c r="AV22" s="1110"/>
      <c r="AW22" s="1110"/>
      <c r="AX22" s="1110"/>
      <c r="AY22" s="1111"/>
      <c r="AZ22" s="1066" t="s">
        <v>368</v>
      </c>
      <c r="BA22" s="1066"/>
      <c r="BB22" s="1066"/>
      <c r="BC22" s="1066"/>
      <c r="BD22" s="1067"/>
      <c r="BE22" s="206"/>
      <c r="BF22" s="206"/>
      <c r="BG22" s="206"/>
      <c r="BH22" s="206"/>
      <c r="BI22" s="206"/>
      <c r="BJ22" s="206"/>
      <c r="BK22" s="206"/>
      <c r="BL22" s="206"/>
      <c r="BM22" s="206"/>
      <c r="BN22" s="206"/>
      <c r="BO22" s="206"/>
      <c r="BP22" s="206"/>
      <c r="BQ22" s="215">
        <v>16</v>
      </c>
      <c r="BR22" s="216"/>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7"/>
    </row>
    <row r="23" spans="1:131" s="208" customFormat="1" ht="26.25" customHeight="1" thickBot="1">
      <c r="A23" s="217" t="s">
        <v>369</v>
      </c>
      <c r="B23" s="972" t="s">
        <v>370</v>
      </c>
      <c r="C23" s="973"/>
      <c r="D23" s="973"/>
      <c r="E23" s="973"/>
      <c r="F23" s="973"/>
      <c r="G23" s="973"/>
      <c r="H23" s="973"/>
      <c r="I23" s="973"/>
      <c r="J23" s="973"/>
      <c r="K23" s="973"/>
      <c r="L23" s="973"/>
      <c r="M23" s="973"/>
      <c r="N23" s="973"/>
      <c r="O23" s="973"/>
      <c r="P23" s="974"/>
      <c r="Q23" s="1102">
        <v>7675</v>
      </c>
      <c r="R23" s="1103"/>
      <c r="S23" s="1103"/>
      <c r="T23" s="1103"/>
      <c r="U23" s="1103"/>
      <c r="V23" s="1102">
        <v>7056</v>
      </c>
      <c r="W23" s="1103"/>
      <c r="X23" s="1103"/>
      <c r="Y23" s="1103"/>
      <c r="Z23" s="1103"/>
      <c r="AA23" s="1102">
        <f>SUM(AA7:AE22)</f>
        <v>619</v>
      </c>
      <c r="AB23" s="1103"/>
      <c r="AC23" s="1103"/>
      <c r="AD23" s="1103"/>
      <c r="AE23" s="1103"/>
      <c r="AF23" s="1104">
        <v>580</v>
      </c>
      <c r="AG23" s="1103"/>
      <c r="AH23" s="1103"/>
      <c r="AI23" s="1103"/>
      <c r="AJ23" s="1105"/>
      <c r="AK23" s="1106"/>
      <c r="AL23" s="1107"/>
      <c r="AM23" s="1107"/>
      <c r="AN23" s="1107"/>
      <c r="AO23" s="1107"/>
      <c r="AP23" s="1102">
        <f>SUM(AP7:AT22)</f>
        <v>7616</v>
      </c>
      <c r="AQ23" s="1103"/>
      <c r="AR23" s="1103"/>
      <c r="AS23" s="1103"/>
      <c r="AT23" s="1103"/>
      <c r="AU23" s="962"/>
      <c r="AV23" s="962"/>
      <c r="AW23" s="962"/>
      <c r="AX23" s="962"/>
      <c r="AY23" s="963"/>
      <c r="AZ23" s="1099" t="s">
        <v>111</v>
      </c>
      <c r="BA23" s="1100"/>
      <c r="BB23" s="1100"/>
      <c r="BC23" s="1100"/>
      <c r="BD23" s="1101"/>
      <c r="BE23" s="206"/>
      <c r="BF23" s="206"/>
      <c r="BG23" s="206"/>
      <c r="BH23" s="206"/>
      <c r="BI23" s="206"/>
      <c r="BJ23" s="206"/>
      <c r="BK23" s="206"/>
      <c r="BL23" s="206"/>
      <c r="BM23" s="206"/>
      <c r="BN23" s="206"/>
      <c r="BO23" s="206"/>
      <c r="BP23" s="206"/>
      <c r="BQ23" s="215">
        <v>17</v>
      </c>
      <c r="BR23" s="216"/>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7"/>
    </row>
    <row r="24" spans="1:131" s="208" customFormat="1" ht="26.25" customHeight="1">
      <c r="A24" s="1098" t="s">
        <v>371</v>
      </c>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205"/>
      <c r="BA24" s="205"/>
      <c r="BB24" s="205"/>
      <c r="BC24" s="205"/>
      <c r="BD24" s="205"/>
      <c r="BE24" s="206"/>
      <c r="BF24" s="206"/>
      <c r="BG24" s="206"/>
      <c r="BH24" s="206"/>
      <c r="BI24" s="206"/>
      <c r="BJ24" s="206"/>
      <c r="BK24" s="206"/>
      <c r="BL24" s="206"/>
      <c r="BM24" s="206"/>
      <c r="BN24" s="206"/>
      <c r="BO24" s="206"/>
      <c r="BP24" s="206"/>
      <c r="BQ24" s="215">
        <v>18</v>
      </c>
      <c r="BR24" s="216"/>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7"/>
    </row>
    <row r="25" spans="1:131" s="200" customFormat="1" ht="26.25" customHeight="1" thickBot="1">
      <c r="A25" s="1097" t="s">
        <v>372</v>
      </c>
      <c r="B25" s="1097"/>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1097"/>
      <c r="AG25" s="1097"/>
      <c r="AH25" s="1097"/>
      <c r="AI25" s="1097"/>
      <c r="AJ25" s="1097"/>
      <c r="AK25" s="1097"/>
      <c r="AL25" s="1097"/>
      <c r="AM25" s="1097"/>
      <c r="AN25" s="1097"/>
      <c r="AO25" s="1097"/>
      <c r="AP25" s="1097"/>
      <c r="AQ25" s="1097"/>
      <c r="AR25" s="1097"/>
      <c r="AS25" s="1097"/>
      <c r="AT25" s="1097"/>
      <c r="AU25" s="1097"/>
      <c r="AV25" s="1097"/>
      <c r="AW25" s="1097"/>
      <c r="AX25" s="1097"/>
      <c r="AY25" s="1097"/>
      <c r="AZ25" s="1097"/>
      <c r="BA25" s="1097"/>
      <c r="BB25" s="1097"/>
      <c r="BC25" s="1097"/>
      <c r="BD25" s="1097"/>
      <c r="BE25" s="1097"/>
      <c r="BF25" s="1097"/>
      <c r="BG25" s="1097"/>
      <c r="BH25" s="1097"/>
      <c r="BI25" s="1097"/>
      <c r="BJ25" s="205"/>
      <c r="BK25" s="205"/>
      <c r="BL25" s="205"/>
      <c r="BM25" s="205"/>
      <c r="BN25" s="205"/>
      <c r="BO25" s="218"/>
      <c r="BP25" s="218"/>
      <c r="BQ25" s="215">
        <v>19</v>
      </c>
      <c r="BR25" s="216"/>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9"/>
    </row>
    <row r="26" spans="1:131" s="200" customFormat="1" ht="26.25" customHeight="1">
      <c r="A26" s="1023" t="s">
        <v>349</v>
      </c>
      <c r="B26" s="1024"/>
      <c r="C26" s="1024"/>
      <c r="D26" s="1024"/>
      <c r="E26" s="1024"/>
      <c r="F26" s="1024"/>
      <c r="G26" s="1024"/>
      <c r="H26" s="1024"/>
      <c r="I26" s="1024"/>
      <c r="J26" s="1024"/>
      <c r="K26" s="1024"/>
      <c r="L26" s="1024"/>
      <c r="M26" s="1024"/>
      <c r="N26" s="1024"/>
      <c r="O26" s="1024"/>
      <c r="P26" s="1025"/>
      <c r="Q26" s="1029" t="s">
        <v>373</v>
      </c>
      <c r="R26" s="1030"/>
      <c r="S26" s="1030"/>
      <c r="T26" s="1030"/>
      <c r="U26" s="1031"/>
      <c r="V26" s="1029" t="s">
        <v>374</v>
      </c>
      <c r="W26" s="1030"/>
      <c r="X26" s="1030"/>
      <c r="Y26" s="1030"/>
      <c r="Z26" s="1031"/>
      <c r="AA26" s="1029" t="s">
        <v>375</v>
      </c>
      <c r="AB26" s="1030"/>
      <c r="AC26" s="1030"/>
      <c r="AD26" s="1030"/>
      <c r="AE26" s="1030"/>
      <c r="AF26" s="1093" t="s">
        <v>376</v>
      </c>
      <c r="AG26" s="1036"/>
      <c r="AH26" s="1036"/>
      <c r="AI26" s="1036"/>
      <c r="AJ26" s="1094"/>
      <c r="AK26" s="1030" t="s">
        <v>377</v>
      </c>
      <c r="AL26" s="1030"/>
      <c r="AM26" s="1030"/>
      <c r="AN26" s="1030"/>
      <c r="AO26" s="1031"/>
      <c r="AP26" s="1029" t="s">
        <v>378</v>
      </c>
      <c r="AQ26" s="1030"/>
      <c r="AR26" s="1030"/>
      <c r="AS26" s="1030"/>
      <c r="AT26" s="1031"/>
      <c r="AU26" s="1029" t="s">
        <v>379</v>
      </c>
      <c r="AV26" s="1030"/>
      <c r="AW26" s="1030"/>
      <c r="AX26" s="1030"/>
      <c r="AY26" s="1031"/>
      <c r="AZ26" s="1029" t="s">
        <v>380</v>
      </c>
      <c r="BA26" s="1030"/>
      <c r="BB26" s="1030"/>
      <c r="BC26" s="1030"/>
      <c r="BD26" s="1031"/>
      <c r="BE26" s="1029" t="s">
        <v>356</v>
      </c>
      <c r="BF26" s="1030"/>
      <c r="BG26" s="1030"/>
      <c r="BH26" s="1030"/>
      <c r="BI26" s="1045"/>
      <c r="BJ26" s="205"/>
      <c r="BK26" s="205"/>
      <c r="BL26" s="205"/>
      <c r="BM26" s="205"/>
      <c r="BN26" s="205"/>
      <c r="BO26" s="218"/>
      <c r="BP26" s="218"/>
      <c r="BQ26" s="215">
        <v>20</v>
      </c>
      <c r="BR26" s="216"/>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9"/>
    </row>
    <row r="27" spans="1:131" s="200" customFormat="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95"/>
      <c r="AG27" s="1039"/>
      <c r="AH27" s="1039"/>
      <c r="AI27" s="1039"/>
      <c r="AJ27" s="109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5"/>
      <c r="BK27" s="205"/>
      <c r="BL27" s="205"/>
      <c r="BM27" s="205"/>
      <c r="BN27" s="205"/>
      <c r="BO27" s="218"/>
      <c r="BP27" s="218"/>
      <c r="BQ27" s="215">
        <v>21</v>
      </c>
      <c r="BR27" s="216"/>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9"/>
    </row>
    <row r="28" spans="1:131" s="200" customFormat="1" ht="26.25" customHeight="1" thickTop="1">
      <c r="A28" s="219">
        <v>1</v>
      </c>
      <c r="B28" s="1084" t="s">
        <v>381</v>
      </c>
      <c r="C28" s="1085"/>
      <c r="D28" s="1085"/>
      <c r="E28" s="1085"/>
      <c r="F28" s="1085"/>
      <c r="G28" s="1085"/>
      <c r="H28" s="1085"/>
      <c r="I28" s="1085"/>
      <c r="J28" s="1085"/>
      <c r="K28" s="1085"/>
      <c r="L28" s="1085"/>
      <c r="M28" s="1085"/>
      <c r="N28" s="1085"/>
      <c r="O28" s="1085"/>
      <c r="P28" s="1086"/>
      <c r="Q28" s="1087">
        <v>2067</v>
      </c>
      <c r="R28" s="1088"/>
      <c r="S28" s="1088"/>
      <c r="T28" s="1088"/>
      <c r="U28" s="1088"/>
      <c r="V28" s="1088">
        <v>1994</v>
      </c>
      <c r="W28" s="1088"/>
      <c r="X28" s="1088"/>
      <c r="Y28" s="1088"/>
      <c r="Z28" s="1088"/>
      <c r="AA28" s="1088">
        <v>73</v>
      </c>
      <c r="AB28" s="1088"/>
      <c r="AC28" s="1088"/>
      <c r="AD28" s="1088"/>
      <c r="AE28" s="1089"/>
      <c r="AF28" s="1090">
        <v>73</v>
      </c>
      <c r="AG28" s="1088"/>
      <c r="AH28" s="1088"/>
      <c r="AI28" s="1088"/>
      <c r="AJ28" s="1091"/>
      <c r="AK28" s="1092">
        <v>115</v>
      </c>
      <c r="AL28" s="1080"/>
      <c r="AM28" s="1080"/>
      <c r="AN28" s="1080"/>
      <c r="AO28" s="1080"/>
      <c r="AP28" s="1080" t="s">
        <v>536</v>
      </c>
      <c r="AQ28" s="1080"/>
      <c r="AR28" s="1080"/>
      <c r="AS28" s="1080"/>
      <c r="AT28" s="1080"/>
      <c r="AU28" s="1080" t="s">
        <v>536</v>
      </c>
      <c r="AV28" s="1080"/>
      <c r="AW28" s="1080"/>
      <c r="AX28" s="1080"/>
      <c r="AY28" s="1080"/>
      <c r="AZ28" s="1081" t="s">
        <v>535</v>
      </c>
      <c r="BA28" s="1081"/>
      <c r="BB28" s="1081"/>
      <c r="BC28" s="1081"/>
      <c r="BD28" s="1081"/>
      <c r="BE28" s="1082"/>
      <c r="BF28" s="1082"/>
      <c r="BG28" s="1082"/>
      <c r="BH28" s="1082"/>
      <c r="BI28" s="1083"/>
      <c r="BJ28" s="205"/>
      <c r="BK28" s="205"/>
      <c r="BL28" s="205"/>
      <c r="BM28" s="205"/>
      <c r="BN28" s="205"/>
      <c r="BO28" s="218"/>
      <c r="BP28" s="218"/>
      <c r="BQ28" s="215">
        <v>22</v>
      </c>
      <c r="BR28" s="216"/>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9"/>
    </row>
    <row r="29" spans="1:131" s="200" customFormat="1" ht="26.25" customHeight="1">
      <c r="A29" s="219">
        <v>2</v>
      </c>
      <c r="B29" s="1068" t="s">
        <v>382</v>
      </c>
      <c r="C29" s="1069"/>
      <c r="D29" s="1069"/>
      <c r="E29" s="1069"/>
      <c r="F29" s="1069"/>
      <c r="G29" s="1069"/>
      <c r="H29" s="1069"/>
      <c r="I29" s="1069"/>
      <c r="J29" s="1069"/>
      <c r="K29" s="1069"/>
      <c r="L29" s="1069"/>
      <c r="M29" s="1069"/>
      <c r="N29" s="1069"/>
      <c r="O29" s="1069"/>
      <c r="P29" s="1070"/>
      <c r="Q29" s="1074">
        <v>171</v>
      </c>
      <c r="R29" s="1075"/>
      <c r="S29" s="1075"/>
      <c r="T29" s="1075"/>
      <c r="U29" s="1075"/>
      <c r="V29" s="1075">
        <v>170</v>
      </c>
      <c r="W29" s="1075"/>
      <c r="X29" s="1075"/>
      <c r="Y29" s="1075"/>
      <c r="Z29" s="1075"/>
      <c r="AA29" s="1075">
        <v>1</v>
      </c>
      <c r="AB29" s="1075"/>
      <c r="AC29" s="1075"/>
      <c r="AD29" s="1075"/>
      <c r="AE29" s="1076"/>
      <c r="AF29" s="1047">
        <v>1</v>
      </c>
      <c r="AG29" s="1048"/>
      <c r="AH29" s="1048"/>
      <c r="AI29" s="1048"/>
      <c r="AJ29" s="1049"/>
      <c r="AK29" s="1006">
        <v>53</v>
      </c>
      <c r="AL29" s="997"/>
      <c r="AM29" s="997"/>
      <c r="AN29" s="997"/>
      <c r="AO29" s="997"/>
      <c r="AP29" s="1007" t="s">
        <v>536</v>
      </c>
      <c r="AQ29" s="1005"/>
      <c r="AR29" s="1005"/>
      <c r="AS29" s="1005"/>
      <c r="AT29" s="1006"/>
      <c r="AU29" s="1007" t="s">
        <v>536</v>
      </c>
      <c r="AV29" s="1005"/>
      <c r="AW29" s="1005"/>
      <c r="AX29" s="1005"/>
      <c r="AY29" s="1006"/>
      <c r="AZ29" s="1077" t="s">
        <v>535</v>
      </c>
      <c r="BA29" s="1078"/>
      <c r="BB29" s="1078"/>
      <c r="BC29" s="1078"/>
      <c r="BD29" s="1079"/>
      <c r="BE29" s="1063"/>
      <c r="BF29" s="1063"/>
      <c r="BG29" s="1063"/>
      <c r="BH29" s="1063"/>
      <c r="BI29" s="1064"/>
      <c r="BJ29" s="205"/>
      <c r="BK29" s="205"/>
      <c r="BL29" s="205"/>
      <c r="BM29" s="205"/>
      <c r="BN29" s="205"/>
      <c r="BO29" s="218"/>
      <c r="BP29" s="218"/>
      <c r="BQ29" s="215">
        <v>23</v>
      </c>
      <c r="BR29" s="216"/>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9"/>
    </row>
    <row r="30" spans="1:131" s="200" customFormat="1" ht="26.25" customHeight="1">
      <c r="A30" s="219">
        <v>3</v>
      </c>
      <c r="B30" s="1068" t="s">
        <v>383</v>
      </c>
      <c r="C30" s="1069"/>
      <c r="D30" s="1069"/>
      <c r="E30" s="1069"/>
      <c r="F30" s="1069"/>
      <c r="G30" s="1069"/>
      <c r="H30" s="1069"/>
      <c r="I30" s="1069"/>
      <c r="J30" s="1069"/>
      <c r="K30" s="1069"/>
      <c r="L30" s="1069"/>
      <c r="M30" s="1069"/>
      <c r="N30" s="1069"/>
      <c r="O30" s="1069"/>
      <c r="P30" s="1070"/>
      <c r="Q30" s="1074">
        <v>1529</v>
      </c>
      <c r="R30" s="1075"/>
      <c r="S30" s="1075"/>
      <c r="T30" s="1075"/>
      <c r="U30" s="1075"/>
      <c r="V30" s="1075">
        <v>1441</v>
      </c>
      <c r="W30" s="1075"/>
      <c r="X30" s="1075"/>
      <c r="Y30" s="1075"/>
      <c r="Z30" s="1075"/>
      <c r="AA30" s="1075">
        <v>88</v>
      </c>
      <c r="AB30" s="1075"/>
      <c r="AC30" s="1075"/>
      <c r="AD30" s="1075"/>
      <c r="AE30" s="1076"/>
      <c r="AF30" s="1047">
        <v>88</v>
      </c>
      <c r="AG30" s="1048"/>
      <c r="AH30" s="1048"/>
      <c r="AI30" s="1048"/>
      <c r="AJ30" s="1049"/>
      <c r="AK30" s="1006">
        <v>203</v>
      </c>
      <c r="AL30" s="997"/>
      <c r="AM30" s="997"/>
      <c r="AN30" s="997"/>
      <c r="AO30" s="997"/>
      <c r="AP30" s="1007" t="s">
        <v>536</v>
      </c>
      <c r="AQ30" s="1005"/>
      <c r="AR30" s="1005"/>
      <c r="AS30" s="1005"/>
      <c r="AT30" s="1006"/>
      <c r="AU30" s="1007" t="s">
        <v>536</v>
      </c>
      <c r="AV30" s="1005"/>
      <c r="AW30" s="1005"/>
      <c r="AX30" s="1005"/>
      <c r="AY30" s="1006"/>
      <c r="AZ30" s="1077" t="s">
        <v>535</v>
      </c>
      <c r="BA30" s="1078"/>
      <c r="BB30" s="1078"/>
      <c r="BC30" s="1078"/>
      <c r="BD30" s="1079"/>
      <c r="BE30" s="1063"/>
      <c r="BF30" s="1063"/>
      <c r="BG30" s="1063"/>
      <c r="BH30" s="1063"/>
      <c r="BI30" s="1064"/>
      <c r="BJ30" s="205"/>
      <c r="BK30" s="205"/>
      <c r="BL30" s="205"/>
      <c r="BM30" s="205"/>
      <c r="BN30" s="205"/>
      <c r="BO30" s="218"/>
      <c r="BP30" s="218"/>
      <c r="BQ30" s="215">
        <v>24</v>
      </c>
      <c r="BR30" s="216"/>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9"/>
    </row>
    <row r="31" spans="1:131" s="200" customFormat="1" ht="26.25" customHeight="1">
      <c r="A31" s="219">
        <v>4</v>
      </c>
      <c r="B31" s="1068" t="s">
        <v>384</v>
      </c>
      <c r="C31" s="1069"/>
      <c r="D31" s="1069"/>
      <c r="E31" s="1069"/>
      <c r="F31" s="1069"/>
      <c r="G31" s="1069"/>
      <c r="H31" s="1069"/>
      <c r="I31" s="1069"/>
      <c r="J31" s="1069"/>
      <c r="K31" s="1069"/>
      <c r="L31" s="1069"/>
      <c r="M31" s="1069"/>
      <c r="N31" s="1069"/>
      <c r="O31" s="1069"/>
      <c r="P31" s="1070"/>
      <c r="Q31" s="1074">
        <v>457</v>
      </c>
      <c r="R31" s="1075"/>
      <c r="S31" s="1075"/>
      <c r="T31" s="1075"/>
      <c r="U31" s="1075"/>
      <c r="V31" s="1075">
        <v>427</v>
      </c>
      <c r="W31" s="1075"/>
      <c r="X31" s="1075"/>
      <c r="Y31" s="1075"/>
      <c r="Z31" s="1075"/>
      <c r="AA31" s="1075">
        <v>29</v>
      </c>
      <c r="AB31" s="1075"/>
      <c r="AC31" s="1075"/>
      <c r="AD31" s="1075"/>
      <c r="AE31" s="1076"/>
      <c r="AF31" s="1047">
        <v>259</v>
      </c>
      <c r="AG31" s="1048"/>
      <c r="AH31" s="1048"/>
      <c r="AI31" s="1048"/>
      <c r="AJ31" s="1049"/>
      <c r="AK31" s="1006">
        <v>75</v>
      </c>
      <c r="AL31" s="997"/>
      <c r="AM31" s="997"/>
      <c r="AN31" s="997"/>
      <c r="AO31" s="997"/>
      <c r="AP31" s="1007">
        <v>1611</v>
      </c>
      <c r="AQ31" s="1005"/>
      <c r="AR31" s="1005"/>
      <c r="AS31" s="1005"/>
      <c r="AT31" s="1006"/>
      <c r="AU31" s="1007">
        <v>719</v>
      </c>
      <c r="AV31" s="1005"/>
      <c r="AW31" s="1005"/>
      <c r="AX31" s="1005"/>
      <c r="AY31" s="1006"/>
      <c r="AZ31" s="1077" t="s">
        <v>535</v>
      </c>
      <c r="BA31" s="1078"/>
      <c r="BB31" s="1078"/>
      <c r="BC31" s="1078"/>
      <c r="BD31" s="1079"/>
      <c r="BE31" s="1063" t="s">
        <v>385</v>
      </c>
      <c r="BF31" s="1063"/>
      <c r="BG31" s="1063"/>
      <c r="BH31" s="1063"/>
      <c r="BI31" s="1064"/>
      <c r="BJ31" s="205"/>
      <c r="BK31" s="205"/>
      <c r="BL31" s="205"/>
      <c r="BM31" s="205"/>
      <c r="BN31" s="205"/>
      <c r="BO31" s="218"/>
      <c r="BP31" s="218"/>
      <c r="BQ31" s="215">
        <v>25</v>
      </c>
      <c r="BR31" s="216"/>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9"/>
    </row>
    <row r="32" spans="1:131" s="200" customFormat="1" ht="26.25" customHeight="1">
      <c r="A32" s="219">
        <v>5</v>
      </c>
      <c r="B32" s="1068" t="s">
        <v>386</v>
      </c>
      <c r="C32" s="1069"/>
      <c r="D32" s="1069"/>
      <c r="E32" s="1069"/>
      <c r="F32" s="1069"/>
      <c r="G32" s="1069"/>
      <c r="H32" s="1069"/>
      <c r="I32" s="1069"/>
      <c r="J32" s="1069"/>
      <c r="K32" s="1069"/>
      <c r="L32" s="1069"/>
      <c r="M32" s="1069"/>
      <c r="N32" s="1069"/>
      <c r="O32" s="1069"/>
      <c r="P32" s="1070"/>
      <c r="Q32" s="1074">
        <v>275</v>
      </c>
      <c r="R32" s="1075"/>
      <c r="S32" s="1075"/>
      <c r="T32" s="1075"/>
      <c r="U32" s="1075"/>
      <c r="V32" s="1075">
        <v>261</v>
      </c>
      <c r="W32" s="1075"/>
      <c r="X32" s="1075"/>
      <c r="Y32" s="1075"/>
      <c r="Z32" s="1075"/>
      <c r="AA32" s="1075">
        <v>14</v>
      </c>
      <c r="AB32" s="1075"/>
      <c r="AC32" s="1075"/>
      <c r="AD32" s="1075"/>
      <c r="AE32" s="1076"/>
      <c r="AF32" s="1047">
        <v>14</v>
      </c>
      <c r="AG32" s="1048"/>
      <c r="AH32" s="1048"/>
      <c r="AI32" s="1048"/>
      <c r="AJ32" s="1049"/>
      <c r="AK32" s="1006">
        <v>115</v>
      </c>
      <c r="AL32" s="997"/>
      <c r="AM32" s="997"/>
      <c r="AN32" s="997"/>
      <c r="AO32" s="997"/>
      <c r="AP32" s="1007">
        <v>1919</v>
      </c>
      <c r="AQ32" s="1005"/>
      <c r="AR32" s="1005"/>
      <c r="AS32" s="1005"/>
      <c r="AT32" s="1006"/>
      <c r="AU32" s="1007">
        <v>1641</v>
      </c>
      <c r="AV32" s="1005"/>
      <c r="AW32" s="1005"/>
      <c r="AX32" s="1005"/>
      <c r="AY32" s="1006"/>
      <c r="AZ32" s="1077" t="s">
        <v>535</v>
      </c>
      <c r="BA32" s="1078"/>
      <c r="BB32" s="1078"/>
      <c r="BC32" s="1078"/>
      <c r="BD32" s="1079"/>
      <c r="BE32" s="1063" t="s">
        <v>387</v>
      </c>
      <c r="BF32" s="1063"/>
      <c r="BG32" s="1063"/>
      <c r="BH32" s="1063"/>
      <c r="BI32" s="1064"/>
      <c r="BJ32" s="205"/>
      <c r="BK32" s="205"/>
      <c r="BL32" s="205"/>
      <c r="BM32" s="205"/>
      <c r="BN32" s="205"/>
      <c r="BO32" s="218"/>
      <c r="BP32" s="218"/>
      <c r="BQ32" s="215">
        <v>26</v>
      </c>
      <c r="BR32" s="216"/>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9"/>
    </row>
    <row r="33" spans="1:131" s="200" customFormat="1" ht="26.25" customHeight="1">
      <c r="A33" s="219">
        <v>6</v>
      </c>
      <c r="B33" s="1068" t="s">
        <v>388</v>
      </c>
      <c r="C33" s="1069"/>
      <c r="D33" s="1069"/>
      <c r="E33" s="1069"/>
      <c r="F33" s="1069"/>
      <c r="G33" s="1069"/>
      <c r="H33" s="1069"/>
      <c r="I33" s="1069"/>
      <c r="J33" s="1069"/>
      <c r="K33" s="1069"/>
      <c r="L33" s="1069"/>
      <c r="M33" s="1069"/>
      <c r="N33" s="1069"/>
      <c r="O33" s="1069"/>
      <c r="P33" s="1070"/>
      <c r="Q33" s="1074">
        <v>60</v>
      </c>
      <c r="R33" s="1075"/>
      <c r="S33" s="1075"/>
      <c r="T33" s="1075"/>
      <c r="U33" s="1075"/>
      <c r="V33" s="1075">
        <v>15</v>
      </c>
      <c r="W33" s="1075"/>
      <c r="X33" s="1075"/>
      <c r="Y33" s="1075"/>
      <c r="Z33" s="1075"/>
      <c r="AA33" s="1075">
        <v>46</v>
      </c>
      <c r="AB33" s="1075"/>
      <c r="AC33" s="1075"/>
      <c r="AD33" s="1075"/>
      <c r="AE33" s="1076"/>
      <c r="AF33" s="1047">
        <v>103</v>
      </c>
      <c r="AG33" s="1048"/>
      <c r="AH33" s="1048"/>
      <c r="AI33" s="1048"/>
      <c r="AJ33" s="1049"/>
      <c r="AK33" s="1006">
        <v>0</v>
      </c>
      <c r="AL33" s="997"/>
      <c r="AM33" s="997"/>
      <c r="AN33" s="997"/>
      <c r="AO33" s="997"/>
      <c r="AP33" s="1007" t="s">
        <v>536</v>
      </c>
      <c r="AQ33" s="1005"/>
      <c r="AR33" s="1005"/>
      <c r="AS33" s="1005"/>
      <c r="AT33" s="1006"/>
      <c r="AU33" s="1007" t="s">
        <v>536</v>
      </c>
      <c r="AV33" s="1005"/>
      <c r="AW33" s="1005"/>
      <c r="AX33" s="1005"/>
      <c r="AY33" s="1006"/>
      <c r="AZ33" s="1077" t="s">
        <v>535</v>
      </c>
      <c r="BA33" s="1078"/>
      <c r="BB33" s="1078"/>
      <c r="BC33" s="1078"/>
      <c r="BD33" s="1079"/>
      <c r="BE33" s="1063" t="s">
        <v>387</v>
      </c>
      <c r="BF33" s="1063"/>
      <c r="BG33" s="1063"/>
      <c r="BH33" s="1063"/>
      <c r="BI33" s="1064"/>
      <c r="BJ33" s="205"/>
      <c r="BK33" s="205"/>
      <c r="BL33" s="205"/>
      <c r="BM33" s="205"/>
      <c r="BN33" s="205"/>
      <c r="BO33" s="218"/>
      <c r="BP33" s="218"/>
      <c r="BQ33" s="215">
        <v>27</v>
      </c>
      <c r="BR33" s="216"/>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9"/>
    </row>
    <row r="34" spans="1:131" s="200" customFormat="1" ht="26.25" customHeight="1">
      <c r="A34" s="219">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47"/>
      <c r="AG34" s="1048"/>
      <c r="AH34" s="1048"/>
      <c r="AI34" s="1048"/>
      <c r="AJ34" s="1049"/>
      <c r="AK34" s="1006"/>
      <c r="AL34" s="997"/>
      <c r="AM34" s="997"/>
      <c r="AN34" s="997"/>
      <c r="AO34" s="997"/>
      <c r="AP34" s="997"/>
      <c r="AQ34" s="997"/>
      <c r="AR34" s="997"/>
      <c r="AS34" s="997"/>
      <c r="AT34" s="997"/>
      <c r="AU34" s="997"/>
      <c r="AV34" s="997"/>
      <c r="AW34" s="997"/>
      <c r="AX34" s="997"/>
      <c r="AY34" s="997"/>
      <c r="AZ34" s="1073"/>
      <c r="BA34" s="1073"/>
      <c r="BB34" s="1073"/>
      <c r="BC34" s="1073"/>
      <c r="BD34" s="1073"/>
      <c r="BE34" s="1063"/>
      <c r="BF34" s="1063"/>
      <c r="BG34" s="1063"/>
      <c r="BH34" s="1063"/>
      <c r="BI34" s="1064"/>
      <c r="BJ34" s="205"/>
      <c r="BK34" s="205"/>
      <c r="BL34" s="205"/>
      <c r="BM34" s="205"/>
      <c r="BN34" s="205"/>
      <c r="BO34" s="218"/>
      <c r="BP34" s="218"/>
      <c r="BQ34" s="215">
        <v>28</v>
      </c>
      <c r="BR34" s="216"/>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9"/>
    </row>
    <row r="35" spans="1:131" s="200" customFormat="1" ht="26.25" customHeight="1">
      <c r="A35" s="219">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47"/>
      <c r="AG35" s="1048"/>
      <c r="AH35" s="1048"/>
      <c r="AI35" s="1048"/>
      <c r="AJ35" s="1049"/>
      <c r="AK35" s="1006"/>
      <c r="AL35" s="997"/>
      <c r="AM35" s="997"/>
      <c r="AN35" s="997"/>
      <c r="AO35" s="997"/>
      <c r="AP35" s="997"/>
      <c r="AQ35" s="997"/>
      <c r="AR35" s="997"/>
      <c r="AS35" s="997"/>
      <c r="AT35" s="997"/>
      <c r="AU35" s="997"/>
      <c r="AV35" s="997"/>
      <c r="AW35" s="997"/>
      <c r="AX35" s="997"/>
      <c r="AY35" s="997"/>
      <c r="AZ35" s="1073"/>
      <c r="BA35" s="1073"/>
      <c r="BB35" s="1073"/>
      <c r="BC35" s="1073"/>
      <c r="BD35" s="1073"/>
      <c r="BE35" s="1063"/>
      <c r="BF35" s="1063"/>
      <c r="BG35" s="1063"/>
      <c r="BH35" s="1063"/>
      <c r="BI35" s="1064"/>
      <c r="BJ35" s="205"/>
      <c r="BK35" s="205"/>
      <c r="BL35" s="205"/>
      <c r="BM35" s="205"/>
      <c r="BN35" s="205"/>
      <c r="BO35" s="218"/>
      <c r="BP35" s="218"/>
      <c r="BQ35" s="215">
        <v>29</v>
      </c>
      <c r="BR35" s="216"/>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9"/>
    </row>
    <row r="36" spans="1:131" s="200" customFormat="1" ht="26.25" customHeight="1">
      <c r="A36" s="219">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47"/>
      <c r="AG36" s="1048"/>
      <c r="AH36" s="1048"/>
      <c r="AI36" s="1048"/>
      <c r="AJ36" s="1049"/>
      <c r="AK36" s="1006"/>
      <c r="AL36" s="997"/>
      <c r="AM36" s="997"/>
      <c r="AN36" s="997"/>
      <c r="AO36" s="997"/>
      <c r="AP36" s="997"/>
      <c r="AQ36" s="997"/>
      <c r="AR36" s="997"/>
      <c r="AS36" s="997"/>
      <c r="AT36" s="997"/>
      <c r="AU36" s="997"/>
      <c r="AV36" s="997"/>
      <c r="AW36" s="997"/>
      <c r="AX36" s="997"/>
      <c r="AY36" s="997"/>
      <c r="AZ36" s="1073"/>
      <c r="BA36" s="1073"/>
      <c r="BB36" s="1073"/>
      <c r="BC36" s="1073"/>
      <c r="BD36" s="1073"/>
      <c r="BE36" s="1063"/>
      <c r="BF36" s="1063"/>
      <c r="BG36" s="1063"/>
      <c r="BH36" s="1063"/>
      <c r="BI36" s="1064"/>
      <c r="BJ36" s="205"/>
      <c r="BK36" s="205"/>
      <c r="BL36" s="205"/>
      <c r="BM36" s="205"/>
      <c r="BN36" s="205"/>
      <c r="BO36" s="218"/>
      <c r="BP36" s="218"/>
      <c r="BQ36" s="215">
        <v>30</v>
      </c>
      <c r="BR36" s="216"/>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9"/>
    </row>
    <row r="37" spans="1:131" s="200" customFormat="1" ht="26.25" customHeight="1">
      <c r="A37" s="219">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47"/>
      <c r="AG37" s="1048"/>
      <c r="AH37" s="1048"/>
      <c r="AI37" s="1048"/>
      <c r="AJ37" s="1049"/>
      <c r="AK37" s="1006"/>
      <c r="AL37" s="997"/>
      <c r="AM37" s="997"/>
      <c r="AN37" s="997"/>
      <c r="AO37" s="997"/>
      <c r="AP37" s="997"/>
      <c r="AQ37" s="997"/>
      <c r="AR37" s="997"/>
      <c r="AS37" s="997"/>
      <c r="AT37" s="997"/>
      <c r="AU37" s="997"/>
      <c r="AV37" s="997"/>
      <c r="AW37" s="997"/>
      <c r="AX37" s="997"/>
      <c r="AY37" s="997"/>
      <c r="AZ37" s="1073"/>
      <c r="BA37" s="1073"/>
      <c r="BB37" s="1073"/>
      <c r="BC37" s="1073"/>
      <c r="BD37" s="1073"/>
      <c r="BE37" s="1063"/>
      <c r="BF37" s="1063"/>
      <c r="BG37" s="1063"/>
      <c r="BH37" s="1063"/>
      <c r="BI37" s="1064"/>
      <c r="BJ37" s="205"/>
      <c r="BK37" s="205"/>
      <c r="BL37" s="205"/>
      <c r="BM37" s="205"/>
      <c r="BN37" s="205"/>
      <c r="BO37" s="218"/>
      <c r="BP37" s="218"/>
      <c r="BQ37" s="215">
        <v>31</v>
      </c>
      <c r="BR37" s="216"/>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9"/>
    </row>
    <row r="38" spans="1:131" s="200" customFormat="1" ht="26.25" customHeight="1">
      <c r="A38" s="219">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47"/>
      <c r="AG38" s="1048"/>
      <c r="AH38" s="1048"/>
      <c r="AI38" s="1048"/>
      <c r="AJ38" s="1049"/>
      <c r="AK38" s="1006"/>
      <c r="AL38" s="997"/>
      <c r="AM38" s="997"/>
      <c r="AN38" s="997"/>
      <c r="AO38" s="997"/>
      <c r="AP38" s="997"/>
      <c r="AQ38" s="997"/>
      <c r="AR38" s="997"/>
      <c r="AS38" s="997"/>
      <c r="AT38" s="997"/>
      <c r="AU38" s="997"/>
      <c r="AV38" s="997"/>
      <c r="AW38" s="997"/>
      <c r="AX38" s="997"/>
      <c r="AY38" s="997"/>
      <c r="AZ38" s="1073"/>
      <c r="BA38" s="1073"/>
      <c r="BB38" s="1073"/>
      <c r="BC38" s="1073"/>
      <c r="BD38" s="1073"/>
      <c r="BE38" s="1063"/>
      <c r="BF38" s="1063"/>
      <c r="BG38" s="1063"/>
      <c r="BH38" s="1063"/>
      <c r="BI38" s="1064"/>
      <c r="BJ38" s="205"/>
      <c r="BK38" s="205"/>
      <c r="BL38" s="205"/>
      <c r="BM38" s="205"/>
      <c r="BN38" s="205"/>
      <c r="BO38" s="218"/>
      <c r="BP38" s="218"/>
      <c r="BQ38" s="215">
        <v>32</v>
      </c>
      <c r="BR38" s="216"/>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9"/>
    </row>
    <row r="39" spans="1:131" s="200" customFormat="1" ht="26.25" customHeight="1">
      <c r="A39" s="219">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47"/>
      <c r="AG39" s="1048"/>
      <c r="AH39" s="1048"/>
      <c r="AI39" s="1048"/>
      <c r="AJ39" s="1049"/>
      <c r="AK39" s="1006"/>
      <c r="AL39" s="997"/>
      <c r="AM39" s="997"/>
      <c r="AN39" s="997"/>
      <c r="AO39" s="997"/>
      <c r="AP39" s="997"/>
      <c r="AQ39" s="997"/>
      <c r="AR39" s="997"/>
      <c r="AS39" s="997"/>
      <c r="AT39" s="997"/>
      <c r="AU39" s="997"/>
      <c r="AV39" s="997"/>
      <c r="AW39" s="997"/>
      <c r="AX39" s="997"/>
      <c r="AY39" s="997"/>
      <c r="AZ39" s="1073"/>
      <c r="BA39" s="1073"/>
      <c r="BB39" s="1073"/>
      <c r="BC39" s="1073"/>
      <c r="BD39" s="1073"/>
      <c r="BE39" s="1063"/>
      <c r="BF39" s="1063"/>
      <c r="BG39" s="1063"/>
      <c r="BH39" s="1063"/>
      <c r="BI39" s="1064"/>
      <c r="BJ39" s="205"/>
      <c r="BK39" s="205"/>
      <c r="BL39" s="205"/>
      <c r="BM39" s="205"/>
      <c r="BN39" s="205"/>
      <c r="BO39" s="218"/>
      <c r="BP39" s="218"/>
      <c r="BQ39" s="215">
        <v>33</v>
      </c>
      <c r="BR39" s="216"/>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9"/>
    </row>
    <row r="40" spans="1:131" s="200" customFormat="1" ht="26.25" customHeight="1">
      <c r="A40" s="214">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47"/>
      <c r="AG40" s="1048"/>
      <c r="AH40" s="1048"/>
      <c r="AI40" s="1048"/>
      <c r="AJ40" s="1049"/>
      <c r="AK40" s="1006"/>
      <c r="AL40" s="997"/>
      <c r="AM40" s="997"/>
      <c r="AN40" s="997"/>
      <c r="AO40" s="997"/>
      <c r="AP40" s="997"/>
      <c r="AQ40" s="997"/>
      <c r="AR40" s="997"/>
      <c r="AS40" s="997"/>
      <c r="AT40" s="997"/>
      <c r="AU40" s="997"/>
      <c r="AV40" s="997"/>
      <c r="AW40" s="997"/>
      <c r="AX40" s="997"/>
      <c r="AY40" s="997"/>
      <c r="AZ40" s="1073"/>
      <c r="BA40" s="1073"/>
      <c r="BB40" s="1073"/>
      <c r="BC40" s="1073"/>
      <c r="BD40" s="1073"/>
      <c r="BE40" s="1063"/>
      <c r="BF40" s="1063"/>
      <c r="BG40" s="1063"/>
      <c r="BH40" s="1063"/>
      <c r="BI40" s="1064"/>
      <c r="BJ40" s="205"/>
      <c r="BK40" s="205"/>
      <c r="BL40" s="205"/>
      <c r="BM40" s="205"/>
      <c r="BN40" s="205"/>
      <c r="BO40" s="218"/>
      <c r="BP40" s="218"/>
      <c r="BQ40" s="215">
        <v>34</v>
      </c>
      <c r="BR40" s="216"/>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9"/>
    </row>
    <row r="41" spans="1:131" s="200" customFormat="1" ht="26.25" customHeight="1">
      <c r="A41" s="214">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47"/>
      <c r="AG41" s="1048"/>
      <c r="AH41" s="1048"/>
      <c r="AI41" s="1048"/>
      <c r="AJ41" s="1049"/>
      <c r="AK41" s="1006"/>
      <c r="AL41" s="997"/>
      <c r="AM41" s="997"/>
      <c r="AN41" s="997"/>
      <c r="AO41" s="997"/>
      <c r="AP41" s="997"/>
      <c r="AQ41" s="997"/>
      <c r="AR41" s="997"/>
      <c r="AS41" s="997"/>
      <c r="AT41" s="997"/>
      <c r="AU41" s="997"/>
      <c r="AV41" s="997"/>
      <c r="AW41" s="997"/>
      <c r="AX41" s="997"/>
      <c r="AY41" s="997"/>
      <c r="AZ41" s="1073"/>
      <c r="BA41" s="1073"/>
      <c r="BB41" s="1073"/>
      <c r="BC41" s="1073"/>
      <c r="BD41" s="1073"/>
      <c r="BE41" s="1063"/>
      <c r="BF41" s="1063"/>
      <c r="BG41" s="1063"/>
      <c r="BH41" s="1063"/>
      <c r="BI41" s="1064"/>
      <c r="BJ41" s="205"/>
      <c r="BK41" s="205"/>
      <c r="BL41" s="205"/>
      <c r="BM41" s="205"/>
      <c r="BN41" s="205"/>
      <c r="BO41" s="218"/>
      <c r="BP41" s="218"/>
      <c r="BQ41" s="215">
        <v>35</v>
      </c>
      <c r="BR41" s="216"/>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9"/>
    </row>
    <row r="42" spans="1:131" s="200" customFormat="1" ht="26.25" customHeight="1">
      <c r="A42" s="214">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47"/>
      <c r="AG42" s="1048"/>
      <c r="AH42" s="1048"/>
      <c r="AI42" s="1048"/>
      <c r="AJ42" s="1049"/>
      <c r="AK42" s="1006"/>
      <c r="AL42" s="997"/>
      <c r="AM42" s="997"/>
      <c r="AN42" s="997"/>
      <c r="AO42" s="997"/>
      <c r="AP42" s="997"/>
      <c r="AQ42" s="997"/>
      <c r="AR42" s="997"/>
      <c r="AS42" s="997"/>
      <c r="AT42" s="997"/>
      <c r="AU42" s="997"/>
      <c r="AV42" s="997"/>
      <c r="AW42" s="997"/>
      <c r="AX42" s="997"/>
      <c r="AY42" s="997"/>
      <c r="AZ42" s="1073"/>
      <c r="BA42" s="1073"/>
      <c r="BB42" s="1073"/>
      <c r="BC42" s="1073"/>
      <c r="BD42" s="1073"/>
      <c r="BE42" s="1063"/>
      <c r="BF42" s="1063"/>
      <c r="BG42" s="1063"/>
      <c r="BH42" s="1063"/>
      <c r="BI42" s="1064"/>
      <c r="BJ42" s="205"/>
      <c r="BK42" s="205"/>
      <c r="BL42" s="205"/>
      <c r="BM42" s="205"/>
      <c r="BN42" s="205"/>
      <c r="BO42" s="218"/>
      <c r="BP42" s="218"/>
      <c r="BQ42" s="215">
        <v>36</v>
      </c>
      <c r="BR42" s="216"/>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9"/>
    </row>
    <row r="43" spans="1:131" s="200" customFormat="1" ht="26.25" customHeight="1">
      <c r="A43" s="214">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47"/>
      <c r="AG43" s="1048"/>
      <c r="AH43" s="1048"/>
      <c r="AI43" s="1048"/>
      <c r="AJ43" s="1049"/>
      <c r="AK43" s="1006"/>
      <c r="AL43" s="997"/>
      <c r="AM43" s="997"/>
      <c r="AN43" s="997"/>
      <c r="AO43" s="997"/>
      <c r="AP43" s="997"/>
      <c r="AQ43" s="997"/>
      <c r="AR43" s="997"/>
      <c r="AS43" s="997"/>
      <c r="AT43" s="997"/>
      <c r="AU43" s="997"/>
      <c r="AV43" s="997"/>
      <c r="AW43" s="997"/>
      <c r="AX43" s="997"/>
      <c r="AY43" s="997"/>
      <c r="AZ43" s="1073"/>
      <c r="BA43" s="1073"/>
      <c r="BB43" s="1073"/>
      <c r="BC43" s="1073"/>
      <c r="BD43" s="1073"/>
      <c r="BE43" s="1063"/>
      <c r="BF43" s="1063"/>
      <c r="BG43" s="1063"/>
      <c r="BH43" s="1063"/>
      <c r="BI43" s="1064"/>
      <c r="BJ43" s="205"/>
      <c r="BK43" s="205"/>
      <c r="BL43" s="205"/>
      <c r="BM43" s="205"/>
      <c r="BN43" s="205"/>
      <c r="BO43" s="218"/>
      <c r="BP43" s="218"/>
      <c r="BQ43" s="215">
        <v>37</v>
      </c>
      <c r="BR43" s="216"/>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9"/>
    </row>
    <row r="44" spans="1:131" s="200" customFormat="1" ht="26.25" customHeight="1">
      <c r="A44" s="214">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47"/>
      <c r="AG44" s="1048"/>
      <c r="AH44" s="1048"/>
      <c r="AI44" s="1048"/>
      <c r="AJ44" s="1049"/>
      <c r="AK44" s="1006"/>
      <c r="AL44" s="997"/>
      <c r="AM44" s="997"/>
      <c r="AN44" s="997"/>
      <c r="AO44" s="997"/>
      <c r="AP44" s="997"/>
      <c r="AQ44" s="997"/>
      <c r="AR44" s="997"/>
      <c r="AS44" s="997"/>
      <c r="AT44" s="997"/>
      <c r="AU44" s="997"/>
      <c r="AV44" s="997"/>
      <c r="AW44" s="997"/>
      <c r="AX44" s="997"/>
      <c r="AY44" s="997"/>
      <c r="AZ44" s="1073"/>
      <c r="BA44" s="1073"/>
      <c r="BB44" s="1073"/>
      <c r="BC44" s="1073"/>
      <c r="BD44" s="1073"/>
      <c r="BE44" s="1063"/>
      <c r="BF44" s="1063"/>
      <c r="BG44" s="1063"/>
      <c r="BH44" s="1063"/>
      <c r="BI44" s="1064"/>
      <c r="BJ44" s="205"/>
      <c r="BK44" s="205"/>
      <c r="BL44" s="205"/>
      <c r="BM44" s="205"/>
      <c r="BN44" s="205"/>
      <c r="BO44" s="218"/>
      <c r="BP44" s="218"/>
      <c r="BQ44" s="215">
        <v>38</v>
      </c>
      <c r="BR44" s="216"/>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9"/>
    </row>
    <row r="45" spans="1:131" s="200" customFormat="1" ht="26.25" customHeight="1">
      <c r="A45" s="214">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47"/>
      <c r="AG45" s="1048"/>
      <c r="AH45" s="1048"/>
      <c r="AI45" s="1048"/>
      <c r="AJ45" s="1049"/>
      <c r="AK45" s="1006"/>
      <c r="AL45" s="997"/>
      <c r="AM45" s="997"/>
      <c r="AN45" s="997"/>
      <c r="AO45" s="997"/>
      <c r="AP45" s="997"/>
      <c r="AQ45" s="997"/>
      <c r="AR45" s="997"/>
      <c r="AS45" s="997"/>
      <c r="AT45" s="997"/>
      <c r="AU45" s="997"/>
      <c r="AV45" s="997"/>
      <c r="AW45" s="997"/>
      <c r="AX45" s="997"/>
      <c r="AY45" s="997"/>
      <c r="AZ45" s="1073"/>
      <c r="BA45" s="1073"/>
      <c r="BB45" s="1073"/>
      <c r="BC45" s="1073"/>
      <c r="BD45" s="1073"/>
      <c r="BE45" s="1063"/>
      <c r="BF45" s="1063"/>
      <c r="BG45" s="1063"/>
      <c r="BH45" s="1063"/>
      <c r="BI45" s="1064"/>
      <c r="BJ45" s="205"/>
      <c r="BK45" s="205"/>
      <c r="BL45" s="205"/>
      <c r="BM45" s="205"/>
      <c r="BN45" s="205"/>
      <c r="BO45" s="218"/>
      <c r="BP45" s="218"/>
      <c r="BQ45" s="215">
        <v>39</v>
      </c>
      <c r="BR45" s="216"/>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9"/>
    </row>
    <row r="46" spans="1:131" s="200" customFormat="1" ht="26.25" customHeight="1">
      <c r="A46" s="214">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47"/>
      <c r="AG46" s="1048"/>
      <c r="AH46" s="1048"/>
      <c r="AI46" s="1048"/>
      <c r="AJ46" s="1049"/>
      <c r="AK46" s="1006"/>
      <c r="AL46" s="997"/>
      <c r="AM46" s="997"/>
      <c r="AN46" s="997"/>
      <c r="AO46" s="997"/>
      <c r="AP46" s="997"/>
      <c r="AQ46" s="997"/>
      <c r="AR46" s="997"/>
      <c r="AS46" s="997"/>
      <c r="AT46" s="997"/>
      <c r="AU46" s="997"/>
      <c r="AV46" s="997"/>
      <c r="AW46" s="997"/>
      <c r="AX46" s="997"/>
      <c r="AY46" s="997"/>
      <c r="AZ46" s="1073"/>
      <c r="BA46" s="1073"/>
      <c r="BB46" s="1073"/>
      <c r="BC46" s="1073"/>
      <c r="BD46" s="1073"/>
      <c r="BE46" s="1063"/>
      <c r="BF46" s="1063"/>
      <c r="BG46" s="1063"/>
      <c r="BH46" s="1063"/>
      <c r="BI46" s="1064"/>
      <c r="BJ46" s="205"/>
      <c r="BK46" s="205"/>
      <c r="BL46" s="205"/>
      <c r="BM46" s="205"/>
      <c r="BN46" s="205"/>
      <c r="BO46" s="218"/>
      <c r="BP46" s="218"/>
      <c r="BQ46" s="215">
        <v>40</v>
      </c>
      <c r="BR46" s="216"/>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9"/>
    </row>
    <row r="47" spans="1:131" s="200" customFormat="1" ht="26.25" customHeight="1">
      <c r="A47" s="214">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47"/>
      <c r="AG47" s="1048"/>
      <c r="AH47" s="1048"/>
      <c r="AI47" s="1048"/>
      <c r="AJ47" s="1049"/>
      <c r="AK47" s="1006"/>
      <c r="AL47" s="997"/>
      <c r="AM47" s="997"/>
      <c r="AN47" s="997"/>
      <c r="AO47" s="997"/>
      <c r="AP47" s="997"/>
      <c r="AQ47" s="997"/>
      <c r="AR47" s="997"/>
      <c r="AS47" s="997"/>
      <c r="AT47" s="997"/>
      <c r="AU47" s="997"/>
      <c r="AV47" s="997"/>
      <c r="AW47" s="997"/>
      <c r="AX47" s="997"/>
      <c r="AY47" s="997"/>
      <c r="AZ47" s="1073"/>
      <c r="BA47" s="1073"/>
      <c r="BB47" s="1073"/>
      <c r="BC47" s="1073"/>
      <c r="BD47" s="1073"/>
      <c r="BE47" s="1063"/>
      <c r="BF47" s="1063"/>
      <c r="BG47" s="1063"/>
      <c r="BH47" s="1063"/>
      <c r="BI47" s="1064"/>
      <c r="BJ47" s="205"/>
      <c r="BK47" s="205"/>
      <c r="BL47" s="205"/>
      <c r="BM47" s="205"/>
      <c r="BN47" s="205"/>
      <c r="BO47" s="218"/>
      <c r="BP47" s="218"/>
      <c r="BQ47" s="215">
        <v>41</v>
      </c>
      <c r="BR47" s="216"/>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9"/>
    </row>
    <row r="48" spans="1:131" s="200" customFormat="1" ht="26.25" customHeight="1">
      <c r="A48" s="214">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47"/>
      <c r="AG48" s="1048"/>
      <c r="AH48" s="1048"/>
      <c r="AI48" s="1048"/>
      <c r="AJ48" s="1049"/>
      <c r="AK48" s="1006"/>
      <c r="AL48" s="997"/>
      <c r="AM48" s="997"/>
      <c r="AN48" s="997"/>
      <c r="AO48" s="997"/>
      <c r="AP48" s="997"/>
      <c r="AQ48" s="997"/>
      <c r="AR48" s="997"/>
      <c r="AS48" s="997"/>
      <c r="AT48" s="997"/>
      <c r="AU48" s="997"/>
      <c r="AV48" s="997"/>
      <c r="AW48" s="997"/>
      <c r="AX48" s="997"/>
      <c r="AY48" s="997"/>
      <c r="AZ48" s="1073"/>
      <c r="BA48" s="1073"/>
      <c r="BB48" s="1073"/>
      <c r="BC48" s="1073"/>
      <c r="BD48" s="1073"/>
      <c r="BE48" s="1063"/>
      <c r="BF48" s="1063"/>
      <c r="BG48" s="1063"/>
      <c r="BH48" s="1063"/>
      <c r="BI48" s="1064"/>
      <c r="BJ48" s="205"/>
      <c r="BK48" s="205"/>
      <c r="BL48" s="205"/>
      <c r="BM48" s="205"/>
      <c r="BN48" s="205"/>
      <c r="BO48" s="218"/>
      <c r="BP48" s="218"/>
      <c r="BQ48" s="215">
        <v>42</v>
      </c>
      <c r="BR48" s="216"/>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9"/>
    </row>
    <row r="49" spans="1:131" s="200" customFormat="1" ht="26.25" customHeight="1">
      <c r="A49" s="214">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47"/>
      <c r="AG49" s="1048"/>
      <c r="AH49" s="1048"/>
      <c r="AI49" s="1048"/>
      <c r="AJ49" s="1049"/>
      <c r="AK49" s="1006"/>
      <c r="AL49" s="997"/>
      <c r="AM49" s="997"/>
      <c r="AN49" s="997"/>
      <c r="AO49" s="997"/>
      <c r="AP49" s="997"/>
      <c r="AQ49" s="997"/>
      <c r="AR49" s="997"/>
      <c r="AS49" s="997"/>
      <c r="AT49" s="997"/>
      <c r="AU49" s="997"/>
      <c r="AV49" s="997"/>
      <c r="AW49" s="997"/>
      <c r="AX49" s="997"/>
      <c r="AY49" s="997"/>
      <c r="AZ49" s="1073"/>
      <c r="BA49" s="1073"/>
      <c r="BB49" s="1073"/>
      <c r="BC49" s="1073"/>
      <c r="BD49" s="1073"/>
      <c r="BE49" s="1063"/>
      <c r="BF49" s="1063"/>
      <c r="BG49" s="1063"/>
      <c r="BH49" s="1063"/>
      <c r="BI49" s="1064"/>
      <c r="BJ49" s="205"/>
      <c r="BK49" s="205"/>
      <c r="BL49" s="205"/>
      <c r="BM49" s="205"/>
      <c r="BN49" s="205"/>
      <c r="BO49" s="218"/>
      <c r="BP49" s="218"/>
      <c r="BQ49" s="215">
        <v>43</v>
      </c>
      <c r="BR49" s="216"/>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9"/>
    </row>
    <row r="50" spans="1:131" s="200" customFormat="1" ht="26.25" customHeight="1">
      <c r="A50" s="214">
        <v>23</v>
      </c>
      <c r="B50" s="1068"/>
      <c r="C50" s="1069"/>
      <c r="D50" s="1069"/>
      <c r="E50" s="1069"/>
      <c r="F50" s="1069"/>
      <c r="G50" s="1069"/>
      <c r="H50" s="1069"/>
      <c r="I50" s="1069"/>
      <c r="J50" s="1069"/>
      <c r="K50" s="1069"/>
      <c r="L50" s="1069"/>
      <c r="M50" s="1069"/>
      <c r="N50" s="1069"/>
      <c r="O50" s="1069"/>
      <c r="P50" s="1070"/>
      <c r="Q50" s="1071"/>
      <c r="R50" s="1051"/>
      <c r="S50" s="1051"/>
      <c r="T50" s="1051"/>
      <c r="U50" s="1051"/>
      <c r="V50" s="1051"/>
      <c r="W50" s="1051"/>
      <c r="X50" s="1051"/>
      <c r="Y50" s="1051"/>
      <c r="Z50" s="1051"/>
      <c r="AA50" s="1051"/>
      <c r="AB50" s="1051"/>
      <c r="AC50" s="1051"/>
      <c r="AD50" s="1051"/>
      <c r="AE50" s="1072"/>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3"/>
      <c r="BF50" s="1063"/>
      <c r="BG50" s="1063"/>
      <c r="BH50" s="1063"/>
      <c r="BI50" s="1064"/>
      <c r="BJ50" s="205"/>
      <c r="BK50" s="205"/>
      <c r="BL50" s="205"/>
      <c r="BM50" s="205"/>
      <c r="BN50" s="205"/>
      <c r="BO50" s="218"/>
      <c r="BP50" s="218"/>
      <c r="BQ50" s="215">
        <v>44</v>
      </c>
      <c r="BR50" s="216"/>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9"/>
    </row>
    <row r="51" spans="1:131" s="200" customFormat="1" ht="26.25" customHeight="1">
      <c r="A51" s="214">
        <v>24</v>
      </c>
      <c r="B51" s="1068"/>
      <c r="C51" s="1069"/>
      <c r="D51" s="1069"/>
      <c r="E51" s="1069"/>
      <c r="F51" s="1069"/>
      <c r="G51" s="1069"/>
      <c r="H51" s="1069"/>
      <c r="I51" s="1069"/>
      <c r="J51" s="1069"/>
      <c r="K51" s="1069"/>
      <c r="L51" s="1069"/>
      <c r="M51" s="1069"/>
      <c r="N51" s="1069"/>
      <c r="O51" s="1069"/>
      <c r="P51" s="1070"/>
      <c r="Q51" s="1071"/>
      <c r="R51" s="1051"/>
      <c r="S51" s="1051"/>
      <c r="T51" s="1051"/>
      <c r="U51" s="1051"/>
      <c r="V51" s="1051"/>
      <c r="W51" s="1051"/>
      <c r="X51" s="1051"/>
      <c r="Y51" s="1051"/>
      <c r="Z51" s="1051"/>
      <c r="AA51" s="1051"/>
      <c r="AB51" s="1051"/>
      <c r="AC51" s="1051"/>
      <c r="AD51" s="1051"/>
      <c r="AE51" s="1072"/>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3"/>
      <c r="BF51" s="1063"/>
      <c r="BG51" s="1063"/>
      <c r="BH51" s="1063"/>
      <c r="BI51" s="1064"/>
      <c r="BJ51" s="205"/>
      <c r="BK51" s="205"/>
      <c r="BL51" s="205"/>
      <c r="BM51" s="205"/>
      <c r="BN51" s="205"/>
      <c r="BO51" s="218"/>
      <c r="BP51" s="218"/>
      <c r="BQ51" s="215">
        <v>45</v>
      </c>
      <c r="BR51" s="216"/>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9"/>
    </row>
    <row r="52" spans="1:131" s="200" customFormat="1" ht="26.25" customHeight="1">
      <c r="A52" s="214">
        <v>25</v>
      </c>
      <c r="B52" s="1068"/>
      <c r="C52" s="1069"/>
      <c r="D52" s="1069"/>
      <c r="E52" s="1069"/>
      <c r="F52" s="1069"/>
      <c r="G52" s="1069"/>
      <c r="H52" s="1069"/>
      <c r="I52" s="1069"/>
      <c r="J52" s="1069"/>
      <c r="K52" s="1069"/>
      <c r="L52" s="1069"/>
      <c r="M52" s="1069"/>
      <c r="N52" s="1069"/>
      <c r="O52" s="1069"/>
      <c r="P52" s="1070"/>
      <c r="Q52" s="1071"/>
      <c r="R52" s="1051"/>
      <c r="S52" s="1051"/>
      <c r="T52" s="1051"/>
      <c r="U52" s="1051"/>
      <c r="V52" s="1051"/>
      <c r="W52" s="1051"/>
      <c r="X52" s="1051"/>
      <c r="Y52" s="1051"/>
      <c r="Z52" s="1051"/>
      <c r="AA52" s="1051"/>
      <c r="AB52" s="1051"/>
      <c r="AC52" s="1051"/>
      <c r="AD52" s="1051"/>
      <c r="AE52" s="1072"/>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3"/>
      <c r="BF52" s="1063"/>
      <c r="BG52" s="1063"/>
      <c r="BH52" s="1063"/>
      <c r="BI52" s="1064"/>
      <c r="BJ52" s="205"/>
      <c r="BK52" s="205"/>
      <c r="BL52" s="205"/>
      <c r="BM52" s="205"/>
      <c r="BN52" s="205"/>
      <c r="BO52" s="218"/>
      <c r="BP52" s="218"/>
      <c r="BQ52" s="215">
        <v>46</v>
      </c>
      <c r="BR52" s="216"/>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9"/>
    </row>
    <row r="53" spans="1:131" s="200" customFormat="1" ht="26.25" customHeight="1">
      <c r="A53" s="214">
        <v>26</v>
      </c>
      <c r="B53" s="1068"/>
      <c r="C53" s="1069"/>
      <c r="D53" s="1069"/>
      <c r="E53" s="1069"/>
      <c r="F53" s="1069"/>
      <c r="G53" s="1069"/>
      <c r="H53" s="1069"/>
      <c r="I53" s="1069"/>
      <c r="J53" s="1069"/>
      <c r="K53" s="1069"/>
      <c r="L53" s="1069"/>
      <c r="M53" s="1069"/>
      <c r="N53" s="1069"/>
      <c r="O53" s="1069"/>
      <c r="P53" s="1070"/>
      <c r="Q53" s="1071"/>
      <c r="R53" s="1051"/>
      <c r="S53" s="1051"/>
      <c r="T53" s="1051"/>
      <c r="U53" s="1051"/>
      <c r="V53" s="1051"/>
      <c r="W53" s="1051"/>
      <c r="X53" s="1051"/>
      <c r="Y53" s="1051"/>
      <c r="Z53" s="1051"/>
      <c r="AA53" s="1051"/>
      <c r="AB53" s="1051"/>
      <c r="AC53" s="1051"/>
      <c r="AD53" s="1051"/>
      <c r="AE53" s="1072"/>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3"/>
      <c r="BF53" s="1063"/>
      <c r="BG53" s="1063"/>
      <c r="BH53" s="1063"/>
      <c r="BI53" s="1064"/>
      <c r="BJ53" s="205"/>
      <c r="BK53" s="205"/>
      <c r="BL53" s="205"/>
      <c r="BM53" s="205"/>
      <c r="BN53" s="205"/>
      <c r="BO53" s="218"/>
      <c r="BP53" s="218"/>
      <c r="BQ53" s="215">
        <v>47</v>
      </c>
      <c r="BR53" s="216"/>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9"/>
    </row>
    <row r="54" spans="1:131" s="200" customFormat="1" ht="26.25" customHeight="1">
      <c r="A54" s="214">
        <v>27</v>
      </c>
      <c r="B54" s="1068"/>
      <c r="C54" s="1069"/>
      <c r="D54" s="1069"/>
      <c r="E54" s="1069"/>
      <c r="F54" s="1069"/>
      <c r="G54" s="1069"/>
      <c r="H54" s="1069"/>
      <c r="I54" s="1069"/>
      <c r="J54" s="1069"/>
      <c r="K54" s="1069"/>
      <c r="L54" s="1069"/>
      <c r="M54" s="1069"/>
      <c r="N54" s="1069"/>
      <c r="O54" s="1069"/>
      <c r="P54" s="1070"/>
      <c r="Q54" s="1071"/>
      <c r="R54" s="1051"/>
      <c r="S54" s="1051"/>
      <c r="T54" s="1051"/>
      <c r="U54" s="1051"/>
      <c r="V54" s="1051"/>
      <c r="W54" s="1051"/>
      <c r="X54" s="1051"/>
      <c r="Y54" s="1051"/>
      <c r="Z54" s="1051"/>
      <c r="AA54" s="1051"/>
      <c r="AB54" s="1051"/>
      <c r="AC54" s="1051"/>
      <c r="AD54" s="1051"/>
      <c r="AE54" s="1072"/>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3"/>
      <c r="BF54" s="1063"/>
      <c r="BG54" s="1063"/>
      <c r="BH54" s="1063"/>
      <c r="BI54" s="1064"/>
      <c r="BJ54" s="205"/>
      <c r="BK54" s="205"/>
      <c r="BL54" s="205"/>
      <c r="BM54" s="205"/>
      <c r="BN54" s="205"/>
      <c r="BO54" s="218"/>
      <c r="BP54" s="218"/>
      <c r="BQ54" s="215">
        <v>48</v>
      </c>
      <c r="BR54" s="216"/>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9"/>
    </row>
    <row r="55" spans="1:131" s="200" customFormat="1" ht="26.25" customHeight="1">
      <c r="A55" s="214">
        <v>28</v>
      </c>
      <c r="B55" s="1068"/>
      <c r="C55" s="1069"/>
      <c r="D55" s="1069"/>
      <c r="E55" s="1069"/>
      <c r="F55" s="1069"/>
      <c r="G55" s="1069"/>
      <c r="H55" s="1069"/>
      <c r="I55" s="1069"/>
      <c r="J55" s="1069"/>
      <c r="K55" s="1069"/>
      <c r="L55" s="1069"/>
      <c r="M55" s="1069"/>
      <c r="N55" s="1069"/>
      <c r="O55" s="1069"/>
      <c r="P55" s="1070"/>
      <c r="Q55" s="1071"/>
      <c r="R55" s="1051"/>
      <c r="S55" s="1051"/>
      <c r="T55" s="1051"/>
      <c r="U55" s="1051"/>
      <c r="V55" s="1051"/>
      <c r="W55" s="1051"/>
      <c r="X55" s="1051"/>
      <c r="Y55" s="1051"/>
      <c r="Z55" s="1051"/>
      <c r="AA55" s="1051"/>
      <c r="AB55" s="1051"/>
      <c r="AC55" s="1051"/>
      <c r="AD55" s="1051"/>
      <c r="AE55" s="1072"/>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3"/>
      <c r="BF55" s="1063"/>
      <c r="BG55" s="1063"/>
      <c r="BH55" s="1063"/>
      <c r="BI55" s="1064"/>
      <c r="BJ55" s="205"/>
      <c r="BK55" s="205"/>
      <c r="BL55" s="205"/>
      <c r="BM55" s="205"/>
      <c r="BN55" s="205"/>
      <c r="BO55" s="218"/>
      <c r="BP55" s="218"/>
      <c r="BQ55" s="215">
        <v>49</v>
      </c>
      <c r="BR55" s="216"/>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9"/>
    </row>
    <row r="56" spans="1:131" s="200" customFormat="1" ht="26.25" customHeight="1">
      <c r="A56" s="214">
        <v>29</v>
      </c>
      <c r="B56" s="1068"/>
      <c r="C56" s="1069"/>
      <c r="D56" s="1069"/>
      <c r="E56" s="1069"/>
      <c r="F56" s="1069"/>
      <c r="G56" s="1069"/>
      <c r="H56" s="1069"/>
      <c r="I56" s="1069"/>
      <c r="J56" s="1069"/>
      <c r="K56" s="1069"/>
      <c r="L56" s="1069"/>
      <c r="M56" s="1069"/>
      <c r="N56" s="1069"/>
      <c r="O56" s="1069"/>
      <c r="P56" s="1070"/>
      <c r="Q56" s="1071"/>
      <c r="R56" s="1051"/>
      <c r="S56" s="1051"/>
      <c r="T56" s="1051"/>
      <c r="U56" s="1051"/>
      <c r="V56" s="1051"/>
      <c r="W56" s="1051"/>
      <c r="X56" s="1051"/>
      <c r="Y56" s="1051"/>
      <c r="Z56" s="1051"/>
      <c r="AA56" s="1051"/>
      <c r="AB56" s="1051"/>
      <c r="AC56" s="1051"/>
      <c r="AD56" s="1051"/>
      <c r="AE56" s="1072"/>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3"/>
      <c r="BF56" s="1063"/>
      <c r="BG56" s="1063"/>
      <c r="BH56" s="1063"/>
      <c r="BI56" s="1064"/>
      <c r="BJ56" s="205"/>
      <c r="BK56" s="205"/>
      <c r="BL56" s="205"/>
      <c r="BM56" s="205"/>
      <c r="BN56" s="205"/>
      <c r="BO56" s="218"/>
      <c r="BP56" s="218"/>
      <c r="BQ56" s="215">
        <v>50</v>
      </c>
      <c r="BR56" s="216"/>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9"/>
    </row>
    <row r="57" spans="1:131" s="200" customFormat="1" ht="26.25" customHeight="1">
      <c r="A57" s="214">
        <v>30</v>
      </c>
      <c r="B57" s="1068"/>
      <c r="C57" s="1069"/>
      <c r="D57" s="1069"/>
      <c r="E57" s="1069"/>
      <c r="F57" s="1069"/>
      <c r="G57" s="1069"/>
      <c r="H57" s="1069"/>
      <c r="I57" s="1069"/>
      <c r="J57" s="1069"/>
      <c r="K57" s="1069"/>
      <c r="L57" s="1069"/>
      <c r="M57" s="1069"/>
      <c r="N57" s="1069"/>
      <c r="O57" s="1069"/>
      <c r="P57" s="1070"/>
      <c r="Q57" s="1071"/>
      <c r="R57" s="1051"/>
      <c r="S57" s="1051"/>
      <c r="T57" s="1051"/>
      <c r="U57" s="1051"/>
      <c r="V57" s="1051"/>
      <c r="W57" s="1051"/>
      <c r="X57" s="1051"/>
      <c r="Y57" s="1051"/>
      <c r="Z57" s="1051"/>
      <c r="AA57" s="1051"/>
      <c r="AB57" s="1051"/>
      <c r="AC57" s="1051"/>
      <c r="AD57" s="1051"/>
      <c r="AE57" s="1072"/>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3"/>
      <c r="BF57" s="1063"/>
      <c r="BG57" s="1063"/>
      <c r="BH57" s="1063"/>
      <c r="BI57" s="1064"/>
      <c r="BJ57" s="205"/>
      <c r="BK57" s="205"/>
      <c r="BL57" s="205"/>
      <c r="BM57" s="205"/>
      <c r="BN57" s="205"/>
      <c r="BO57" s="218"/>
      <c r="BP57" s="218"/>
      <c r="BQ57" s="215">
        <v>51</v>
      </c>
      <c r="BR57" s="216"/>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9"/>
    </row>
    <row r="58" spans="1:131" s="200" customFormat="1" ht="26.25" customHeight="1">
      <c r="A58" s="214">
        <v>31</v>
      </c>
      <c r="B58" s="1068"/>
      <c r="C58" s="1069"/>
      <c r="D58" s="1069"/>
      <c r="E58" s="1069"/>
      <c r="F58" s="1069"/>
      <c r="G58" s="1069"/>
      <c r="H58" s="1069"/>
      <c r="I58" s="1069"/>
      <c r="J58" s="1069"/>
      <c r="K58" s="1069"/>
      <c r="L58" s="1069"/>
      <c r="M58" s="1069"/>
      <c r="N58" s="1069"/>
      <c r="O58" s="1069"/>
      <c r="P58" s="1070"/>
      <c r="Q58" s="1071"/>
      <c r="R58" s="1051"/>
      <c r="S58" s="1051"/>
      <c r="T58" s="1051"/>
      <c r="U58" s="1051"/>
      <c r="V58" s="1051"/>
      <c r="W58" s="1051"/>
      <c r="X58" s="1051"/>
      <c r="Y58" s="1051"/>
      <c r="Z58" s="1051"/>
      <c r="AA58" s="1051"/>
      <c r="AB58" s="1051"/>
      <c r="AC58" s="1051"/>
      <c r="AD58" s="1051"/>
      <c r="AE58" s="1072"/>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3"/>
      <c r="BF58" s="1063"/>
      <c r="BG58" s="1063"/>
      <c r="BH58" s="1063"/>
      <c r="BI58" s="1064"/>
      <c r="BJ58" s="205"/>
      <c r="BK58" s="205"/>
      <c r="BL58" s="205"/>
      <c r="BM58" s="205"/>
      <c r="BN58" s="205"/>
      <c r="BO58" s="218"/>
      <c r="BP58" s="218"/>
      <c r="BQ58" s="215">
        <v>52</v>
      </c>
      <c r="BR58" s="216"/>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9"/>
    </row>
    <row r="59" spans="1:131" s="200" customFormat="1" ht="26.25" customHeight="1">
      <c r="A59" s="214">
        <v>32</v>
      </c>
      <c r="B59" s="1068"/>
      <c r="C59" s="1069"/>
      <c r="D59" s="1069"/>
      <c r="E59" s="1069"/>
      <c r="F59" s="1069"/>
      <c r="G59" s="1069"/>
      <c r="H59" s="1069"/>
      <c r="I59" s="1069"/>
      <c r="J59" s="1069"/>
      <c r="K59" s="1069"/>
      <c r="L59" s="1069"/>
      <c r="M59" s="1069"/>
      <c r="N59" s="1069"/>
      <c r="O59" s="1069"/>
      <c r="P59" s="1070"/>
      <c r="Q59" s="1071"/>
      <c r="R59" s="1051"/>
      <c r="S59" s="1051"/>
      <c r="T59" s="1051"/>
      <c r="U59" s="1051"/>
      <c r="V59" s="1051"/>
      <c r="W59" s="1051"/>
      <c r="X59" s="1051"/>
      <c r="Y59" s="1051"/>
      <c r="Z59" s="1051"/>
      <c r="AA59" s="1051"/>
      <c r="AB59" s="1051"/>
      <c r="AC59" s="1051"/>
      <c r="AD59" s="1051"/>
      <c r="AE59" s="1072"/>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3"/>
      <c r="BF59" s="1063"/>
      <c r="BG59" s="1063"/>
      <c r="BH59" s="1063"/>
      <c r="BI59" s="1064"/>
      <c r="BJ59" s="205"/>
      <c r="BK59" s="205"/>
      <c r="BL59" s="205"/>
      <c r="BM59" s="205"/>
      <c r="BN59" s="205"/>
      <c r="BO59" s="218"/>
      <c r="BP59" s="218"/>
      <c r="BQ59" s="215">
        <v>53</v>
      </c>
      <c r="BR59" s="216"/>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9"/>
    </row>
    <row r="60" spans="1:131" s="200" customFormat="1" ht="26.25" customHeight="1">
      <c r="A60" s="214">
        <v>33</v>
      </c>
      <c r="B60" s="1068"/>
      <c r="C60" s="1069"/>
      <c r="D60" s="1069"/>
      <c r="E60" s="1069"/>
      <c r="F60" s="1069"/>
      <c r="G60" s="1069"/>
      <c r="H60" s="1069"/>
      <c r="I60" s="1069"/>
      <c r="J60" s="1069"/>
      <c r="K60" s="1069"/>
      <c r="L60" s="1069"/>
      <c r="M60" s="1069"/>
      <c r="N60" s="1069"/>
      <c r="O60" s="1069"/>
      <c r="P60" s="1070"/>
      <c r="Q60" s="1071"/>
      <c r="R60" s="1051"/>
      <c r="S60" s="1051"/>
      <c r="T60" s="1051"/>
      <c r="U60" s="1051"/>
      <c r="V60" s="1051"/>
      <c r="W60" s="1051"/>
      <c r="X60" s="1051"/>
      <c r="Y60" s="1051"/>
      <c r="Z60" s="1051"/>
      <c r="AA60" s="1051"/>
      <c r="AB60" s="1051"/>
      <c r="AC60" s="1051"/>
      <c r="AD60" s="1051"/>
      <c r="AE60" s="1072"/>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3"/>
      <c r="BF60" s="1063"/>
      <c r="BG60" s="1063"/>
      <c r="BH60" s="1063"/>
      <c r="BI60" s="1064"/>
      <c r="BJ60" s="205"/>
      <c r="BK60" s="205"/>
      <c r="BL60" s="205"/>
      <c r="BM60" s="205"/>
      <c r="BN60" s="205"/>
      <c r="BO60" s="218"/>
      <c r="BP60" s="218"/>
      <c r="BQ60" s="215">
        <v>54</v>
      </c>
      <c r="BR60" s="216"/>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9"/>
    </row>
    <row r="61" spans="1:131" s="200" customFormat="1" ht="26.25" customHeight="1" thickBot="1">
      <c r="A61" s="214">
        <v>34</v>
      </c>
      <c r="B61" s="1068"/>
      <c r="C61" s="1069"/>
      <c r="D61" s="1069"/>
      <c r="E61" s="1069"/>
      <c r="F61" s="1069"/>
      <c r="G61" s="1069"/>
      <c r="H61" s="1069"/>
      <c r="I61" s="1069"/>
      <c r="J61" s="1069"/>
      <c r="K61" s="1069"/>
      <c r="L61" s="1069"/>
      <c r="M61" s="1069"/>
      <c r="N61" s="1069"/>
      <c r="O61" s="1069"/>
      <c r="P61" s="1070"/>
      <c r="Q61" s="1071"/>
      <c r="R61" s="1051"/>
      <c r="S61" s="1051"/>
      <c r="T61" s="1051"/>
      <c r="U61" s="1051"/>
      <c r="V61" s="1051"/>
      <c r="W61" s="1051"/>
      <c r="X61" s="1051"/>
      <c r="Y61" s="1051"/>
      <c r="Z61" s="1051"/>
      <c r="AA61" s="1051"/>
      <c r="AB61" s="1051"/>
      <c r="AC61" s="1051"/>
      <c r="AD61" s="1051"/>
      <c r="AE61" s="1072"/>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3"/>
      <c r="BF61" s="1063"/>
      <c r="BG61" s="1063"/>
      <c r="BH61" s="1063"/>
      <c r="BI61" s="1064"/>
      <c r="BJ61" s="205"/>
      <c r="BK61" s="205"/>
      <c r="BL61" s="205"/>
      <c r="BM61" s="205"/>
      <c r="BN61" s="205"/>
      <c r="BO61" s="218"/>
      <c r="BP61" s="218"/>
      <c r="BQ61" s="215">
        <v>55</v>
      </c>
      <c r="BR61" s="216"/>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9"/>
    </row>
    <row r="62" spans="1:131" s="200" customFormat="1" ht="26.25" customHeight="1">
      <c r="A62" s="214">
        <v>35</v>
      </c>
      <c r="B62" s="1068"/>
      <c r="C62" s="1069"/>
      <c r="D62" s="1069"/>
      <c r="E62" s="1069"/>
      <c r="F62" s="1069"/>
      <c r="G62" s="1069"/>
      <c r="H62" s="1069"/>
      <c r="I62" s="1069"/>
      <c r="J62" s="1069"/>
      <c r="K62" s="1069"/>
      <c r="L62" s="1069"/>
      <c r="M62" s="1069"/>
      <c r="N62" s="1069"/>
      <c r="O62" s="1069"/>
      <c r="P62" s="1070"/>
      <c r="Q62" s="1071"/>
      <c r="R62" s="1051"/>
      <c r="S62" s="1051"/>
      <c r="T62" s="1051"/>
      <c r="U62" s="1051"/>
      <c r="V62" s="1051"/>
      <c r="W62" s="1051"/>
      <c r="X62" s="1051"/>
      <c r="Y62" s="1051"/>
      <c r="Z62" s="1051"/>
      <c r="AA62" s="1051"/>
      <c r="AB62" s="1051"/>
      <c r="AC62" s="1051"/>
      <c r="AD62" s="1051"/>
      <c r="AE62" s="1072"/>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3"/>
      <c r="BF62" s="1063"/>
      <c r="BG62" s="1063"/>
      <c r="BH62" s="1063"/>
      <c r="BI62" s="1064"/>
      <c r="BJ62" s="1065" t="s">
        <v>389</v>
      </c>
      <c r="BK62" s="1066"/>
      <c r="BL62" s="1066"/>
      <c r="BM62" s="1066"/>
      <c r="BN62" s="1067"/>
      <c r="BO62" s="218"/>
      <c r="BP62" s="218"/>
      <c r="BQ62" s="215">
        <v>56</v>
      </c>
      <c r="BR62" s="216"/>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9"/>
    </row>
    <row r="63" spans="1:131" s="200" customFormat="1" ht="26.25" customHeight="1" thickBot="1">
      <c r="A63" s="217" t="s">
        <v>369</v>
      </c>
      <c r="B63" s="972" t="s">
        <v>390</v>
      </c>
      <c r="C63" s="973"/>
      <c r="D63" s="973"/>
      <c r="E63" s="973"/>
      <c r="F63" s="973"/>
      <c r="G63" s="973"/>
      <c r="H63" s="973"/>
      <c r="I63" s="973"/>
      <c r="J63" s="973"/>
      <c r="K63" s="973"/>
      <c r="L63" s="973"/>
      <c r="M63" s="973"/>
      <c r="N63" s="973"/>
      <c r="O63" s="973"/>
      <c r="P63" s="974"/>
      <c r="Q63" s="988"/>
      <c r="R63" s="989"/>
      <c r="S63" s="989"/>
      <c r="T63" s="989"/>
      <c r="U63" s="989"/>
      <c r="V63" s="989"/>
      <c r="W63" s="989"/>
      <c r="X63" s="989"/>
      <c r="Y63" s="989"/>
      <c r="Z63" s="989"/>
      <c r="AA63" s="989"/>
      <c r="AB63" s="989"/>
      <c r="AC63" s="989"/>
      <c r="AD63" s="989"/>
      <c r="AE63" s="1059"/>
      <c r="AF63" s="1060">
        <v>537</v>
      </c>
      <c r="AG63" s="987"/>
      <c r="AH63" s="987"/>
      <c r="AI63" s="987"/>
      <c r="AJ63" s="1061"/>
      <c r="AK63" s="1062"/>
      <c r="AL63" s="989"/>
      <c r="AM63" s="989"/>
      <c r="AN63" s="989"/>
      <c r="AO63" s="989"/>
      <c r="AP63" s="987">
        <f>SUM(AP28:AT62)</f>
        <v>3530</v>
      </c>
      <c r="AQ63" s="987"/>
      <c r="AR63" s="987"/>
      <c r="AS63" s="987"/>
      <c r="AT63" s="987"/>
      <c r="AU63" s="987">
        <f>SUM(AU28:AY62)</f>
        <v>2360</v>
      </c>
      <c r="AV63" s="987"/>
      <c r="AW63" s="987"/>
      <c r="AX63" s="987"/>
      <c r="AY63" s="987"/>
      <c r="AZ63" s="1053"/>
      <c r="BA63" s="1053"/>
      <c r="BB63" s="1053"/>
      <c r="BC63" s="1053"/>
      <c r="BD63" s="1053"/>
      <c r="BE63" s="1054"/>
      <c r="BF63" s="1055"/>
      <c r="BG63" s="1055"/>
      <c r="BH63" s="1055"/>
      <c r="BI63" s="1056"/>
      <c r="BJ63" s="1057" t="s">
        <v>111</v>
      </c>
      <c r="BK63" s="979"/>
      <c r="BL63" s="979"/>
      <c r="BM63" s="979"/>
      <c r="BN63" s="1058"/>
      <c r="BO63" s="218"/>
      <c r="BP63" s="218"/>
      <c r="BQ63" s="215">
        <v>57</v>
      </c>
      <c r="BR63" s="216"/>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9"/>
    </row>
    <row r="66" spans="1:131" s="200" customFormat="1" ht="26.25" customHeight="1">
      <c r="A66" s="1023" t="s">
        <v>392</v>
      </c>
      <c r="B66" s="1024"/>
      <c r="C66" s="1024"/>
      <c r="D66" s="1024"/>
      <c r="E66" s="1024"/>
      <c r="F66" s="1024"/>
      <c r="G66" s="1024"/>
      <c r="H66" s="1024"/>
      <c r="I66" s="1024"/>
      <c r="J66" s="1024"/>
      <c r="K66" s="1024"/>
      <c r="L66" s="1024"/>
      <c r="M66" s="1024"/>
      <c r="N66" s="1024"/>
      <c r="O66" s="1024"/>
      <c r="P66" s="1025"/>
      <c r="Q66" s="1029" t="s">
        <v>373</v>
      </c>
      <c r="R66" s="1030"/>
      <c r="S66" s="1030"/>
      <c r="T66" s="1030"/>
      <c r="U66" s="1031"/>
      <c r="V66" s="1029" t="s">
        <v>374</v>
      </c>
      <c r="W66" s="1030"/>
      <c r="X66" s="1030"/>
      <c r="Y66" s="1030"/>
      <c r="Z66" s="1031"/>
      <c r="AA66" s="1029" t="s">
        <v>375</v>
      </c>
      <c r="AB66" s="1030"/>
      <c r="AC66" s="1030"/>
      <c r="AD66" s="1030"/>
      <c r="AE66" s="1031"/>
      <c r="AF66" s="1035" t="s">
        <v>376</v>
      </c>
      <c r="AG66" s="1036"/>
      <c r="AH66" s="1036"/>
      <c r="AI66" s="1036"/>
      <c r="AJ66" s="1037"/>
      <c r="AK66" s="1029" t="s">
        <v>377</v>
      </c>
      <c r="AL66" s="1024"/>
      <c r="AM66" s="1024"/>
      <c r="AN66" s="1024"/>
      <c r="AO66" s="1025"/>
      <c r="AP66" s="1029" t="s">
        <v>378</v>
      </c>
      <c r="AQ66" s="1030"/>
      <c r="AR66" s="1030"/>
      <c r="AS66" s="1030"/>
      <c r="AT66" s="1031"/>
      <c r="AU66" s="1029" t="s">
        <v>393</v>
      </c>
      <c r="AV66" s="1030"/>
      <c r="AW66" s="1030"/>
      <c r="AX66" s="1030"/>
      <c r="AY66" s="1031"/>
      <c r="AZ66" s="1029" t="s">
        <v>356</v>
      </c>
      <c r="BA66" s="1030"/>
      <c r="BB66" s="1030"/>
      <c r="BC66" s="1030"/>
      <c r="BD66" s="1045"/>
      <c r="BE66" s="218"/>
      <c r="BF66" s="218"/>
      <c r="BG66" s="218"/>
      <c r="BH66" s="218"/>
      <c r="BI66" s="218"/>
      <c r="BJ66" s="218"/>
      <c r="BK66" s="218"/>
      <c r="BL66" s="218"/>
      <c r="BM66" s="218"/>
      <c r="BN66" s="218"/>
      <c r="BO66" s="218"/>
      <c r="BP66" s="218"/>
      <c r="BQ66" s="215">
        <v>60</v>
      </c>
      <c r="BR66" s="220"/>
      <c r="BS66" s="981"/>
      <c r="BT66" s="982"/>
      <c r="BU66" s="982"/>
      <c r="BV66" s="982"/>
      <c r="BW66" s="982"/>
      <c r="BX66" s="982"/>
      <c r="BY66" s="982"/>
      <c r="BZ66" s="982"/>
      <c r="CA66" s="982"/>
      <c r="CB66" s="982"/>
      <c r="CC66" s="982"/>
      <c r="CD66" s="982"/>
      <c r="CE66" s="982"/>
      <c r="CF66" s="982"/>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69"/>
      <c r="DW66" s="970"/>
      <c r="DX66" s="970"/>
      <c r="DY66" s="970"/>
      <c r="DZ66" s="971"/>
      <c r="EA66" s="199"/>
    </row>
    <row r="67" spans="1:131" s="200" customFormat="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8"/>
      <c r="BF67" s="218"/>
      <c r="BG67" s="218"/>
      <c r="BH67" s="218"/>
      <c r="BI67" s="218"/>
      <c r="BJ67" s="218"/>
      <c r="BK67" s="218"/>
      <c r="BL67" s="218"/>
      <c r="BM67" s="218"/>
      <c r="BN67" s="218"/>
      <c r="BO67" s="218"/>
      <c r="BP67" s="218"/>
      <c r="BQ67" s="215">
        <v>61</v>
      </c>
      <c r="BR67" s="220"/>
      <c r="BS67" s="981"/>
      <c r="BT67" s="982"/>
      <c r="BU67" s="982"/>
      <c r="BV67" s="982"/>
      <c r="BW67" s="982"/>
      <c r="BX67" s="982"/>
      <c r="BY67" s="982"/>
      <c r="BZ67" s="982"/>
      <c r="CA67" s="982"/>
      <c r="CB67" s="982"/>
      <c r="CC67" s="982"/>
      <c r="CD67" s="982"/>
      <c r="CE67" s="982"/>
      <c r="CF67" s="982"/>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69"/>
      <c r="DW67" s="970"/>
      <c r="DX67" s="970"/>
      <c r="DY67" s="970"/>
      <c r="DZ67" s="971"/>
      <c r="EA67" s="199"/>
    </row>
    <row r="68" spans="1:131" s="200" customFormat="1" ht="26.25" customHeight="1" thickTop="1">
      <c r="A68" s="211">
        <v>1</v>
      </c>
      <c r="B68" s="1011" t="s">
        <v>537</v>
      </c>
      <c r="C68" s="1012"/>
      <c r="D68" s="1012"/>
      <c r="E68" s="1012"/>
      <c r="F68" s="1012"/>
      <c r="G68" s="1012"/>
      <c r="H68" s="1012"/>
      <c r="I68" s="1012"/>
      <c r="J68" s="1012"/>
      <c r="K68" s="1012"/>
      <c r="L68" s="1012"/>
      <c r="M68" s="1012"/>
      <c r="N68" s="1012"/>
      <c r="O68" s="1012"/>
      <c r="P68" s="1013"/>
      <c r="Q68" s="1014">
        <v>11174</v>
      </c>
      <c r="R68" s="1015"/>
      <c r="S68" s="1015"/>
      <c r="T68" s="1015"/>
      <c r="U68" s="1016"/>
      <c r="V68" s="1008">
        <v>11146</v>
      </c>
      <c r="W68" s="1008"/>
      <c r="X68" s="1008"/>
      <c r="Y68" s="1008"/>
      <c r="Z68" s="1008"/>
      <c r="AA68" s="1008">
        <v>28</v>
      </c>
      <c r="AB68" s="1008"/>
      <c r="AC68" s="1008"/>
      <c r="AD68" s="1008"/>
      <c r="AE68" s="1008"/>
      <c r="AF68" s="1008">
        <v>28</v>
      </c>
      <c r="AG68" s="1008"/>
      <c r="AH68" s="1008"/>
      <c r="AI68" s="1008"/>
      <c r="AJ68" s="1008"/>
      <c r="AK68" s="1008">
        <v>1350</v>
      </c>
      <c r="AL68" s="1008"/>
      <c r="AM68" s="1008"/>
      <c r="AN68" s="1008"/>
      <c r="AO68" s="1008"/>
      <c r="AP68" s="1008" t="s">
        <v>541</v>
      </c>
      <c r="AQ68" s="1008"/>
      <c r="AR68" s="1008"/>
      <c r="AS68" s="1008"/>
      <c r="AT68" s="1008"/>
      <c r="AU68" s="1008" t="s">
        <v>535</v>
      </c>
      <c r="AV68" s="1008"/>
      <c r="AW68" s="1008"/>
      <c r="AX68" s="1008"/>
      <c r="AY68" s="1008"/>
      <c r="AZ68" s="1009"/>
      <c r="BA68" s="1009"/>
      <c r="BB68" s="1009"/>
      <c r="BC68" s="1009"/>
      <c r="BD68" s="1010"/>
      <c r="BE68" s="218"/>
      <c r="BF68" s="218"/>
      <c r="BG68" s="218"/>
      <c r="BH68" s="218"/>
      <c r="BI68" s="218"/>
      <c r="BJ68" s="218"/>
      <c r="BK68" s="218"/>
      <c r="BL68" s="218"/>
      <c r="BM68" s="218"/>
      <c r="BN68" s="218"/>
      <c r="BO68" s="218"/>
      <c r="BP68" s="218"/>
      <c r="BQ68" s="215">
        <v>62</v>
      </c>
      <c r="BR68" s="220"/>
      <c r="BS68" s="981"/>
      <c r="BT68" s="982"/>
      <c r="BU68" s="982"/>
      <c r="BV68" s="982"/>
      <c r="BW68" s="982"/>
      <c r="BX68" s="982"/>
      <c r="BY68" s="982"/>
      <c r="BZ68" s="982"/>
      <c r="CA68" s="982"/>
      <c r="CB68" s="982"/>
      <c r="CC68" s="982"/>
      <c r="CD68" s="982"/>
      <c r="CE68" s="982"/>
      <c r="CF68" s="982"/>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69"/>
      <c r="DW68" s="970"/>
      <c r="DX68" s="970"/>
      <c r="DY68" s="970"/>
      <c r="DZ68" s="971"/>
      <c r="EA68" s="199"/>
    </row>
    <row r="69" spans="1:131" s="200" customFormat="1" ht="26.25" customHeight="1">
      <c r="A69" s="214">
        <v>2</v>
      </c>
      <c r="B69" s="1000" t="s">
        <v>538</v>
      </c>
      <c r="C69" s="1001"/>
      <c r="D69" s="1001"/>
      <c r="E69" s="1001"/>
      <c r="F69" s="1001"/>
      <c r="G69" s="1001"/>
      <c r="H69" s="1001"/>
      <c r="I69" s="1001"/>
      <c r="J69" s="1001"/>
      <c r="K69" s="1001"/>
      <c r="L69" s="1001"/>
      <c r="M69" s="1001"/>
      <c r="N69" s="1001"/>
      <c r="O69" s="1001"/>
      <c r="P69" s="1002"/>
      <c r="Q69" s="1004">
        <v>23</v>
      </c>
      <c r="R69" s="1005"/>
      <c r="S69" s="1005"/>
      <c r="T69" s="1005"/>
      <c r="U69" s="1006"/>
      <c r="V69" s="997">
        <v>21</v>
      </c>
      <c r="W69" s="997"/>
      <c r="X69" s="997"/>
      <c r="Y69" s="997"/>
      <c r="Z69" s="997"/>
      <c r="AA69" s="997">
        <v>2</v>
      </c>
      <c r="AB69" s="997"/>
      <c r="AC69" s="997"/>
      <c r="AD69" s="997"/>
      <c r="AE69" s="997"/>
      <c r="AF69" s="997">
        <v>2</v>
      </c>
      <c r="AG69" s="997"/>
      <c r="AH69" s="997"/>
      <c r="AI69" s="997"/>
      <c r="AJ69" s="997"/>
      <c r="AK69" s="997">
        <v>5</v>
      </c>
      <c r="AL69" s="997"/>
      <c r="AM69" s="997"/>
      <c r="AN69" s="997"/>
      <c r="AO69" s="997"/>
      <c r="AP69" s="997" t="s">
        <v>536</v>
      </c>
      <c r="AQ69" s="997"/>
      <c r="AR69" s="997"/>
      <c r="AS69" s="997"/>
      <c r="AT69" s="997"/>
      <c r="AU69" s="997" t="s">
        <v>535</v>
      </c>
      <c r="AV69" s="997"/>
      <c r="AW69" s="997"/>
      <c r="AX69" s="997"/>
      <c r="AY69" s="997"/>
      <c r="AZ69" s="998"/>
      <c r="BA69" s="998"/>
      <c r="BB69" s="998"/>
      <c r="BC69" s="998"/>
      <c r="BD69" s="999"/>
      <c r="BE69" s="218"/>
      <c r="BF69" s="218"/>
      <c r="BG69" s="218"/>
      <c r="BH69" s="218"/>
      <c r="BI69" s="218"/>
      <c r="BJ69" s="218"/>
      <c r="BK69" s="218"/>
      <c r="BL69" s="218"/>
      <c r="BM69" s="218"/>
      <c r="BN69" s="218"/>
      <c r="BO69" s="218"/>
      <c r="BP69" s="218"/>
      <c r="BQ69" s="215">
        <v>63</v>
      </c>
      <c r="BR69" s="220"/>
      <c r="BS69" s="981"/>
      <c r="BT69" s="982"/>
      <c r="BU69" s="982"/>
      <c r="BV69" s="982"/>
      <c r="BW69" s="982"/>
      <c r="BX69" s="982"/>
      <c r="BY69" s="982"/>
      <c r="BZ69" s="982"/>
      <c r="CA69" s="982"/>
      <c r="CB69" s="982"/>
      <c r="CC69" s="982"/>
      <c r="CD69" s="982"/>
      <c r="CE69" s="982"/>
      <c r="CF69" s="982"/>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69"/>
      <c r="DW69" s="970"/>
      <c r="DX69" s="970"/>
      <c r="DY69" s="970"/>
      <c r="DZ69" s="971"/>
      <c r="EA69" s="199"/>
    </row>
    <row r="70" spans="1:131" s="200" customFormat="1" ht="26.25" customHeight="1">
      <c r="A70" s="214">
        <v>3</v>
      </c>
      <c r="B70" s="1000" t="s">
        <v>539</v>
      </c>
      <c r="C70" s="1001"/>
      <c r="D70" s="1001"/>
      <c r="E70" s="1001"/>
      <c r="F70" s="1001"/>
      <c r="G70" s="1001"/>
      <c r="H70" s="1001"/>
      <c r="I70" s="1001"/>
      <c r="J70" s="1001"/>
      <c r="K70" s="1001"/>
      <c r="L70" s="1001"/>
      <c r="M70" s="1001"/>
      <c r="N70" s="1001"/>
      <c r="O70" s="1001"/>
      <c r="P70" s="1002"/>
      <c r="Q70" s="1004">
        <v>123</v>
      </c>
      <c r="R70" s="1005"/>
      <c r="S70" s="1005"/>
      <c r="T70" s="1005"/>
      <c r="U70" s="1006"/>
      <c r="V70" s="997">
        <v>110</v>
      </c>
      <c r="W70" s="997"/>
      <c r="X70" s="997"/>
      <c r="Y70" s="997"/>
      <c r="Z70" s="997"/>
      <c r="AA70" s="997">
        <v>13</v>
      </c>
      <c r="AB70" s="997"/>
      <c r="AC70" s="997"/>
      <c r="AD70" s="997"/>
      <c r="AE70" s="997"/>
      <c r="AF70" s="997">
        <v>13</v>
      </c>
      <c r="AG70" s="997"/>
      <c r="AH70" s="997"/>
      <c r="AI70" s="997"/>
      <c r="AJ70" s="997"/>
      <c r="AK70" s="997">
        <v>0</v>
      </c>
      <c r="AL70" s="997"/>
      <c r="AM70" s="997"/>
      <c r="AN70" s="997"/>
      <c r="AO70" s="997"/>
      <c r="AP70" s="997" t="s">
        <v>535</v>
      </c>
      <c r="AQ70" s="997"/>
      <c r="AR70" s="997"/>
      <c r="AS70" s="997"/>
      <c r="AT70" s="997"/>
      <c r="AU70" s="997" t="s">
        <v>536</v>
      </c>
      <c r="AV70" s="997"/>
      <c r="AW70" s="997"/>
      <c r="AX70" s="997"/>
      <c r="AY70" s="997"/>
      <c r="AZ70" s="998"/>
      <c r="BA70" s="998"/>
      <c r="BB70" s="998"/>
      <c r="BC70" s="998"/>
      <c r="BD70" s="999"/>
      <c r="BE70" s="218"/>
      <c r="BF70" s="218"/>
      <c r="BG70" s="218"/>
      <c r="BH70" s="218"/>
      <c r="BI70" s="218"/>
      <c r="BJ70" s="218"/>
      <c r="BK70" s="218"/>
      <c r="BL70" s="218"/>
      <c r="BM70" s="218"/>
      <c r="BN70" s="218"/>
      <c r="BO70" s="218"/>
      <c r="BP70" s="218"/>
      <c r="BQ70" s="215">
        <v>64</v>
      </c>
      <c r="BR70" s="220"/>
      <c r="BS70" s="981"/>
      <c r="BT70" s="982"/>
      <c r="BU70" s="982"/>
      <c r="BV70" s="982"/>
      <c r="BW70" s="982"/>
      <c r="BX70" s="982"/>
      <c r="BY70" s="982"/>
      <c r="BZ70" s="982"/>
      <c r="CA70" s="982"/>
      <c r="CB70" s="982"/>
      <c r="CC70" s="982"/>
      <c r="CD70" s="982"/>
      <c r="CE70" s="982"/>
      <c r="CF70" s="982"/>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69"/>
      <c r="DW70" s="970"/>
      <c r="DX70" s="970"/>
      <c r="DY70" s="970"/>
      <c r="DZ70" s="971"/>
      <c r="EA70" s="199"/>
    </row>
    <row r="71" spans="1:131" s="200" customFormat="1" ht="26.25" customHeight="1">
      <c r="A71" s="214">
        <v>4</v>
      </c>
      <c r="B71" s="1000" t="s">
        <v>540</v>
      </c>
      <c r="C71" s="1001"/>
      <c r="D71" s="1001"/>
      <c r="E71" s="1001"/>
      <c r="F71" s="1001"/>
      <c r="G71" s="1001"/>
      <c r="H71" s="1001"/>
      <c r="I71" s="1001"/>
      <c r="J71" s="1001"/>
      <c r="K71" s="1001"/>
      <c r="L71" s="1001"/>
      <c r="M71" s="1001"/>
      <c r="N71" s="1001"/>
      <c r="O71" s="1001"/>
      <c r="P71" s="1002"/>
      <c r="Q71" s="1004">
        <v>203159</v>
      </c>
      <c r="R71" s="1005"/>
      <c r="S71" s="1005"/>
      <c r="T71" s="1005"/>
      <c r="U71" s="1006"/>
      <c r="V71" s="997">
        <v>194040</v>
      </c>
      <c r="W71" s="997"/>
      <c r="X71" s="997"/>
      <c r="Y71" s="997"/>
      <c r="Z71" s="997"/>
      <c r="AA71" s="997">
        <v>9119</v>
      </c>
      <c r="AB71" s="997"/>
      <c r="AC71" s="997"/>
      <c r="AD71" s="997"/>
      <c r="AE71" s="997"/>
      <c r="AF71" s="997">
        <v>9119</v>
      </c>
      <c r="AG71" s="997"/>
      <c r="AH71" s="997"/>
      <c r="AI71" s="997"/>
      <c r="AJ71" s="997"/>
      <c r="AK71" s="997" t="s">
        <v>535</v>
      </c>
      <c r="AL71" s="997"/>
      <c r="AM71" s="997"/>
      <c r="AN71" s="997"/>
      <c r="AO71" s="997"/>
      <c r="AP71" s="997" t="s">
        <v>535</v>
      </c>
      <c r="AQ71" s="997"/>
      <c r="AR71" s="997"/>
      <c r="AS71" s="997"/>
      <c r="AT71" s="997"/>
      <c r="AU71" s="997" t="s">
        <v>535</v>
      </c>
      <c r="AV71" s="997"/>
      <c r="AW71" s="997"/>
      <c r="AX71" s="997"/>
      <c r="AY71" s="997"/>
      <c r="AZ71" s="998"/>
      <c r="BA71" s="998"/>
      <c r="BB71" s="998"/>
      <c r="BC71" s="998"/>
      <c r="BD71" s="999"/>
      <c r="BE71" s="218"/>
      <c r="BF71" s="218"/>
      <c r="BG71" s="218"/>
      <c r="BH71" s="218"/>
      <c r="BI71" s="218"/>
      <c r="BJ71" s="218"/>
      <c r="BK71" s="218"/>
      <c r="BL71" s="218"/>
      <c r="BM71" s="218"/>
      <c r="BN71" s="218"/>
      <c r="BO71" s="218"/>
      <c r="BP71" s="218"/>
      <c r="BQ71" s="215">
        <v>65</v>
      </c>
      <c r="BR71" s="220"/>
      <c r="BS71" s="981"/>
      <c r="BT71" s="982"/>
      <c r="BU71" s="982"/>
      <c r="BV71" s="982"/>
      <c r="BW71" s="982"/>
      <c r="BX71" s="982"/>
      <c r="BY71" s="982"/>
      <c r="BZ71" s="982"/>
      <c r="CA71" s="982"/>
      <c r="CB71" s="982"/>
      <c r="CC71" s="982"/>
      <c r="CD71" s="982"/>
      <c r="CE71" s="982"/>
      <c r="CF71" s="982"/>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69"/>
      <c r="DW71" s="970"/>
      <c r="DX71" s="970"/>
      <c r="DY71" s="970"/>
      <c r="DZ71" s="971"/>
      <c r="EA71" s="199"/>
    </row>
    <row r="72" spans="1:131" s="200" customFormat="1" ht="26.25" customHeight="1">
      <c r="A72" s="214">
        <v>5</v>
      </c>
      <c r="B72" s="1000" t="s">
        <v>545</v>
      </c>
      <c r="C72" s="1001"/>
      <c r="D72" s="1001"/>
      <c r="E72" s="1001"/>
      <c r="F72" s="1001"/>
      <c r="G72" s="1001"/>
      <c r="H72" s="1001"/>
      <c r="I72" s="1001"/>
      <c r="J72" s="1001"/>
      <c r="K72" s="1001"/>
      <c r="L72" s="1001"/>
      <c r="M72" s="1001"/>
      <c r="N72" s="1001"/>
      <c r="O72" s="1001"/>
      <c r="P72" s="1002"/>
      <c r="Q72" s="1003">
        <v>473</v>
      </c>
      <c r="R72" s="997"/>
      <c r="S72" s="997"/>
      <c r="T72" s="997"/>
      <c r="U72" s="997"/>
      <c r="V72" s="997">
        <v>464</v>
      </c>
      <c r="W72" s="997"/>
      <c r="X72" s="997"/>
      <c r="Y72" s="997"/>
      <c r="Z72" s="997"/>
      <c r="AA72" s="997">
        <v>8</v>
      </c>
      <c r="AB72" s="997"/>
      <c r="AC72" s="997"/>
      <c r="AD72" s="997"/>
      <c r="AE72" s="997"/>
      <c r="AF72" s="997">
        <v>8</v>
      </c>
      <c r="AG72" s="997"/>
      <c r="AH72" s="997"/>
      <c r="AI72" s="997"/>
      <c r="AJ72" s="997"/>
      <c r="AK72" s="997">
        <v>150</v>
      </c>
      <c r="AL72" s="997"/>
      <c r="AM72" s="997"/>
      <c r="AN72" s="997"/>
      <c r="AO72" s="997"/>
      <c r="AP72" s="997">
        <v>0</v>
      </c>
      <c r="AQ72" s="997"/>
      <c r="AR72" s="997"/>
      <c r="AS72" s="997"/>
      <c r="AT72" s="997"/>
      <c r="AU72" s="997" t="s">
        <v>546</v>
      </c>
      <c r="AV72" s="997"/>
      <c r="AW72" s="997"/>
      <c r="AX72" s="997"/>
      <c r="AY72" s="997"/>
      <c r="AZ72" s="998"/>
      <c r="BA72" s="998"/>
      <c r="BB72" s="998"/>
      <c r="BC72" s="998"/>
      <c r="BD72" s="999"/>
      <c r="BE72" s="218"/>
      <c r="BF72" s="218"/>
      <c r="BG72" s="218"/>
      <c r="BH72" s="218"/>
      <c r="BI72" s="218"/>
      <c r="BJ72" s="218"/>
      <c r="BK72" s="218"/>
      <c r="BL72" s="218"/>
      <c r="BM72" s="218"/>
      <c r="BN72" s="218"/>
      <c r="BO72" s="218"/>
      <c r="BP72" s="218"/>
      <c r="BQ72" s="215">
        <v>66</v>
      </c>
      <c r="BR72" s="220"/>
      <c r="BS72" s="981"/>
      <c r="BT72" s="982"/>
      <c r="BU72" s="982"/>
      <c r="BV72" s="982"/>
      <c r="BW72" s="982"/>
      <c r="BX72" s="982"/>
      <c r="BY72" s="982"/>
      <c r="BZ72" s="982"/>
      <c r="CA72" s="982"/>
      <c r="CB72" s="982"/>
      <c r="CC72" s="982"/>
      <c r="CD72" s="982"/>
      <c r="CE72" s="982"/>
      <c r="CF72" s="982"/>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69"/>
      <c r="DW72" s="970"/>
      <c r="DX72" s="970"/>
      <c r="DY72" s="970"/>
      <c r="DZ72" s="971"/>
      <c r="EA72" s="199"/>
    </row>
    <row r="73" spans="1:131" s="200" customFormat="1" ht="26.25" customHeight="1">
      <c r="A73" s="214">
        <v>6</v>
      </c>
      <c r="B73" s="1000" t="s">
        <v>547</v>
      </c>
      <c r="C73" s="1001"/>
      <c r="D73" s="1001"/>
      <c r="E73" s="1001"/>
      <c r="F73" s="1001"/>
      <c r="G73" s="1001"/>
      <c r="H73" s="1001"/>
      <c r="I73" s="1001"/>
      <c r="J73" s="1001"/>
      <c r="K73" s="1001"/>
      <c r="L73" s="1001"/>
      <c r="M73" s="1001"/>
      <c r="N73" s="1001"/>
      <c r="O73" s="1001"/>
      <c r="P73" s="1002"/>
      <c r="Q73" s="1003">
        <v>3271</v>
      </c>
      <c r="R73" s="997"/>
      <c r="S73" s="997"/>
      <c r="T73" s="997"/>
      <c r="U73" s="997"/>
      <c r="V73" s="997">
        <v>3056</v>
      </c>
      <c r="W73" s="997"/>
      <c r="X73" s="997"/>
      <c r="Y73" s="997"/>
      <c r="Z73" s="997"/>
      <c r="AA73" s="997">
        <v>215</v>
      </c>
      <c r="AB73" s="997"/>
      <c r="AC73" s="997"/>
      <c r="AD73" s="997"/>
      <c r="AE73" s="997"/>
      <c r="AF73" s="997">
        <v>215</v>
      </c>
      <c r="AG73" s="997"/>
      <c r="AH73" s="997"/>
      <c r="AI73" s="997"/>
      <c r="AJ73" s="997"/>
      <c r="AK73" s="997">
        <v>5</v>
      </c>
      <c r="AL73" s="997"/>
      <c r="AM73" s="997"/>
      <c r="AN73" s="997"/>
      <c r="AO73" s="997"/>
      <c r="AP73" s="997">
        <v>1826</v>
      </c>
      <c r="AQ73" s="997"/>
      <c r="AR73" s="997"/>
      <c r="AS73" s="997"/>
      <c r="AT73" s="997"/>
      <c r="AU73" s="997">
        <v>217</v>
      </c>
      <c r="AV73" s="997"/>
      <c r="AW73" s="997"/>
      <c r="AX73" s="997"/>
      <c r="AY73" s="997"/>
      <c r="AZ73" s="998"/>
      <c r="BA73" s="998"/>
      <c r="BB73" s="998"/>
      <c r="BC73" s="998"/>
      <c r="BD73" s="999"/>
      <c r="BE73" s="218"/>
      <c r="BF73" s="218"/>
      <c r="BG73" s="218"/>
      <c r="BH73" s="218"/>
      <c r="BI73" s="218"/>
      <c r="BJ73" s="218"/>
      <c r="BK73" s="218"/>
      <c r="BL73" s="218"/>
      <c r="BM73" s="218"/>
      <c r="BN73" s="218"/>
      <c r="BO73" s="218"/>
      <c r="BP73" s="218"/>
      <c r="BQ73" s="215">
        <v>67</v>
      </c>
      <c r="BR73" s="220"/>
      <c r="BS73" s="981"/>
      <c r="BT73" s="982"/>
      <c r="BU73" s="982"/>
      <c r="BV73" s="982"/>
      <c r="BW73" s="982"/>
      <c r="BX73" s="982"/>
      <c r="BY73" s="982"/>
      <c r="BZ73" s="982"/>
      <c r="CA73" s="982"/>
      <c r="CB73" s="982"/>
      <c r="CC73" s="982"/>
      <c r="CD73" s="982"/>
      <c r="CE73" s="982"/>
      <c r="CF73" s="982"/>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69"/>
      <c r="DW73" s="970"/>
      <c r="DX73" s="970"/>
      <c r="DY73" s="970"/>
      <c r="DZ73" s="971"/>
      <c r="EA73" s="199"/>
    </row>
    <row r="74" spans="1:131" s="200" customFormat="1" ht="26.25" customHeight="1">
      <c r="A74" s="214">
        <v>7</v>
      </c>
      <c r="B74" s="1000" t="s">
        <v>548</v>
      </c>
      <c r="C74" s="1001"/>
      <c r="D74" s="1001"/>
      <c r="E74" s="1001"/>
      <c r="F74" s="1001"/>
      <c r="G74" s="1001"/>
      <c r="H74" s="1001"/>
      <c r="I74" s="1001"/>
      <c r="J74" s="1001"/>
      <c r="K74" s="1001"/>
      <c r="L74" s="1001"/>
      <c r="M74" s="1001"/>
      <c r="N74" s="1001"/>
      <c r="O74" s="1001"/>
      <c r="P74" s="1002"/>
      <c r="Q74" s="1003">
        <v>90</v>
      </c>
      <c r="R74" s="997"/>
      <c r="S74" s="997"/>
      <c r="T74" s="997"/>
      <c r="U74" s="997"/>
      <c r="V74" s="997">
        <v>57</v>
      </c>
      <c r="W74" s="997"/>
      <c r="X74" s="997"/>
      <c r="Y74" s="997"/>
      <c r="Z74" s="997"/>
      <c r="AA74" s="997">
        <v>33</v>
      </c>
      <c r="AB74" s="997"/>
      <c r="AC74" s="997"/>
      <c r="AD74" s="997"/>
      <c r="AE74" s="997"/>
      <c r="AF74" s="997">
        <v>33</v>
      </c>
      <c r="AG74" s="997"/>
      <c r="AH74" s="997"/>
      <c r="AI74" s="997"/>
      <c r="AJ74" s="997"/>
      <c r="AK74" s="997" t="s">
        <v>479</v>
      </c>
      <c r="AL74" s="997"/>
      <c r="AM74" s="997"/>
      <c r="AN74" s="997"/>
      <c r="AO74" s="997"/>
      <c r="AP74" s="997" t="s">
        <v>479</v>
      </c>
      <c r="AQ74" s="997"/>
      <c r="AR74" s="997"/>
      <c r="AS74" s="997"/>
      <c r="AT74" s="997"/>
      <c r="AU74" s="997" t="s">
        <v>479</v>
      </c>
      <c r="AV74" s="997"/>
      <c r="AW74" s="997"/>
      <c r="AX74" s="997"/>
      <c r="AY74" s="997"/>
      <c r="AZ74" s="998"/>
      <c r="BA74" s="998"/>
      <c r="BB74" s="998"/>
      <c r="BC74" s="998"/>
      <c r="BD74" s="999"/>
      <c r="BE74" s="218"/>
      <c r="BF74" s="218"/>
      <c r="BG74" s="218"/>
      <c r="BH74" s="218"/>
      <c r="BI74" s="218"/>
      <c r="BJ74" s="218"/>
      <c r="BK74" s="218"/>
      <c r="BL74" s="218"/>
      <c r="BM74" s="218"/>
      <c r="BN74" s="218"/>
      <c r="BO74" s="218"/>
      <c r="BP74" s="218"/>
      <c r="BQ74" s="215">
        <v>68</v>
      </c>
      <c r="BR74" s="220"/>
      <c r="BS74" s="981"/>
      <c r="BT74" s="982"/>
      <c r="BU74" s="982"/>
      <c r="BV74" s="982"/>
      <c r="BW74" s="982"/>
      <c r="BX74" s="982"/>
      <c r="BY74" s="982"/>
      <c r="BZ74" s="982"/>
      <c r="CA74" s="982"/>
      <c r="CB74" s="982"/>
      <c r="CC74" s="982"/>
      <c r="CD74" s="982"/>
      <c r="CE74" s="982"/>
      <c r="CF74" s="982"/>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69"/>
      <c r="DW74" s="970"/>
      <c r="DX74" s="970"/>
      <c r="DY74" s="970"/>
      <c r="DZ74" s="971"/>
      <c r="EA74" s="199"/>
    </row>
    <row r="75" spans="1:131" s="200" customFormat="1" ht="26.25" customHeight="1">
      <c r="A75" s="214">
        <v>8</v>
      </c>
      <c r="B75" s="1000" t="s">
        <v>549</v>
      </c>
      <c r="C75" s="1001"/>
      <c r="D75" s="1001"/>
      <c r="E75" s="1001"/>
      <c r="F75" s="1001"/>
      <c r="G75" s="1001"/>
      <c r="H75" s="1001"/>
      <c r="I75" s="1001"/>
      <c r="J75" s="1001"/>
      <c r="K75" s="1001"/>
      <c r="L75" s="1001"/>
      <c r="M75" s="1001"/>
      <c r="N75" s="1001"/>
      <c r="O75" s="1001"/>
      <c r="P75" s="1002"/>
      <c r="Q75" s="1003">
        <v>2779</v>
      </c>
      <c r="R75" s="997"/>
      <c r="S75" s="997"/>
      <c r="T75" s="997"/>
      <c r="U75" s="997"/>
      <c r="V75" s="997">
        <v>2544</v>
      </c>
      <c r="W75" s="997"/>
      <c r="X75" s="997"/>
      <c r="Y75" s="997"/>
      <c r="Z75" s="997"/>
      <c r="AA75" s="997">
        <v>235</v>
      </c>
      <c r="AB75" s="997"/>
      <c r="AC75" s="997"/>
      <c r="AD75" s="997"/>
      <c r="AE75" s="997"/>
      <c r="AF75" s="997">
        <v>235</v>
      </c>
      <c r="AG75" s="997"/>
      <c r="AH75" s="997"/>
      <c r="AI75" s="997"/>
      <c r="AJ75" s="997"/>
      <c r="AK75" s="997" t="s">
        <v>479</v>
      </c>
      <c r="AL75" s="997"/>
      <c r="AM75" s="997"/>
      <c r="AN75" s="997"/>
      <c r="AO75" s="997"/>
      <c r="AP75" s="997">
        <v>1792</v>
      </c>
      <c r="AQ75" s="997"/>
      <c r="AR75" s="997"/>
      <c r="AS75" s="997"/>
      <c r="AT75" s="997"/>
      <c r="AU75" s="997">
        <v>135</v>
      </c>
      <c r="AV75" s="997"/>
      <c r="AW75" s="997"/>
      <c r="AX75" s="997"/>
      <c r="AY75" s="997"/>
      <c r="AZ75" s="998"/>
      <c r="BA75" s="998"/>
      <c r="BB75" s="998"/>
      <c r="BC75" s="998"/>
      <c r="BD75" s="999"/>
      <c r="BE75" s="218"/>
      <c r="BF75" s="218"/>
      <c r="BG75" s="218"/>
      <c r="BH75" s="218"/>
      <c r="BI75" s="218"/>
      <c r="BJ75" s="218"/>
      <c r="BK75" s="218"/>
      <c r="BL75" s="218"/>
      <c r="BM75" s="218"/>
      <c r="BN75" s="218"/>
      <c r="BO75" s="218"/>
      <c r="BP75" s="218"/>
      <c r="BQ75" s="215">
        <v>69</v>
      </c>
      <c r="BR75" s="220"/>
      <c r="BS75" s="981"/>
      <c r="BT75" s="982"/>
      <c r="BU75" s="982"/>
      <c r="BV75" s="982"/>
      <c r="BW75" s="982"/>
      <c r="BX75" s="982"/>
      <c r="BY75" s="982"/>
      <c r="BZ75" s="982"/>
      <c r="CA75" s="982"/>
      <c r="CB75" s="982"/>
      <c r="CC75" s="982"/>
      <c r="CD75" s="982"/>
      <c r="CE75" s="982"/>
      <c r="CF75" s="982"/>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69"/>
      <c r="DW75" s="970"/>
      <c r="DX75" s="970"/>
      <c r="DY75" s="970"/>
      <c r="DZ75" s="971"/>
      <c r="EA75" s="199"/>
    </row>
    <row r="76" spans="1:131" s="200" customFormat="1" ht="26.25" customHeight="1">
      <c r="A76" s="214">
        <v>9</v>
      </c>
      <c r="B76" s="1000" t="s">
        <v>550</v>
      </c>
      <c r="C76" s="1001"/>
      <c r="D76" s="1001"/>
      <c r="E76" s="1001"/>
      <c r="F76" s="1001"/>
      <c r="G76" s="1001"/>
      <c r="H76" s="1001"/>
      <c r="I76" s="1001"/>
      <c r="J76" s="1001"/>
      <c r="K76" s="1001"/>
      <c r="L76" s="1001"/>
      <c r="M76" s="1001"/>
      <c r="N76" s="1001"/>
      <c r="O76" s="1001"/>
      <c r="P76" s="1002"/>
      <c r="Q76" s="1004">
        <v>19</v>
      </c>
      <c r="R76" s="1005"/>
      <c r="S76" s="1005"/>
      <c r="T76" s="1005"/>
      <c r="U76" s="1006"/>
      <c r="V76" s="1007">
        <v>12</v>
      </c>
      <c r="W76" s="1005"/>
      <c r="X76" s="1005"/>
      <c r="Y76" s="1005"/>
      <c r="Z76" s="1006"/>
      <c r="AA76" s="1007">
        <v>7</v>
      </c>
      <c r="AB76" s="1005"/>
      <c r="AC76" s="1005"/>
      <c r="AD76" s="1005"/>
      <c r="AE76" s="1006"/>
      <c r="AF76" s="1007">
        <v>7</v>
      </c>
      <c r="AG76" s="1005"/>
      <c r="AH76" s="1005"/>
      <c r="AI76" s="1005"/>
      <c r="AJ76" s="1006"/>
      <c r="AK76" s="1007" t="s">
        <v>535</v>
      </c>
      <c r="AL76" s="1005"/>
      <c r="AM76" s="1005"/>
      <c r="AN76" s="1005"/>
      <c r="AO76" s="1006"/>
      <c r="AP76" s="1007" t="s">
        <v>535</v>
      </c>
      <c r="AQ76" s="1005"/>
      <c r="AR76" s="1005"/>
      <c r="AS76" s="1005"/>
      <c r="AT76" s="1006"/>
      <c r="AU76" s="1007" t="s">
        <v>535</v>
      </c>
      <c r="AV76" s="1005"/>
      <c r="AW76" s="1005"/>
      <c r="AX76" s="1005"/>
      <c r="AY76" s="1006"/>
      <c r="AZ76" s="998"/>
      <c r="BA76" s="998"/>
      <c r="BB76" s="998"/>
      <c r="BC76" s="998"/>
      <c r="BD76" s="999"/>
      <c r="BE76" s="218"/>
      <c r="BF76" s="218"/>
      <c r="BG76" s="218"/>
      <c r="BH76" s="218"/>
      <c r="BI76" s="218"/>
      <c r="BJ76" s="218"/>
      <c r="BK76" s="218"/>
      <c r="BL76" s="218"/>
      <c r="BM76" s="218"/>
      <c r="BN76" s="218"/>
      <c r="BO76" s="218"/>
      <c r="BP76" s="218"/>
      <c r="BQ76" s="215">
        <v>70</v>
      </c>
      <c r="BR76" s="220"/>
      <c r="BS76" s="981"/>
      <c r="BT76" s="982"/>
      <c r="BU76" s="982"/>
      <c r="BV76" s="982"/>
      <c r="BW76" s="982"/>
      <c r="BX76" s="982"/>
      <c r="BY76" s="982"/>
      <c r="BZ76" s="982"/>
      <c r="CA76" s="982"/>
      <c r="CB76" s="982"/>
      <c r="CC76" s="982"/>
      <c r="CD76" s="982"/>
      <c r="CE76" s="982"/>
      <c r="CF76" s="982"/>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69"/>
      <c r="DW76" s="970"/>
      <c r="DX76" s="970"/>
      <c r="DY76" s="970"/>
      <c r="DZ76" s="971"/>
      <c r="EA76" s="199"/>
    </row>
    <row r="77" spans="1:131" s="200" customFormat="1" ht="26.25" customHeight="1">
      <c r="A77" s="214">
        <v>10</v>
      </c>
      <c r="B77" s="1000" t="s">
        <v>551</v>
      </c>
      <c r="C77" s="1001"/>
      <c r="D77" s="1001"/>
      <c r="E77" s="1001"/>
      <c r="F77" s="1001"/>
      <c r="G77" s="1001"/>
      <c r="H77" s="1001"/>
      <c r="I77" s="1001"/>
      <c r="J77" s="1001"/>
      <c r="K77" s="1001"/>
      <c r="L77" s="1001"/>
      <c r="M77" s="1001"/>
      <c r="N77" s="1001"/>
      <c r="O77" s="1001"/>
      <c r="P77" s="1002"/>
      <c r="Q77" s="1004">
        <v>59</v>
      </c>
      <c r="R77" s="1005"/>
      <c r="S77" s="1005"/>
      <c r="T77" s="1005"/>
      <c r="U77" s="1006"/>
      <c r="V77" s="1007">
        <v>11</v>
      </c>
      <c r="W77" s="1005"/>
      <c r="X77" s="1005"/>
      <c r="Y77" s="1005"/>
      <c r="Z77" s="1006"/>
      <c r="AA77" s="1007">
        <v>48</v>
      </c>
      <c r="AB77" s="1005"/>
      <c r="AC77" s="1005"/>
      <c r="AD77" s="1005"/>
      <c r="AE77" s="1006"/>
      <c r="AF77" s="1007">
        <v>48</v>
      </c>
      <c r="AG77" s="1005"/>
      <c r="AH77" s="1005"/>
      <c r="AI77" s="1005"/>
      <c r="AJ77" s="1006"/>
      <c r="AK77" s="1007" t="s">
        <v>479</v>
      </c>
      <c r="AL77" s="1005"/>
      <c r="AM77" s="1005"/>
      <c r="AN77" s="1005"/>
      <c r="AO77" s="1006"/>
      <c r="AP77" s="1007" t="s">
        <v>479</v>
      </c>
      <c r="AQ77" s="1005"/>
      <c r="AR77" s="1005"/>
      <c r="AS77" s="1005"/>
      <c r="AT77" s="1006"/>
      <c r="AU77" s="1007" t="s">
        <v>479</v>
      </c>
      <c r="AV77" s="1005"/>
      <c r="AW77" s="1005"/>
      <c r="AX77" s="1005"/>
      <c r="AY77" s="1006"/>
      <c r="AZ77" s="998"/>
      <c r="BA77" s="998"/>
      <c r="BB77" s="998"/>
      <c r="BC77" s="998"/>
      <c r="BD77" s="999"/>
      <c r="BE77" s="218"/>
      <c r="BF77" s="218"/>
      <c r="BG77" s="218"/>
      <c r="BH77" s="218"/>
      <c r="BI77" s="218"/>
      <c r="BJ77" s="218"/>
      <c r="BK77" s="218"/>
      <c r="BL77" s="218"/>
      <c r="BM77" s="218"/>
      <c r="BN77" s="218"/>
      <c r="BO77" s="218"/>
      <c r="BP77" s="218"/>
      <c r="BQ77" s="215">
        <v>71</v>
      </c>
      <c r="BR77" s="220"/>
      <c r="BS77" s="981"/>
      <c r="BT77" s="982"/>
      <c r="BU77" s="982"/>
      <c r="BV77" s="982"/>
      <c r="BW77" s="982"/>
      <c r="BX77" s="982"/>
      <c r="BY77" s="982"/>
      <c r="BZ77" s="982"/>
      <c r="CA77" s="982"/>
      <c r="CB77" s="982"/>
      <c r="CC77" s="982"/>
      <c r="CD77" s="982"/>
      <c r="CE77" s="982"/>
      <c r="CF77" s="982"/>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69"/>
      <c r="DW77" s="970"/>
      <c r="DX77" s="970"/>
      <c r="DY77" s="970"/>
      <c r="DZ77" s="971"/>
      <c r="EA77" s="199"/>
    </row>
    <row r="78" spans="1:131" s="200" customFormat="1" ht="26.25" customHeight="1">
      <c r="A78" s="214">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8"/>
      <c r="BF78" s="218"/>
      <c r="BG78" s="218"/>
      <c r="BH78" s="218"/>
      <c r="BI78" s="218"/>
      <c r="BJ78" s="221"/>
      <c r="BK78" s="221"/>
      <c r="BL78" s="221"/>
      <c r="BM78" s="221"/>
      <c r="BN78" s="221"/>
      <c r="BO78" s="218"/>
      <c r="BP78" s="218"/>
      <c r="BQ78" s="215">
        <v>72</v>
      </c>
      <c r="BR78" s="220"/>
      <c r="BS78" s="981"/>
      <c r="BT78" s="982"/>
      <c r="BU78" s="982"/>
      <c r="BV78" s="982"/>
      <c r="BW78" s="982"/>
      <c r="BX78" s="982"/>
      <c r="BY78" s="982"/>
      <c r="BZ78" s="982"/>
      <c r="CA78" s="982"/>
      <c r="CB78" s="982"/>
      <c r="CC78" s="982"/>
      <c r="CD78" s="982"/>
      <c r="CE78" s="982"/>
      <c r="CF78" s="982"/>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69"/>
      <c r="DW78" s="970"/>
      <c r="DX78" s="970"/>
      <c r="DY78" s="970"/>
      <c r="DZ78" s="971"/>
      <c r="EA78" s="199"/>
    </row>
    <row r="79" spans="1:131" s="200" customFormat="1" ht="26.25" customHeight="1">
      <c r="A79" s="214">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8"/>
      <c r="BF79" s="218"/>
      <c r="BG79" s="218"/>
      <c r="BH79" s="218"/>
      <c r="BI79" s="218"/>
      <c r="BJ79" s="221"/>
      <c r="BK79" s="221"/>
      <c r="BL79" s="221"/>
      <c r="BM79" s="221"/>
      <c r="BN79" s="221"/>
      <c r="BO79" s="218"/>
      <c r="BP79" s="218"/>
      <c r="BQ79" s="215">
        <v>73</v>
      </c>
      <c r="BR79" s="220"/>
      <c r="BS79" s="981"/>
      <c r="BT79" s="982"/>
      <c r="BU79" s="982"/>
      <c r="BV79" s="982"/>
      <c r="BW79" s="982"/>
      <c r="BX79" s="982"/>
      <c r="BY79" s="982"/>
      <c r="BZ79" s="982"/>
      <c r="CA79" s="982"/>
      <c r="CB79" s="982"/>
      <c r="CC79" s="982"/>
      <c r="CD79" s="982"/>
      <c r="CE79" s="982"/>
      <c r="CF79" s="982"/>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69"/>
      <c r="DW79" s="970"/>
      <c r="DX79" s="970"/>
      <c r="DY79" s="970"/>
      <c r="DZ79" s="971"/>
      <c r="EA79" s="199"/>
    </row>
    <row r="80" spans="1:131" s="200" customFormat="1" ht="26.25" customHeight="1">
      <c r="A80" s="214">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8"/>
      <c r="BF80" s="218"/>
      <c r="BG80" s="218"/>
      <c r="BH80" s="218"/>
      <c r="BI80" s="218"/>
      <c r="BJ80" s="218"/>
      <c r="BK80" s="218"/>
      <c r="BL80" s="218"/>
      <c r="BM80" s="218"/>
      <c r="BN80" s="218"/>
      <c r="BO80" s="218"/>
      <c r="BP80" s="218"/>
      <c r="BQ80" s="215">
        <v>74</v>
      </c>
      <c r="BR80" s="220"/>
      <c r="BS80" s="981"/>
      <c r="BT80" s="982"/>
      <c r="BU80" s="982"/>
      <c r="BV80" s="982"/>
      <c r="BW80" s="982"/>
      <c r="BX80" s="982"/>
      <c r="BY80" s="982"/>
      <c r="BZ80" s="982"/>
      <c r="CA80" s="982"/>
      <c r="CB80" s="982"/>
      <c r="CC80" s="982"/>
      <c r="CD80" s="982"/>
      <c r="CE80" s="982"/>
      <c r="CF80" s="982"/>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69"/>
      <c r="DW80" s="970"/>
      <c r="DX80" s="970"/>
      <c r="DY80" s="970"/>
      <c r="DZ80" s="971"/>
      <c r="EA80" s="199"/>
    </row>
    <row r="81" spans="1:131" s="200" customFormat="1" ht="26.25" customHeight="1">
      <c r="A81" s="214">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8"/>
      <c r="BF81" s="218"/>
      <c r="BG81" s="218"/>
      <c r="BH81" s="218"/>
      <c r="BI81" s="218"/>
      <c r="BJ81" s="218"/>
      <c r="BK81" s="218"/>
      <c r="BL81" s="218"/>
      <c r="BM81" s="218"/>
      <c r="BN81" s="218"/>
      <c r="BO81" s="218"/>
      <c r="BP81" s="218"/>
      <c r="BQ81" s="215">
        <v>75</v>
      </c>
      <c r="BR81" s="220"/>
      <c r="BS81" s="981"/>
      <c r="BT81" s="982"/>
      <c r="BU81" s="982"/>
      <c r="BV81" s="982"/>
      <c r="BW81" s="982"/>
      <c r="BX81" s="982"/>
      <c r="BY81" s="982"/>
      <c r="BZ81" s="982"/>
      <c r="CA81" s="982"/>
      <c r="CB81" s="982"/>
      <c r="CC81" s="982"/>
      <c r="CD81" s="982"/>
      <c r="CE81" s="982"/>
      <c r="CF81" s="982"/>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69"/>
      <c r="DW81" s="970"/>
      <c r="DX81" s="970"/>
      <c r="DY81" s="970"/>
      <c r="DZ81" s="971"/>
      <c r="EA81" s="199"/>
    </row>
    <row r="82" spans="1:131" s="200" customFormat="1" ht="26.25" customHeight="1">
      <c r="A82" s="214">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8"/>
      <c r="BF82" s="218"/>
      <c r="BG82" s="218"/>
      <c r="BH82" s="218"/>
      <c r="BI82" s="218"/>
      <c r="BJ82" s="218"/>
      <c r="BK82" s="218"/>
      <c r="BL82" s="218"/>
      <c r="BM82" s="218"/>
      <c r="BN82" s="218"/>
      <c r="BO82" s="218"/>
      <c r="BP82" s="218"/>
      <c r="BQ82" s="215">
        <v>76</v>
      </c>
      <c r="BR82" s="220"/>
      <c r="BS82" s="981"/>
      <c r="BT82" s="982"/>
      <c r="BU82" s="982"/>
      <c r="BV82" s="982"/>
      <c r="BW82" s="982"/>
      <c r="BX82" s="982"/>
      <c r="BY82" s="982"/>
      <c r="BZ82" s="982"/>
      <c r="CA82" s="982"/>
      <c r="CB82" s="982"/>
      <c r="CC82" s="982"/>
      <c r="CD82" s="982"/>
      <c r="CE82" s="982"/>
      <c r="CF82" s="982"/>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69"/>
      <c r="DW82" s="970"/>
      <c r="DX82" s="970"/>
      <c r="DY82" s="970"/>
      <c r="DZ82" s="971"/>
      <c r="EA82" s="199"/>
    </row>
    <row r="83" spans="1:131" s="200" customFormat="1" ht="26.25" customHeight="1">
      <c r="A83" s="214">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8"/>
      <c r="BF83" s="218"/>
      <c r="BG83" s="218"/>
      <c r="BH83" s="218"/>
      <c r="BI83" s="218"/>
      <c r="BJ83" s="218"/>
      <c r="BK83" s="218"/>
      <c r="BL83" s="218"/>
      <c r="BM83" s="218"/>
      <c r="BN83" s="218"/>
      <c r="BO83" s="218"/>
      <c r="BP83" s="218"/>
      <c r="BQ83" s="215">
        <v>77</v>
      </c>
      <c r="BR83" s="220"/>
      <c r="BS83" s="981"/>
      <c r="BT83" s="982"/>
      <c r="BU83" s="982"/>
      <c r="BV83" s="982"/>
      <c r="BW83" s="982"/>
      <c r="BX83" s="982"/>
      <c r="BY83" s="982"/>
      <c r="BZ83" s="982"/>
      <c r="CA83" s="982"/>
      <c r="CB83" s="982"/>
      <c r="CC83" s="982"/>
      <c r="CD83" s="982"/>
      <c r="CE83" s="982"/>
      <c r="CF83" s="982"/>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69"/>
      <c r="DW83" s="970"/>
      <c r="DX83" s="970"/>
      <c r="DY83" s="970"/>
      <c r="DZ83" s="971"/>
      <c r="EA83" s="199"/>
    </row>
    <row r="84" spans="1:131" s="200" customFormat="1" ht="26.25" customHeight="1">
      <c r="A84" s="214">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8"/>
      <c r="BF84" s="218"/>
      <c r="BG84" s="218"/>
      <c r="BH84" s="218"/>
      <c r="BI84" s="218"/>
      <c r="BJ84" s="218"/>
      <c r="BK84" s="218"/>
      <c r="BL84" s="218"/>
      <c r="BM84" s="218"/>
      <c r="BN84" s="218"/>
      <c r="BO84" s="218"/>
      <c r="BP84" s="218"/>
      <c r="BQ84" s="215">
        <v>78</v>
      </c>
      <c r="BR84" s="220"/>
      <c r="BS84" s="981"/>
      <c r="BT84" s="982"/>
      <c r="BU84" s="982"/>
      <c r="BV84" s="982"/>
      <c r="BW84" s="982"/>
      <c r="BX84" s="982"/>
      <c r="BY84" s="982"/>
      <c r="BZ84" s="982"/>
      <c r="CA84" s="982"/>
      <c r="CB84" s="982"/>
      <c r="CC84" s="982"/>
      <c r="CD84" s="982"/>
      <c r="CE84" s="982"/>
      <c r="CF84" s="982"/>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69"/>
      <c r="DW84" s="970"/>
      <c r="DX84" s="970"/>
      <c r="DY84" s="970"/>
      <c r="DZ84" s="971"/>
      <c r="EA84" s="199"/>
    </row>
    <row r="85" spans="1:131" s="200" customFormat="1" ht="26.25" customHeight="1">
      <c r="A85" s="214">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8"/>
      <c r="BF85" s="218"/>
      <c r="BG85" s="218"/>
      <c r="BH85" s="218"/>
      <c r="BI85" s="218"/>
      <c r="BJ85" s="218"/>
      <c r="BK85" s="218"/>
      <c r="BL85" s="218"/>
      <c r="BM85" s="218"/>
      <c r="BN85" s="218"/>
      <c r="BO85" s="218"/>
      <c r="BP85" s="218"/>
      <c r="BQ85" s="215">
        <v>79</v>
      </c>
      <c r="BR85" s="220"/>
      <c r="BS85" s="981"/>
      <c r="BT85" s="982"/>
      <c r="BU85" s="982"/>
      <c r="BV85" s="982"/>
      <c r="BW85" s="982"/>
      <c r="BX85" s="982"/>
      <c r="BY85" s="982"/>
      <c r="BZ85" s="982"/>
      <c r="CA85" s="982"/>
      <c r="CB85" s="982"/>
      <c r="CC85" s="982"/>
      <c r="CD85" s="982"/>
      <c r="CE85" s="982"/>
      <c r="CF85" s="982"/>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69"/>
      <c r="DW85" s="970"/>
      <c r="DX85" s="970"/>
      <c r="DY85" s="970"/>
      <c r="DZ85" s="971"/>
      <c r="EA85" s="199"/>
    </row>
    <row r="86" spans="1:131" s="200" customFormat="1" ht="26.25" customHeight="1">
      <c r="A86" s="214">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8"/>
      <c r="BF86" s="218"/>
      <c r="BG86" s="218"/>
      <c r="BH86" s="218"/>
      <c r="BI86" s="218"/>
      <c r="BJ86" s="218"/>
      <c r="BK86" s="218"/>
      <c r="BL86" s="218"/>
      <c r="BM86" s="218"/>
      <c r="BN86" s="218"/>
      <c r="BO86" s="218"/>
      <c r="BP86" s="218"/>
      <c r="BQ86" s="215">
        <v>80</v>
      </c>
      <c r="BR86" s="220"/>
      <c r="BS86" s="981"/>
      <c r="BT86" s="982"/>
      <c r="BU86" s="982"/>
      <c r="BV86" s="982"/>
      <c r="BW86" s="982"/>
      <c r="BX86" s="982"/>
      <c r="BY86" s="982"/>
      <c r="BZ86" s="982"/>
      <c r="CA86" s="982"/>
      <c r="CB86" s="982"/>
      <c r="CC86" s="982"/>
      <c r="CD86" s="982"/>
      <c r="CE86" s="982"/>
      <c r="CF86" s="982"/>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69"/>
      <c r="DW86" s="970"/>
      <c r="DX86" s="970"/>
      <c r="DY86" s="970"/>
      <c r="DZ86" s="971"/>
      <c r="EA86" s="199"/>
    </row>
    <row r="87" spans="1:131" s="200" customFormat="1" ht="26.25" customHeight="1">
      <c r="A87" s="222">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8"/>
      <c r="BF87" s="218"/>
      <c r="BG87" s="218"/>
      <c r="BH87" s="218"/>
      <c r="BI87" s="218"/>
      <c r="BJ87" s="218"/>
      <c r="BK87" s="218"/>
      <c r="BL87" s="218"/>
      <c r="BM87" s="218"/>
      <c r="BN87" s="218"/>
      <c r="BO87" s="218"/>
      <c r="BP87" s="218"/>
      <c r="BQ87" s="215">
        <v>81</v>
      </c>
      <c r="BR87" s="220"/>
      <c r="BS87" s="981"/>
      <c r="BT87" s="982"/>
      <c r="BU87" s="982"/>
      <c r="BV87" s="982"/>
      <c r="BW87" s="982"/>
      <c r="BX87" s="982"/>
      <c r="BY87" s="982"/>
      <c r="BZ87" s="982"/>
      <c r="CA87" s="982"/>
      <c r="CB87" s="982"/>
      <c r="CC87" s="982"/>
      <c r="CD87" s="982"/>
      <c r="CE87" s="982"/>
      <c r="CF87" s="982"/>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69"/>
      <c r="DW87" s="970"/>
      <c r="DX87" s="970"/>
      <c r="DY87" s="970"/>
      <c r="DZ87" s="971"/>
      <c r="EA87" s="199"/>
    </row>
    <row r="88" spans="1:131" s="200" customFormat="1" ht="26.25" customHeight="1" thickBot="1">
      <c r="A88" s="217" t="s">
        <v>369</v>
      </c>
      <c r="B88" s="972" t="s">
        <v>394</v>
      </c>
      <c r="C88" s="973"/>
      <c r="D88" s="973"/>
      <c r="E88" s="973"/>
      <c r="F88" s="973"/>
      <c r="G88" s="973"/>
      <c r="H88" s="973"/>
      <c r="I88" s="973"/>
      <c r="J88" s="973"/>
      <c r="K88" s="973"/>
      <c r="L88" s="973"/>
      <c r="M88" s="973"/>
      <c r="N88" s="973"/>
      <c r="O88" s="973"/>
      <c r="P88" s="974"/>
      <c r="Q88" s="988"/>
      <c r="R88" s="989"/>
      <c r="S88" s="989"/>
      <c r="T88" s="989"/>
      <c r="U88" s="989"/>
      <c r="V88" s="989"/>
      <c r="W88" s="989"/>
      <c r="X88" s="989"/>
      <c r="Y88" s="989"/>
      <c r="Z88" s="989"/>
      <c r="AA88" s="989"/>
      <c r="AB88" s="989"/>
      <c r="AC88" s="989"/>
      <c r="AD88" s="989"/>
      <c r="AE88" s="989"/>
      <c r="AF88" s="987">
        <f>SUM(AF68:AJ87)</f>
        <v>9708</v>
      </c>
      <c r="AG88" s="987"/>
      <c r="AH88" s="987"/>
      <c r="AI88" s="987"/>
      <c r="AJ88" s="987"/>
      <c r="AK88" s="989"/>
      <c r="AL88" s="989"/>
      <c r="AM88" s="989"/>
      <c r="AN88" s="989"/>
      <c r="AO88" s="989"/>
      <c r="AP88" s="987">
        <f>SUM(AP68:AT87)</f>
        <v>3618</v>
      </c>
      <c r="AQ88" s="987"/>
      <c r="AR88" s="987"/>
      <c r="AS88" s="987"/>
      <c r="AT88" s="987"/>
      <c r="AU88" s="987">
        <f>SUM(AU68:AY87)</f>
        <v>352</v>
      </c>
      <c r="AV88" s="987"/>
      <c r="AW88" s="987"/>
      <c r="AX88" s="987"/>
      <c r="AY88" s="987"/>
      <c r="AZ88" s="962"/>
      <c r="BA88" s="962"/>
      <c r="BB88" s="962"/>
      <c r="BC88" s="962"/>
      <c r="BD88" s="963"/>
      <c r="BE88" s="218"/>
      <c r="BF88" s="218"/>
      <c r="BG88" s="218"/>
      <c r="BH88" s="218"/>
      <c r="BI88" s="218"/>
      <c r="BJ88" s="218"/>
      <c r="BK88" s="218"/>
      <c r="BL88" s="218"/>
      <c r="BM88" s="218"/>
      <c r="BN88" s="218"/>
      <c r="BO88" s="218"/>
      <c r="BP88" s="218"/>
      <c r="BQ88" s="215">
        <v>82</v>
      </c>
      <c r="BR88" s="220"/>
      <c r="BS88" s="981"/>
      <c r="BT88" s="982"/>
      <c r="BU88" s="982"/>
      <c r="BV88" s="982"/>
      <c r="BW88" s="982"/>
      <c r="BX88" s="982"/>
      <c r="BY88" s="982"/>
      <c r="BZ88" s="982"/>
      <c r="CA88" s="982"/>
      <c r="CB88" s="982"/>
      <c r="CC88" s="982"/>
      <c r="CD88" s="982"/>
      <c r="CE88" s="982"/>
      <c r="CF88" s="982"/>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69"/>
      <c r="DW88" s="970"/>
      <c r="DX88" s="970"/>
      <c r="DY88" s="970"/>
      <c r="DZ88" s="971"/>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1"/>
      <c r="BT89" s="982"/>
      <c r="BU89" s="982"/>
      <c r="BV89" s="982"/>
      <c r="BW89" s="982"/>
      <c r="BX89" s="982"/>
      <c r="BY89" s="982"/>
      <c r="BZ89" s="982"/>
      <c r="CA89" s="982"/>
      <c r="CB89" s="982"/>
      <c r="CC89" s="982"/>
      <c r="CD89" s="982"/>
      <c r="CE89" s="982"/>
      <c r="CF89" s="982"/>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69"/>
      <c r="DW89" s="970"/>
      <c r="DX89" s="970"/>
      <c r="DY89" s="970"/>
      <c r="DZ89" s="971"/>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1"/>
      <c r="BT90" s="982"/>
      <c r="BU90" s="982"/>
      <c r="BV90" s="982"/>
      <c r="BW90" s="982"/>
      <c r="BX90" s="982"/>
      <c r="BY90" s="982"/>
      <c r="BZ90" s="982"/>
      <c r="CA90" s="982"/>
      <c r="CB90" s="982"/>
      <c r="CC90" s="982"/>
      <c r="CD90" s="982"/>
      <c r="CE90" s="982"/>
      <c r="CF90" s="982"/>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69"/>
      <c r="DW90" s="970"/>
      <c r="DX90" s="970"/>
      <c r="DY90" s="970"/>
      <c r="DZ90" s="971"/>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1"/>
      <c r="BT91" s="982"/>
      <c r="BU91" s="982"/>
      <c r="BV91" s="982"/>
      <c r="BW91" s="982"/>
      <c r="BX91" s="982"/>
      <c r="BY91" s="982"/>
      <c r="BZ91" s="982"/>
      <c r="CA91" s="982"/>
      <c r="CB91" s="982"/>
      <c r="CC91" s="982"/>
      <c r="CD91" s="982"/>
      <c r="CE91" s="982"/>
      <c r="CF91" s="982"/>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69"/>
      <c r="DW91" s="970"/>
      <c r="DX91" s="970"/>
      <c r="DY91" s="970"/>
      <c r="DZ91" s="971"/>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1"/>
      <c r="BT92" s="982"/>
      <c r="BU92" s="982"/>
      <c r="BV92" s="982"/>
      <c r="BW92" s="982"/>
      <c r="BX92" s="982"/>
      <c r="BY92" s="982"/>
      <c r="BZ92" s="982"/>
      <c r="CA92" s="982"/>
      <c r="CB92" s="982"/>
      <c r="CC92" s="982"/>
      <c r="CD92" s="982"/>
      <c r="CE92" s="982"/>
      <c r="CF92" s="982"/>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69"/>
      <c r="DW92" s="970"/>
      <c r="DX92" s="970"/>
      <c r="DY92" s="970"/>
      <c r="DZ92" s="971"/>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1"/>
      <c r="BT93" s="982"/>
      <c r="BU93" s="982"/>
      <c r="BV93" s="982"/>
      <c r="BW93" s="982"/>
      <c r="BX93" s="982"/>
      <c r="BY93" s="982"/>
      <c r="BZ93" s="982"/>
      <c r="CA93" s="982"/>
      <c r="CB93" s="982"/>
      <c r="CC93" s="982"/>
      <c r="CD93" s="982"/>
      <c r="CE93" s="982"/>
      <c r="CF93" s="982"/>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69"/>
      <c r="DW93" s="970"/>
      <c r="DX93" s="970"/>
      <c r="DY93" s="970"/>
      <c r="DZ93" s="971"/>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1"/>
      <c r="BT94" s="982"/>
      <c r="BU94" s="982"/>
      <c r="BV94" s="982"/>
      <c r="BW94" s="982"/>
      <c r="BX94" s="982"/>
      <c r="BY94" s="982"/>
      <c r="BZ94" s="982"/>
      <c r="CA94" s="982"/>
      <c r="CB94" s="982"/>
      <c r="CC94" s="982"/>
      <c r="CD94" s="982"/>
      <c r="CE94" s="982"/>
      <c r="CF94" s="982"/>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69"/>
      <c r="DW94" s="970"/>
      <c r="DX94" s="970"/>
      <c r="DY94" s="970"/>
      <c r="DZ94" s="971"/>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1"/>
      <c r="BT95" s="982"/>
      <c r="BU95" s="982"/>
      <c r="BV95" s="982"/>
      <c r="BW95" s="982"/>
      <c r="BX95" s="982"/>
      <c r="BY95" s="982"/>
      <c r="BZ95" s="982"/>
      <c r="CA95" s="982"/>
      <c r="CB95" s="982"/>
      <c r="CC95" s="982"/>
      <c r="CD95" s="982"/>
      <c r="CE95" s="982"/>
      <c r="CF95" s="982"/>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69"/>
      <c r="DW95" s="970"/>
      <c r="DX95" s="970"/>
      <c r="DY95" s="970"/>
      <c r="DZ95" s="971"/>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1"/>
      <c r="BT96" s="982"/>
      <c r="BU96" s="982"/>
      <c r="BV96" s="982"/>
      <c r="BW96" s="982"/>
      <c r="BX96" s="982"/>
      <c r="BY96" s="982"/>
      <c r="BZ96" s="982"/>
      <c r="CA96" s="982"/>
      <c r="CB96" s="982"/>
      <c r="CC96" s="982"/>
      <c r="CD96" s="982"/>
      <c r="CE96" s="982"/>
      <c r="CF96" s="982"/>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69"/>
      <c r="DW96" s="970"/>
      <c r="DX96" s="970"/>
      <c r="DY96" s="970"/>
      <c r="DZ96" s="971"/>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1"/>
      <c r="BT97" s="982"/>
      <c r="BU97" s="982"/>
      <c r="BV97" s="982"/>
      <c r="BW97" s="982"/>
      <c r="BX97" s="982"/>
      <c r="BY97" s="982"/>
      <c r="BZ97" s="982"/>
      <c r="CA97" s="982"/>
      <c r="CB97" s="982"/>
      <c r="CC97" s="982"/>
      <c r="CD97" s="982"/>
      <c r="CE97" s="982"/>
      <c r="CF97" s="982"/>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69"/>
      <c r="DW97" s="970"/>
      <c r="DX97" s="970"/>
      <c r="DY97" s="970"/>
      <c r="DZ97" s="971"/>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1"/>
      <c r="BT98" s="982"/>
      <c r="BU98" s="982"/>
      <c r="BV98" s="982"/>
      <c r="BW98" s="982"/>
      <c r="BX98" s="982"/>
      <c r="BY98" s="982"/>
      <c r="BZ98" s="982"/>
      <c r="CA98" s="982"/>
      <c r="CB98" s="982"/>
      <c r="CC98" s="982"/>
      <c r="CD98" s="982"/>
      <c r="CE98" s="982"/>
      <c r="CF98" s="982"/>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69"/>
      <c r="DW98" s="970"/>
      <c r="DX98" s="970"/>
      <c r="DY98" s="970"/>
      <c r="DZ98" s="971"/>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1"/>
      <c r="BT99" s="982"/>
      <c r="BU99" s="982"/>
      <c r="BV99" s="982"/>
      <c r="BW99" s="982"/>
      <c r="BX99" s="982"/>
      <c r="BY99" s="982"/>
      <c r="BZ99" s="982"/>
      <c r="CA99" s="982"/>
      <c r="CB99" s="982"/>
      <c r="CC99" s="982"/>
      <c r="CD99" s="982"/>
      <c r="CE99" s="982"/>
      <c r="CF99" s="982"/>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69"/>
      <c r="DW99" s="970"/>
      <c r="DX99" s="970"/>
      <c r="DY99" s="970"/>
      <c r="DZ99" s="971"/>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1"/>
      <c r="BT100" s="982"/>
      <c r="BU100" s="982"/>
      <c r="BV100" s="982"/>
      <c r="BW100" s="982"/>
      <c r="BX100" s="982"/>
      <c r="BY100" s="982"/>
      <c r="BZ100" s="982"/>
      <c r="CA100" s="982"/>
      <c r="CB100" s="982"/>
      <c r="CC100" s="982"/>
      <c r="CD100" s="982"/>
      <c r="CE100" s="982"/>
      <c r="CF100" s="982"/>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69"/>
      <c r="DW100" s="970"/>
      <c r="DX100" s="970"/>
      <c r="DY100" s="970"/>
      <c r="DZ100" s="971"/>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1"/>
      <c r="BT101" s="982"/>
      <c r="BU101" s="982"/>
      <c r="BV101" s="982"/>
      <c r="BW101" s="982"/>
      <c r="BX101" s="982"/>
      <c r="BY101" s="982"/>
      <c r="BZ101" s="982"/>
      <c r="CA101" s="982"/>
      <c r="CB101" s="982"/>
      <c r="CC101" s="982"/>
      <c r="CD101" s="982"/>
      <c r="CE101" s="982"/>
      <c r="CF101" s="982"/>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69"/>
      <c r="DW101" s="970"/>
      <c r="DX101" s="970"/>
      <c r="DY101" s="970"/>
      <c r="DZ101" s="971"/>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2" t="s">
        <v>395</v>
      </c>
      <c r="BS102" s="973"/>
      <c r="BT102" s="973"/>
      <c r="BU102" s="973"/>
      <c r="BV102" s="973"/>
      <c r="BW102" s="973"/>
      <c r="BX102" s="973"/>
      <c r="BY102" s="973"/>
      <c r="BZ102" s="973"/>
      <c r="CA102" s="973"/>
      <c r="CB102" s="973"/>
      <c r="CC102" s="973"/>
      <c r="CD102" s="973"/>
      <c r="CE102" s="973"/>
      <c r="CF102" s="973"/>
      <c r="CG102" s="974"/>
      <c r="CH102" s="975"/>
      <c r="CI102" s="976"/>
      <c r="CJ102" s="976"/>
      <c r="CK102" s="976"/>
      <c r="CL102" s="977"/>
      <c r="CM102" s="975"/>
      <c r="CN102" s="976"/>
      <c r="CO102" s="976"/>
      <c r="CP102" s="976"/>
      <c r="CQ102" s="977"/>
      <c r="CR102" s="978">
        <f>SUM(CR7:CV88)</f>
        <v>52</v>
      </c>
      <c r="CS102" s="979"/>
      <c r="CT102" s="979"/>
      <c r="CU102" s="979"/>
      <c r="CV102" s="980"/>
      <c r="CW102" s="978">
        <f>SUM(CW7:DA88)</f>
        <v>5</v>
      </c>
      <c r="CX102" s="979"/>
      <c r="CY102" s="979"/>
      <c r="CZ102" s="979"/>
      <c r="DA102" s="980"/>
      <c r="DB102" s="978">
        <f>SUM(DB7:DF88)</f>
        <v>0</v>
      </c>
      <c r="DC102" s="979"/>
      <c r="DD102" s="979"/>
      <c r="DE102" s="979"/>
      <c r="DF102" s="980"/>
      <c r="DG102" s="978">
        <f>SUM(DG7:DK88)</f>
        <v>0</v>
      </c>
      <c r="DH102" s="979"/>
      <c r="DI102" s="979"/>
      <c r="DJ102" s="979"/>
      <c r="DK102" s="980"/>
      <c r="DL102" s="978">
        <f>SUM(DL7:DP88)</f>
        <v>0</v>
      </c>
      <c r="DM102" s="979"/>
      <c r="DN102" s="979"/>
      <c r="DO102" s="979"/>
      <c r="DP102" s="980"/>
      <c r="DQ102" s="978">
        <f>SUM(DQ7:DU88)</f>
        <v>0</v>
      </c>
      <c r="DR102" s="979"/>
      <c r="DS102" s="979"/>
      <c r="DT102" s="979"/>
      <c r="DU102" s="980"/>
      <c r="DV102" s="962"/>
      <c r="DW102" s="962"/>
      <c r="DX102" s="962"/>
      <c r="DY102" s="962"/>
      <c r="DZ102" s="963"/>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4" t="s">
        <v>396</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5" t="s">
        <v>397</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6" t="s">
        <v>400</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401</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822606</v>
      </c>
      <c r="AB110" s="916"/>
      <c r="AC110" s="916"/>
      <c r="AD110" s="916"/>
      <c r="AE110" s="917"/>
      <c r="AF110" s="918">
        <v>831682</v>
      </c>
      <c r="AG110" s="916"/>
      <c r="AH110" s="916"/>
      <c r="AI110" s="916"/>
      <c r="AJ110" s="917"/>
      <c r="AK110" s="918">
        <v>838107</v>
      </c>
      <c r="AL110" s="916"/>
      <c r="AM110" s="916"/>
      <c r="AN110" s="916"/>
      <c r="AO110" s="917"/>
      <c r="AP110" s="919">
        <v>22.3</v>
      </c>
      <c r="AQ110" s="920"/>
      <c r="AR110" s="920"/>
      <c r="AS110" s="920"/>
      <c r="AT110" s="921"/>
      <c r="AU110" s="955" t="s">
        <v>60</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7334969</v>
      </c>
      <c r="BR110" s="863"/>
      <c r="BS110" s="863"/>
      <c r="BT110" s="863"/>
      <c r="BU110" s="863"/>
      <c r="BV110" s="863">
        <v>7799581</v>
      </c>
      <c r="BW110" s="863"/>
      <c r="BX110" s="863"/>
      <c r="BY110" s="863"/>
      <c r="BZ110" s="863"/>
      <c r="CA110" s="863">
        <v>7615927</v>
      </c>
      <c r="CB110" s="863"/>
      <c r="CC110" s="863"/>
      <c r="CD110" s="863"/>
      <c r="CE110" s="863"/>
      <c r="CF110" s="887">
        <v>202.6</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136045</v>
      </c>
      <c r="BR111" s="835"/>
      <c r="BS111" s="835"/>
      <c r="BT111" s="835"/>
      <c r="BU111" s="835"/>
      <c r="BV111" s="835">
        <v>90345</v>
      </c>
      <c r="BW111" s="835"/>
      <c r="BX111" s="835"/>
      <c r="BY111" s="835"/>
      <c r="BZ111" s="835"/>
      <c r="CA111" s="835">
        <v>45043</v>
      </c>
      <c r="CB111" s="835"/>
      <c r="CC111" s="835"/>
      <c r="CD111" s="835"/>
      <c r="CE111" s="835"/>
      <c r="CF111" s="896">
        <v>1.2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2401420</v>
      </c>
      <c r="BR112" s="835"/>
      <c r="BS112" s="835"/>
      <c r="BT112" s="835"/>
      <c r="BU112" s="835"/>
      <c r="BV112" s="835">
        <v>2404480</v>
      </c>
      <c r="BW112" s="835"/>
      <c r="BX112" s="835"/>
      <c r="BY112" s="835"/>
      <c r="BZ112" s="835"/>
      <c r="CA112" s="835">
        <v>2359284</v>
      </c>
      <c r="CB112" s="835"/>
      <c r="CC112" s="835"/>
      <c r="CD112" s="835"/>
      <c r="CE112" s="835"/>
      <c r="CF112" s="896">
        <v>62.8</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220444</v>
      </c>
      <c r="AB113" s="944"/>
      <c r="AC113" s="944"/>
      <c r="AD113" s="944"/>
      <c r="AE113" s="945"/>
      <c r="AF113" s="946">
        <v>214911</v>
      </c>
      <c r="AG113" s="944"/>
      <c r="AH113" s="944"/>
      <c r="AI113" s="944"/>
      <c r="AJ113" s="945"/>
      <c r="AK113" s="946">
        <v>210438</v>
      </c>
      <c r="AL113" s="944"/>
      <c r="AM113" s="944"/>
      <c r="AN113" s="944"/>
      <c r="AO113" s="945"/>
      <c r="AP113" s="947">
        <v>5.6</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187900</v>
      </c>
      <c r="BR113" s="835"/>
      <c r="BS113" s="835"/>
      <c r="BT113" s="835"/>
      <c r="BU113" s="835"/>
      <c r="BV113" s="835">
        <v>274013</v>
      </c>
      <c r="BW113" s="835"/>
      <c r="BX113" s="835"/>
      <c r="BY113" s="835"/>
      <c r="BZ113" s="835"/>
      <c r="CA113" s="835">
        <v>352361</v>
      </c>
      <c r="CB113" s="835"/>
      <c r="CC113" s="835"/>
      <c r="CD113" s="835"/>
      <c r="CE113" s="835"/>
      <c r="CF113" s="896">
        <v>9.4</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5292</v>
      </c>
      <c r="AB114" s="798"/>
      <c r="AC114" s="798"/>
      <c r="AD114" s="798"/>
      <c r="AE114" s="799"/>
      <c r="AF114" s="800">
        <v>5987</v>
      </c>
      <c r="AG114" s="798"/>
      <c r="AH114" s="798"/>
      <c r="AI114" s="798"/>
      <c r="AJ114" s="799"/>
      <c r="AK114" s="800">
        <v>10775</v>
      </c>
      <c r="AL114" s="798"/>
      <c r="AM114" s="798"/>
      <c r="AN114" s="798"/>
      <c r="AO114" s="799"/>
      <c r="AP114" s="845">
        <v>0.3</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1898852</v>
      </c>
      <c r="BR114" s="835"/>
      <c r="BS114" s="835"/>
      <c r="BT114" s="835"/>
      <c r="BU114" s="835"/>
      <c r="BV114" s="835">
        <v>1846625</v>
      </c>
      <c r="BW114" s="835"/>
      <c r="BX114" s="835"/>
      <c r="BY114" s="835"/>
      <c r="BZ114" s="835"/>
      <c r="CA114" s="835">
        <v>1850477</v>
      </c>
      <c r="CB114" s="835"/>
      <c r="CC114" s="835"/>
      <c r="CD114" s="835"/>
      <c r="CE114" s="835"/>
      <c r="CF114" s="896">
        <v>49.2</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60843</v>
      </c>
      <c r="AB115" s="944"/>
      <c r="AC115" s="944"/>
      <c r="AD115" s="944"/>
      <c r="AE115" s="945"/>
      <c r="AF115" s="946">
        <v>61264</v>
      </c>
      <c r="AG115" s="944"/>
      <c r="AH115" s="944"/>
      <c r="AI115" s="944"/>
      <c r="AJ115" s="945"/>
      <c r="AK115" s="946">
        <v>59889</v>
      </c>
      <c r="AL115" s="944"/>
      <c r="AM115" s="944"/>
      <c r="AN115" s="944"/>
      <c r="AO115" s="945"/>
      <c r="AP115" s="947">
        <v>1.6</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1109185</v>
      </c>
      <c r="AB117" s="930"/>
      <c r="AC117" s="930"/>
      <c r="AD117" s="930"/>
      <c r="AE117" s="931"/>
      <c r="AF117" s="932">
        <v>1113844</v>
      </c>
      <c r="AG117" s="930"/>
      <c r="AH117" s="930"/>
      <c r="AI117" s="930"/>
      <c r="AJ117" s="931"/>
      <c r="AK117" s="932">
        <v>1119209</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11959186</v>
      </c>
      <c r="BR119" s="866"/>
      <c r="BS119" s="866"/>
      <c r="BT119" s="866"/>
      <c r="BU119" s="866"/>
      <c r="BV119" s="866">
        <v>12415044</v>
      </c>
      <c r="BW119" s="866"/>
      <c r="BX119" s="866"/>
      <c r="BY119" s="866"/>
      <c r="BZ119" s="866"/>
      <c r="CA119" s="866">
        <v>12223092</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136045</v>
      </c>
      <c r="DH119" s="781"/>
      <c r="DI119" s="781"/>
      <c r="DJ119" s="781"/>
      <c r="DK119" s="782"/>
      <c r="DL119" s="783">
        <v>90345</v>
      </c>
      <c r="DM119" s="781"/>
      <c r="DN119" s="781"/>
      <c r="DO119" s="781"/>
      <c r="DP119" s="782"/>
      <c r="DQ119" s="783">
        <v>45043</v>
      </c>
      <c r="DR119" s="781"/>
      <c r="DS119" s="781"/>
      <c r="DT119" s="781"/>
      <c r="DU119" s="782"/>
      <c r="DV119" s="869">
        <v>1.2</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2253330</v>
      </c>
      <c r="BR120" s="863"/>
      <c r="BS120" s="863"/>
      <c r="BT120" s="863"/>
      <c r="BU120" s="863"/>
      <c r="BV120" s="863">
        <v>2420562</v>
      </c>
      <c r="BW120" s="863"/>
      <c r="BX120" s="863"/>
      <c r="BY120" s="863"/>
      <c r="BZ120" s="863"/>
      <c r="CA120" s="863">
        <v>2498860</v>
      </c>
      <c r="CB120" s="863"/>
      <c r="CC120" s="863"/>
      <c r="CD120" s="863"/>
      <c r="CE120" s="863"/>
      <c r="CF120" s="887">
        <v>66.5</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1711340</v>
      </c>
      <c r="DH120" s="863"/>
      <c r="DI120" s="863"/>
      <c r="DJ120" s="863"/>
      <c r="DK120" s="863"/>
      <c r="DL120" s="863">
        <v>1663926</v>
      </c>
      <c r="DM120" s="863"/>
      <c r="DN120" s="863"/>
      <c r="DO120" s="863"/>
      <c r="DP120" s="863"/>
      <c r="DQ120" s="863">
        <v>1640641</v>
      </c>
      <c r="DR120" s="863"/>
      <c r="DS120" s="863"/>
      <c r="DT120" s="863"/>
      <c r="DU120" s="863"/>
      <c r="DV120" s="864">
        <v>43.7</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112758</v>
      </c>
      <c r="BR121" s="835"/>
      <c r="BS121" s="835"/>
      <c r="BT121" s="835"/>
      <c r="BU121" s="835"/>
      <c r="BV121" s="835">
        <v>88199</v>
      </c>
      <c r="BW121" s="835"/>
      <c r="BX121" s="835"/>
      <c r="BY121" s="835"/>
      <c r="BZ121" s="835"/>
      <c r="CA121" s="835">
        <v>77363</v>
      </c>
      <c r="CB121" s="835"/>
      <c r="CC121" s="835"/>
      <c r="CD121" s="835"/>
      <c r="CE121" s="835"/>
      <c r="CF121" s="896">
        <v>2.1</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690080</v>
      </c>
      <c r="DH121" s="835"/>
      <c r="DI121" s="835"/>
      <c r="DJ121" s="835"/>
      <c r="DK121" s="835"/>
      <c r="DL121" s="835">
        <v>740554</v>
      </c>
      <c r="DM121" s="835"/>
      <c r="DN121" s="835"/>
      <c r="DO121" s="835"/>
      <c r="DP121" s="835"/>
      <c r="DQ121" s="835">
        <v>718643</v>
      </c>
      <c r="DR121" s="835"/>
      <c r="DS121" s="835"/>
      <c r="DT121" s="835"/>
      <c r="DU121" s="835"/>
      <c r="DV121" s="812">
        <v>19.100000000000001</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7015547</v>
      </c>
      <c r="BR122" s="866"/>
      <c r="BS122" s="866"/>
      <c r="BT122" s="866"/>
      <c r="BU122" s="866"/>
      <c r="BV122" s="866">
        <v>7418302</v>
      </c>
      <c r="BW122" s="866"/>
      <c r="BX122" s="866"/>
      <c r="BY122" s="866"/>
      <c r="BZ122" s="866"/>
      <c r="CA122" s="866">
        <v>7334858</v>
      </c>
      <c r="CB122" s="866"/>
      <c r="CC122" s="866"/>
      <c r="CD122" s="866"/>
      <c r="CE122" s="866"/>
      <c r="CF122" s="867">
        <v>195.2</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9381635</v>
      </c>
      <c r="BR123" s="854"/>
      <c r="BS123" s="854"/>
      <c r="BT123" s="854"/>
      <c r="BU123" s="854"/>
      <c r="BV123" s="854">
        <v>9927063</v>
      </c>
      <c r="BW123" s="854"/>
      <c r="BX123" s="854"/>
      <c r="BY123" s="854"/>
      <c r="BZ123" s="854"/>
      <c r="CA123" s="854">
        <v>9911081</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69.7</v>
      </c>
      <c r="BR124" s="852"/>
      <c r="BS124" s="852"/>
      <c r="BT124" s="852"/>
      <c r="BU124" s="852"/>
      <c r="BV124" s="852">
        <v>65</v>
      </c>
      <c r="BW124" s="852"/>
      <c r="BX124" s="852"/>
      <c r="BY124" s="852"/>
      <c r="BZ124" s="852"/>
      <c r="CA124" s="852">
        <v>61.5</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46004</v>
      </c>
      <c r="AB126" s="798"/>
      <c r="AC126" s="798"/>
      <c r="AD126" s="798"/>
      <c r="AE126" s="799"/>
      <c r="AF126" s="800">
        <v>45670</v>
      </c>
      <c r="AG126" s="798"/>
      <c r="AH126" s="798"/>
      <c r="AI126" s="798"/>
      <c r="AJ126" s="799"/>
      <c r="AK126" s="800">
        <v>45331</v>
      </c>
      <c r="AL126" s="798"/>
      <c r="AM126" s="798"/>
      <c r="AN126" s="798"/>
      <c r="AO126" s="799"/>
      <c r="AP126" s="845">
        <v>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14839</v>
      </c>
      <c r="AB127" s="798"/>
      <c r="AC127" s="798"/>
      <c r="AD127" s="798"/>
      <c r="AE127" s="799"/>
      <c r="AF127" s="800">
        <v>15594</v>
      </c>
      <c r="AG127" s="798"/>
      <c r="AH127" s="798"/>
      <c r="AI127" s="798"/>
      <c r="AJ127" s="799"/>
      <c r="AK127" s="800">
        <v>14558</v>
      </c>
      <c r="AL127" s="798"/>
      <c r="AM127" s="798"/>
      <c r="AN127" s="798"/>
      <c r="AO127" s="799"/>
      <c r="AP127" s="845">
        <v>0.4</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25881</v>
      </c>
      <c r="AB128" s="819"/>
      <c r="AC128" s="819"/>
      <c r="AD128" s="819"/>
      <c r="AE128" s="820"/>
      <c r="AF128" s="821">
        <v>23009</v>
      </c>
      <c r="AG128" s="819"/>
      <c r="AH128" s="819"/>
      <c r="AI128" s="819"/>
      <c r="AJ128" s="820"/>
      <c r="AK128" s="821">
        <v>27004</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4411143</v>
      </c>
      <c r="AB129" s="798"/>
      <c r="AC129" s="798"/>
      <c r="AD129" s="798"/>
      <c r="AE129" s="799"/>
      <c r="AF129" s="800">
        <v>4546315</v>
      </c>
      <c r="AG129" s="798"/>
      <c r="AH129" s="798"/>
      <c r="AI129" s="798"/>
      <c r="AJ129" s="799"/>
      <c r="AK129" s="800">
        <v>4480596</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714715</v>
      </c>
      <c r="AB130" s="798"/>
      <c r="AC130" s="798"/>
      <c r="AD130" s="798"/>
      <c r="AE130" s="799"/>
      <c r="AF130" s="800">
        <v>722921</v>
      </c>
      <c r="AG130" s="798"/>
      <c r="AH130" s="798"/>
      <c r="AI130" s="798"/>
      <c r="AJ130" s="799"/>
      <c r="AK130" s="800">
        <v>722120</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9.8000000000000007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3696428</v>
      </c>
      <c r="AB131" s="781"/>
      <c r="AC131" s="781"/>
      <c r="AD131" s="781"/>
      <c r="AE131" s="782"/>
      <c r="AF131" s="783">
        <v>3823394</v>
      </c>
      <c r="AG131" s="781"/>
      <c r="AH131" s="781"/>
      <c r="AI131" s="781"/>
      <c r="AJ131" s="782"/>
      <c r="AK131" s="783">
        <v>3758476</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61.5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9.9714913969999994</v>
      </c>
      <c r="AB132" s="761"/>
      <c r="AC132" s="761"/>
      <c r="AD132" s="761"/>
      <c r="AE132" s="762"/>
      <c r="AF132" s="763">
        <v>9.6227069459999992</v>
      </c>
      <c r="AG132" s="761"/>
      <c r="AH132" s="761"/>
      <c r="AI132" s="761"/>
      <c r="AJ132" s="762"/>
      <c r="AK132" s="763">
        <v>9.8466772169999999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12.5</v>
      </c>
      <c r="AB133" s="740"/>
      <c r="AC133" s="740"/>
      <c r="AD133" s="740"/>
      <c r="AE133" s="741"/>
      <c r="AF133" s="739">
        <v>10.4</v>
      </c>
      <c r="AG133" s="740"/>
      <c r="AH133" s="740"/>
      <c r="AI133" s="740"/>
      <c r="AJ133" s="741"/>
      <c r="AK133" s="739">
        <v>9.8000000000000007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4" t="s">
        <v>470</v>
      </c>
      <c r="L7" s="256"/>
      <c r="M7" s="257" t="s">
        <v>471</v>
      </c>
      <c r="N7" s="258"/>
    </row>
    <row r="8" spans="1:16">
      <c r="A8" s="250"/>
      <c r="B8" s="246"/>
      <c r="C8" s="246"/>
      <c r="D8" s="246"/>
      <c r="E8" s="246"/>
      <c r="F8" s="246"/>
      <c r="G8" s="259"/>
      <c r="H8" s="260"/>
      <c r="I8" s="260"/>
      <c r="J8" s="261"/>
      <c r="K8" s="1155"/>
      <c r="L8" s="262" t="s">
        <v>472</v>
      </c>
      <c r="M8" s="263" t="s">
        <v>473</v>
      </c>
      <c r="N8" s="264" t="s">
        <v>474</v>
      </c>
    </row>
    <row r="9" spans="1:16">
      <c r="A9" s="250"/>
      <c r="B9" s="246"/>
      <c r="C9" s="246"/>
      <c r="D9" s="246"/>
      <c r="E9" s="246"/>
      <c r="F9" s="246"/>
      <c r="G9" s="1168" t="s">
        <v>475</v>
      </c>
      <c r="H9" s="1169"/>
      <c r="I9" s="1169"/>
      <c r="J9" s="1170"/>
      <c r="K9" s="265">
        <v>1139247</v>
      </c>
      <c r="L9" s="266">
        <v>83750</v>
      </c>
      <c r="M9" s="267">
        <v>85150</v>
      </c>
      <c r="N9" s="268">
        <v>-1.6</v>
      </c>
    </row>
    <row r="10" spans="1:16">
      <c r="A10" s="250"/>
      <c r="B10" s="246"/>
      <c r="C10" s="246"/>
      <c r="D10" s="246"/>
      <c r="E10" s="246"/>
      <c r="F10" s="246"/>
      <c r="G10" s="1168" t="s">
        <v>476</v>
      </c>
      <c r="H10" s="1169"/>
      <c r="I10" s="1169"/>
      <c r="J10" s="1170"/>
      <c r="K10" s="269">
        <v>47409</v>
      </c>
      <c r="L10" s="270">
        <v>3485</v>
      </c>
      <c r="M10" s="271">
        <v>9032</v>
      </c>
      <c r="N10" s="272">
        <v>-61.4</v>
      </c>
    </row>
    <row r="11" spans="1:16" ht="13.5" customHeight="1">
      <c r="A11" s="250"/>
      <c r="B11" s="246"/>
      <c r="C11" s="246"/>
      <c r="D11" s="246"/>
      <c r="E11" s="246"/>
      <c r="F11" s="246"/>
      <c r="G11" s="1168" t="s">
        <v>477</v>
      </c>
      <c r="H11" s="1169"/>
      <c r="I11" s="1169"/>
      <c r="J11" s="1170"/>
      <c r="K11" s="269">
        <v>111857</v>
      </c>
      <c r="L11" s="270">
        <v>8223</v>
      </c>
      <c r="M11" s="271">
        <v>13711</v>
      </c>
      <c r="N11" s="272">
        <v>-40</v>
      </c>
    </row>
    <row r="12" spans="1:16" ht="13.5" customHeight="1">
      <c r="A12" s="250"/>
      <c r="B12" s="246"/>
      <c r="C12" s="246"/>
      <c r="D12" s="246"/>
      <c r="E12" s="246"/>
      <c r="F12" s="246"/>
      <c r="G12" s="1168" t="s">
        <v>478</v>
      </c>
      <c r="H12" s="1169"/>
      <c r="I12" s="1169"/>
      <c r="J12" s="1170"/>
      <c r="K12" s="269" t="s">
        <v>479</v>
      </c>
      <c r="L12" s="270" t="s">
        <v>479</v>
      </c>
      <c r="M12" s="271">
        <v>641</v>
      </c>
      <c r="N12" s="272" t="s">
        <v>479</v>
      </c>
    </row>
    <row r="13" spans="1:16" ht="13.5" customHeight="1">
      <c r="A13" s="250"/>
      <c r="B13" s="246"/>
      <c r="C13" s="246"/>
      <c r="D13" s="246"/>
      <c r="E13" s="246"/>
      <c r="F13" s="246"/>
      <c r="G13" s="1168" t="s">
        <v>480</v>
      </c>
      <c r="H13" s="1169"/>
      <c r="I13" s="1169"/>
      <c r="J13" s="1170"/>
      <c r="K13" s="269" t="s">
        <v>479</v>
      </c>
      <c r="L13" s="270" t="s">
        <v>479</v>
      </c>
      <c r="M13" s="271" t="s">
        <v>479</v>
      </c>
      <c r="N13" s="272" t="s">
        <v>479</v>
      </c>
    </row>
    <row r="14" spans="1:16" ht="13.5" customHeight="1">
      <c r="A14" s="250"/>
      <c r="B14" s="246"/>
      <c r="C14" s="246"/>
      <c r="D14" s="246"/>
      <c r="E14" s="246"/>
      <c r="F14" s="246"/>
      <c r="G14" s="1168" t="s">
        <v>481</v>
      </c>
      <c r="H14" s="1169"/>
      <c r="I14" s="1169"/>
      <c r="J14" s="1170"/>
      <c r="K14" s="269">
        <v>80523</v>
      </c>
      <c r="L14" s="270">
        <v>5920</v>
      </c>
      <c r="M14" s="271">
        <v>4184</v>
      </c>
      <c r="N14" s="272">
        <v>41.5</v>
      </c>
    </row>
    <row r="15" spans="1:16" ht="13.5" customHeight="1">
      <c r="A15" s="250"/>
      <c r="B15" s="246"/>
      <c r="C15" s="246"/>
      <c r="D15" s="246"/>
      <c r="E15" s="246"/>
      <c r="F15" s="246"/>
      <c r="G15" s="1168" t="s">
        <v>482</v>
      </c>
      <c r="H15" s="1169"/>
      <c r="I15" s="1169"/>
      <c r="J15" s="1170"/>
      <c r="K15" s="269">
        <v>16227</v>
      </c>
      <c r="L15" s="270">
        <v>1193</v>
      </c>
      <c r="M15" s="271">
        <v>2000</v>
      </c>
      <c r="N15" s="272">
        <v>-40.4</v>
      </c>
    </row>
    <row r="16" spans="1:16">
      <c r="A16" s="250"/>
      <c r="B16" s="246"/>
      <c r="C16" s="246"/>
      <c r="D16" s="246"/>
      <c r="E16" s="246"/>
      <c r="F16" s="246"/>
      <c r="G16" s="1171" t="s">
        <v>483</v>
      </c>
      <c r="H16" s="1172"/>
      <c r="I16" s="1172"/>
      <c r="J16" s="1173"/>
      <c r="K16" s="270">
        <v>-98690</v>
      </c>
      <c r="L16" s="270">
        <v>-7255</v>
      </c>
      <c r="M16" s="271">
        <v>-8546</v>
      </c>
      <c r="N16" s="272">
        <v>-15.1</v>
      </c>
    </row>
    <row r="17" spans="1:16">
      <c r="A17" s="250"/>
      <c r="B17" s="246"/>
      <c r="C17" s="246"/>
      <c r="D17" s="246"/>
      <c r="E17" s="246"/>
      <c r="F17" s="246"/>
      <c r="G17" s="1171" t="s">
        <v>171</v>
      </c>
      <c r="H17" s="1172"/>
      <c r="I17" s="1172"/>
      <c r="J17" s="1173"/>
      <c r="K17" s="270">
        <v>1296573</v>
      </c>
      <c r="L17" s="270">
        <v>95315</v>
      </c>
      <c r="M17" s="271">
        <v>106172</v>
      </c>
      <c r="N17" s="272">
        <v>-10.199999999999999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5" t="s">
        <v>488</v>
      </c>
      <c r="H21" s="1166"/>
      <c r="I21" s="1166"/>
      <c r="J21" s="1167"/>
      <c r="K21" s="282">
        <v>8.82</v>
      </c>
      <c r="L21" s="283">
        <v>10.19</v>
      </c>
      <c r="M21" s="284">
        <v>-1.37</v>
      </c>
      <c r="N21" s="251"/>
      <c r="O21" s="285"/>
      <c r="P21" s="281"/>
    </row>
    <row r="22" spans="1:16" s="286" customFormat="1">
      <c r="A22" s="281"/>
      <c r="B22" s="251"/>
      <c r="C22" s="251"/>
      <c r="D22" s="251"/>
      <c r="E22" s="251"/>
      <c r="F22" s="251"/>
      <c r="G22" s="1165" t="s">
        <v>489</v>
      </c>
      <c r="H22" s="1166"/>
      <c r="I22" s="1166"/>
      <c r="J22" s="1167"/>
      <c r="K22" s="287">
        <v>96.7</v>
      </c>
      <c r="L22" s="288">
        <v>96.4</v>
      </c>
      <c r="M22" s="289">
        <v>0.3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4" t="s">
        <v>470</v>
      </c>
      <c r="L30" s="256"/>
      <c r="M30" s="257" t="s">
        <v>471</v>
      </c>
      <c r="N30" s="258"/>
    </row>
    <row r="31" spans="1:16">
      <c r="A31" s="250"/>
      <c r="B31" s="246"/>
      <c r="C31" s="246"/>
      <c r="D31" s="246"/>
      <c r="E31" s="246"/>
      <c r="F31" s="246"/>
      <c r="G31" s="259"/>
      <c r="H31" s="260"/>
      <c r="I31" s="260"/>
      <c r="J31" s="261"/>
      <c r="K31" s="1155"/>
      <c r="L31" s="262" t="s">
        <v>472</v>
      </c>
      <c r="M31" s="263" t="s">
        <v>473</v>
      </c>
      <c r="N31" s="264" t="s">
        <v>474</v>
      </c>
    </row>
    <row r="32" spans="1:16" ht="27" customHeight="1">
      <c r="A32" s="250"/>
      <c r="B32" s="246"/>
      <c r="C32" s="246"/>
      <c r="D32" s="246"/>
      <c r="E32" s="246"/>
      <c r="F32" s="246"/>
      <c r="G32" s="1156" t="s">
        <v>493</v>
      </c>
      <c r="H32" s="1157"/>
      <c r="I32" s="1157"/>
      <c r="J32" s="1158"/>
      <c r="K32" s="296">
        <v>838107</v>
      </c>
      <c r="L32" s="296">
        <v>61612</v>
      </c>
      <c r="M32" s="297">
        <v>58921</v>
      </c>
      <c r="N32" s="298">
        <v>4.5999999999999996</v>
      </c>
    </row>
    <row r="33" spans="1:16" ht="13.5" customHeight="1">
      <c r="A33" s="250"/>
      <c r="B33" s="246"/>
      <c r="C33" s="246"/>
      <c r="D33" s="246"/>
      <c r="E33" s="246"/>
      <c r="F33" s="246"/>
      <c r="G33" s="1156" t="s">
        <v>494</v>
      </c>
      <c r="H33" s="1157"/>
      <c r="I33" s="1157"/>
      <c r="J33" s="1158"/>
      <c r="K33" s="296" t="s">
        <v>479</v>
      </c>
      <c r="L33" s="296" t="s">
        <v>479</v>
      </c>
      <c r="M33" s="297" t="s">
        <v>479</v>
      </c>
      <c r="N33" s="298" t="s">
        <v>479</v>
      </c>
    </row>
    <row r="34" spans="1:16" ht="27" customHeight="1">
      <c r="A34" s="250"/>
      <c r="B34" s="246"/>
      <c r="C34" s="246"/>
      <c r="D34" s="246"/>
      <c r="E34" s="246"/>
      <c r="F34" s="246"/>
      <c r="G34" s="1156" t="s">
        <v>495</v>
      </c>
      <c r="H34" s="1157"/>
      <c r="I34" s="1157"/>
      <c r="J34" s="1158"/>
      <c r="K34" s="296" t="s">
        <v>479</v>
      </c>
      <c r="L34" s="296" t="s">
        <v>479</v>
      </c>
      <c r="M34" s="297">
        <v>1</v>
      </c>
      <c r="N34" s="298" t="s">
        <v>479</v>
      </c>
    </row>
    <row r="35" spans="1:16" ht="27" customHeight="1">
      <c r="A35" s="250"/>
      <c r="B35" s="246"/>
      <c r="C35" s="246"/>
      <c r="D35" s="246"/>
      <c r="E35" s="246"/>
      <c r="F35" s="246"/>
      <c r="G35" s="1156" t="s">
        <v>496</v>
      </c>
      <c r="H35" s="1157"/>
      <c r="I35" s="1157"/>
      <c r="J35" s="1158"/>
      <c r="K35" s="296">
        <v>210438</v>
      </c>
      <c r="L35" s="296">
        <v>15470</v>
      </c>
      <c r="M35" s="297">
        <v>21946</v>
      </c>
      <c r="N35" s="298">
        <v>-29.5</v>
      </c>
    </row>
    <row r="36" spans="1:16" ht="27" customHeight="1">
      <c r="A36" s="250"/>
      <c r="B36" s="246"/>
      <c r="C36" s="246"/>
      <c r="D36" s="246"/>
      <c r="E36" s="246"/>
      <c r="F36" s="246"/>
      <c r="G36" s="1156" t="s">
        <v>497</v>
      </c>
      <c r="H36" s="1157"/>
      <c r="I36" s="1157"/>
      <c r="J36" s="1158"/>
      <c r="K36" s="296">
        <v>10775</v>
      </c>
      <c r="L36" s="296">
        <v>792</v>
      </c>
      <c r="M36" s="297">
        <v>3467</v>
      </c>
      <c r="N36" s="298">
        <v>-77.2</v>
      </c>
    </row>
    <row r="37" spans="1:16" ht="13.5" customHeight="1">
      <c r="A37" s="250"/>
      <c r="B37" s="246"/>
      <c r="C37" s="246"/>
      <c r="D37" s="246"/>
      <c r="E37" s="246"/>
      <c r="F37" s="246"/>
      <c r="G37" s="1156" t="s">
        <v>498</v>
      </c>
      <c r="H37" s="1157"/>
      <c r="I37" s="1157"/>
      <c r="J37" s="1158"/>
      <c r="K37" s="296">
        <v>59889</v>
      </c>
      <c r="L37" s="296">
        <v>4403</v>
      </c>
      <c r="M37" s="297">
        <v>1242</v>
      </c>
      <c r="N37" s="298">
        <v>254.5</v>
      </c>
    </row>
    <row r="38" spans="1:16" ht="27" customHeight="1">
      <c r="A38" s="250"/>
      <c r="B38" s="246"/>
      <c r="C38" s="246"/>
      <c r="D38" s="246"/>
      <c r="E38" s="246"/>
      <c r="F38" s="246"/>
      <c r="G38" s="1159" t="s">
        <v>499</v>
      </c>
      <c r="H38" s="1160"/>
      <c r="I38" s="1160"/>
      <c r="J38" s="1161"/>
      <c r="K38" s="299" t="s">
        <v>479</v>
      </c>
      <c r="L38" s="299" t="s">
        <v>479</v>
      </c>
      <c r="M38" s="300">
        <v>1</v>
      </c>
      <c r="N38" s="301" t="s">
        <v>479</v>
      </c>
      <c r="O38" s="295"/>
    </row>
    <row r="39" spans="1:16">
      <c r="A39" s="250"/>
      <c r="B39" s="246"/>
      <c r="C39" s="246"/>
      <c r="D39" s="246"/>
      <c r="E39" s="246"/>
      <c r="F39" s="246"/>
      <c r="G39" s="1159" t="s">
        <v>500</v>
      </c>
      <c r="H39" s="1160"/>
      <c r="I39" s="1160"/>
      <c r="J39" s="1161"/>
      <c r="K39" s="302">
        <v>-27004</v>
      </c>
      <c r="L39" s="302">
        <v>-1985</v>
      </c>
      <c r="M39" s="303">
        <v>-1780</v>
      </c>
      <c r="N39" s="304">
        <v>11.5</v>
      </c>
      <c r="O39" s="295"/>
    </row>
    <row r="40" spans="1:16" ht="27" customHeight="1">
      <c r="A40" s="250"/>
      <c r="B40" s="246"/>
      <c r="C40" s="246"/>
      <c r="D40" s="246"/>
      <c r="E40" s="246"/>
      <c r="F40" s="246"/>
      <c r="G40" s="1156" t="s">
        <v>501</v>
      </c>
      <c r="H40" s="1157"/>
      <c r="I40" s="1157"/>
      <c r="J40" s="1158"/>
      <c r="K40" s="302">
        <v>-722120</v>
      </c>
      <c r="L40" s="302">
        <v>-53085</v>
      </c>
      <c r="M40" s="303">
        <v>-57269</v>
      </c>
      <c r="N40" s="304">
        <v>-7.3</v>
      </c>
      <c r="O40" s="295"/>
    </row>
    <row r="41" spans="1:16">
      <c r="A41" s="250"/>
      <c r="B41" s="246"/>
      <c r="C41" s="246"/>
      <c r="D41" s="246"/>
      <c r="E41" s="246"/>
      <c r="F41" s="246"/>
      <c r="G41" s="1162" t="s">
        <v>282</v>
      </c>
      <c r="H41" s="1163"/>
      <c r="I41" s="1163"/>
      <c r="J41" s="1164"/>
      <c r="K41" s="296">
        <v>370085</v>
      </c>
      <c r="L41" s="302">
        <v>27206</v>
      </c>
      <c r="M41" s="303">
        <v>26530</v>
      </c>
      <c r="N41" s="304">
        <v>2.5</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9" t="s">
        <v>470</v>
      </c>
      <c r="J49" s="1151" t="s">
        <v>505</v>
      </c>
      <c r="K49" s="1152"/>
      <c r="L49" s="1152"/>
      <c r="M49" s="1152"/>
      <c r="N49" s="1153"/>
    </row>
    <row r="50" spans="1:14">
      <c r="A50" s="250"/>
      <c r="B50" s="246"/>
      <c r="C50" s="246"/>
      <c r="D50" s="246"/>
      <c r="E50" s="246"/>
      <c r="F50" s="246"/>
      <c r="G50" s="314"/>
      <c r="H50" s="315"/>
      <c r="I50" s="1150"/>
      <c r="J50" s="316" t="s">
        <v>506</v>
      </c>
      <c r="K50" s="317" t="s">
        <v>507</v>
      </c>
      <c r="L50" s="318" t="s">
        <v>508</v>
      </c>
      <c r="M50" s="319" t="s">
        <v>509</v>
      </c>
      <c r="N50" s="320" t="s">
        <v>510</v>
      </c>
    </row>
    <row r="51" spans="1:14">
      <c r="A51" s="250"/>
      <c r="B51" s="246"/>
      <c r="C51" s="246"/>
      <c r="D51" s="246"/>
      <c r="E51" s="246"/>
      <c r="F51" s="246"/>
      <c r="G51" s="312" t="s">
        <v>511</v>
      </c>
      <c r="H51" s="313"/>
      <c r="I51" s="321">
        <v>1174153</v>
      </c>
      <c r="J51" s="322">
        <v>79755</v>
      </c>
      <c r="K51" s="323">
        <v>-23.6</v>
      </c>
      <c r="L51" s="324">
        <v>69806</v>
      </c>
      <c r="M51" s="325">
        <v>13.4</v>
      </c>
      <c r="N51" s="326">
        <v>-37</v>
      </c>
    </row>
    <row r="52" spans="1:14">
      <c r="A52" s="250"/>
      <c r="B52" s="246"/>
      <c r="C52" s="246"/>
      <c r="D52" s="246"/>
      <c r="E52" s="246"/>
      <c r="F52" s="246"/>
      <c r="G52" s="327"/>
      <c r="H52" s="328" t="s">
        <v>512</v>
      </c>
      <c r="I52" s="329">
        <v>584600</v>
      </c>
      <c r="J52" s="330">
        <v>39709</v>
      </c>
      <c r="K52" s="331">
        <v>16.399999999999999</v>
      </c>
      <c r="L52" s="332">
        <v>32823</v>
      </c>
      <c r="M52" s="333">
        <v>1</v>
      </c>
      <c r="N52" s="334">
        <v>15.4</v>
      </c>
    </row>
    <row r="53" spans="1:14">
      <c r="A53" s="250"/>
      <c r="B53" s="246"/>
      <c r="C53" s="246"/>
      <c r="D53" s="246"/>
      <c r="E53" s="246"/>
      <c r="F53" s="246"/>
      <c r="G53" s="312" t="s">
        <v>513</v>
      </c>
      <c r="H53" s="313"/>
      <c r="I53" s="321">
        <v>994545</v>
      </c>
      <c r="J53" s="322">
        <v>68283</v>
      </c>
      <c r="K53" s="323">
        <v>-14.4</v>
      </c>
      <c r="L53" s="324">
        <v>74444</v>
      </c>
      <c r="M53" s="325">
        <v>6.6</v>
      </c>
      <c r="N53" s="326">
        <v>-21</v>
      </c>
    </row>
    <row r="54" spans="1:14">
      <c r="A54" s="250"/>
      <c r="B54" s="246"/>
      <c r="C54" s="246"/>
      <c r="D54" s="246"/>
      <c r="E54" s="246"/>
      <c r="F54" s="246"/>
      <c r="G54" s="327"/>
      <c r="H54" s="328" t="s">
        <v>512</v>
      </c>
      <c r="I54" s="329">
        <v>610129</v>
      </c>
      <c r="J54" s="330">
        <v>41890</v>
      </c>
      <c r="K54" s="331">
        <v>5.5</v>
      </c>
      <c r="L54" s="332">
        <v>34175</v>
      </c>
      <c r="M54" s="333">
        <v>4.0999999999999996</v>
      </c>
      <c r="N54" s="334">
        <v>1.4</v>
      </c>
    </row>
    <row r="55" spans="1:14">
      <c r="A55" s="250"/>
      <c r="B55" s="246"/>
      <c r="C55" s="246"/>
      <c r="D55" s="246"/>
      <c r="E55" s="246"/>
      <c r="F55" s="246"/>
      <c r="G55" s="312" t="s">
        <v>514</v>
      </c>
      <c r="H55" s="313"/>
      <c r="I55" s="321">
        <v>1204315</v>
      </c>
      <c r="J55" s="322">
        <v>84507</v>
      </c>
      <c r="K55" s="323">
        <v>23.8</v>
      </c>
      <c r="L55" s="324">
        <v>85205</v>
      </c>
      <c r="M55" s="325">
        <v>14.5</v>
      </c>
      <c r="N55" s="326">
        <v>9.3000000000000007</v>
      </c>
    </row>
    <row r="56" spans="1:14">
      <c r="A56" s="250"/>
      <c r="B56" s="246"/>
      <c r="C56" s="246"/>
      <c r="D56" s="246"/>
      <c r="E56" s="246"/>
      <c r="F56" s="246"/>
      <c r="G56" s="327"/>
      <c r="H56" s="328" t="s">
        <v>512</v>
      </c>
      <c r="I56" s="329">
        <v>415888</v>
      </c>
      <c r="J56" s="330">
        <v>29183</v>
      </c>
      <c r="K56" s="331">
        <v>-30.3</v>
      </c>
      <c r="L56" s="332">
        <v>38847</v>
      </c>
      <c r="M56" s="333">
        <v>13.7</v>
      </c>
      <c r="N56" s="334">
        <v>-44</v>
      </c>
    </row>
    <row r="57" spans="1:14">
      <c r="A57" s="250"/>
      <c r="B57" s="246"/>
      <c r="C57" s="246"/>
      <c r="D57" s="246"/>
      <c r="E57" s="246"/>
      <c r="F57" s="246"/>
      <c r="G57" s="312" t="s">
        <v>515</v>
      </c>
      <c r="H57" s="313"/>
      <c r="I57" s="321">
        <v>1833200</v>
      </c>
      <c r="J57" s="322">
        <v>131809</v>
      </c>
      <c r="K57" s="323">
        <v>56</v>
      </c>
      <c r="L57" s="324">
        <v>106092</v>
      </c>
      <c r="M57" s="325">
        <v>24.5</v>
      </c>
      <c r="N57" s="326">
        <v>31.5</v>
      </c>
    </row>
    <row r="58" spans="1:14">
      <c r="A58" s="250"/>
      <c r="B58" s="246"/>
      <c r="C58" s="246"/>
      <c r="D58" s="246"/>
      <c r="E58" s="246"/>
      <c r="F58" s="246"/>
      <c r="G58" s="327"/>
      <c r="H58" s="328" t="s">
        <v>512</v>
      </c>
      <c r="I58" s="329">
        <v>411856</v>
      </c>
      <c r="J58" s="330">
        <v>29613</v>
      </c>
      <c r="K58" s="331">
        <v>1.5</v>
      </c>
      <c r="L58" s="332">
        <v>44299</v>
      </c>
      <c r="M58" s="333">
        <v>14</v>
      </c>
      <c r="N58" s="334">
        <v>-12.5</v>
      </c>
    </row>
    <row r="59" spans="1:14">
      <c r="A59" s="250"/>
      <c r="B59" s="246"/>
      <c r="C59" s="246"/>
      <c r="D59" s="246"/>
      <c r="E59" s="246"/>
      <c r="F59" s="246"/>
      <c r="G59" s="312" t="s">
        <v>516</v>
      </c>
      <c r="H59" s="313"/>
      <c r="I59" s="321">
        <v>820963</v>
      </c>
      <c r="J59" s="322">
        <v>60352</v>
      </c>
      <c r="K59" s="323">
        <v>-54.2</v>
      </c>
      <c r="L59" s="324">
        <v>78903</v>
      </c>
      <c r="M59" s="325">
        <v>-25.6</v>
      </c>
      <c r="N59" s="326">
        <v>-28.6</v>
      </c>
    </row>
    <row r="60" spans="1:14">
      <c r="A60" s="250"/>
      <c r="B60" s="246"/>
      <c r="C60" s="246"/>
      <c r="D60" s="246"/>
      <c r="E60" s="246"/>
      <c r="F60" s="246"/>
      <c r="G60" s="327"/>
      <c r="H60" s="328" t="s">
        <v>512</v>
      </c>
      <c r="I60" s="335">
        <v>383122</v>
      </c>
      <c r="J60" s="330">
        <v>28165</v>
      </c>
      <c r="K60" s="331">
        <v>-4.9000000000000004</v>
      </c>
      <c r="L60" s="332">
        <v>49201</v>
      </c>
      <c r="M60" s="333">
        <v>11.1</v>
      </c>
      <c r="N60" s="334">
        <v>-16</v>
      </c>
    </row>
    <row r="61" spans="1:14">
      <c r="A61" s="250"/>
      <c r="B61" s="246"/>
      <c r="C61" s="246"/>
      <c r="D61" s="246"/>
      <c r="E61" s="246"/>
      <c r="F61" s="246"/>
      <c r="G61" s="312" t="s">
        <v>517</v>
      </c>
      <c r="H61" s="336"/>
      <c r="I61" s="337">
        <v>1205435</v>
      </c>
      <c r="J61" s="338">
        <v>84941</v>
      </c>
      <c r="K61" s="339">
        <v>-2.5</v>
      </c>
      <c r="L61" s="340">
        <v>82890</v>
      </c>
      <c r="M61" s="341">
        <v>6.7</v>
      </c>
      <c r="N61" s="326">
        <v>-9.1999999999999993</v>
      </c>
    </row>
    <row r="62" spans="1:14">
      <c r="A62" s="250"/>
      <c r="B62" s="246"/>
      <c r="C62" s="246"/>
      <c r="D62" s="246"/>
      <c r="E62" s="246"/>
      <c r="F62" s="246"/>
      <c r="G62" s="327"/>
      <c r="H62" s="328" t="s">
        <v>512</v>
      </c>
      <c r="I62" s="329">
        <v>481119</v>
      </c>
      <c r="J62" s="330">
        <v>33712</v>
      </c>
      <c r="K62" s="331">
        <v>-2.4</v>
      </c>
      <c r="L62" s="332">
        <v>39869</v>
      </c>
      <c r="M62" s="333">
        <v>8.8000000000000007</v>
      </c>
      <c r="N62" s="334">
        <v>-11.2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4" t="s">
        <v>3</v>
      </c>
      <c r="D47" s="1174"/>
      <c r="E47" s="1175"/>
      <c r="F47" s="11">
        <v>16.84</v>
      </c>
      <c r="G47" s="12">
        <v>18.73</v>
      </c>
      <c r="H47" s="12">
        <v>19.920000000000002</v>
      </c>
      <c r="I47" s="12">
        <v>21.87</v>
      </c>
      <c r="J47" s="13">
        <v>24.47</v>
      </c>
    </row>
    <row r="48" spans="2:10" ht="57.75" customHeight="1">
      <c r="B48" s="14"/>
      <c r="C48" s="1176" t="s">
        <v>4</v>
      </c>
      <c r="D48" s="1176"/>
      <c r="E48" s="1177"/>
      <c r="F48" s="15">
        <v>10.75</v>
      </c>
      <c r="G48" s="16">
        <v>10.039999999999999</v>
      </c>
      <c r="H48" s="16">
        <v>12.15</v>
      </c>
      <c r="I48" s="16">
        <v>10.3</v>
      </c>
      <c r="J48" s="17">
        <v>12.94</v>
      </c>
    </row>
    <row r="49" spans="2:10" ht="57.75" customHeight="1" thickBot="1">
      <c r="B49" s="18"/>
      <c r="C49" s="1178" t="s">
        <v>5</v>
      </c>
      <c r="D49" s="1178"/>
      <c r="E49" s="1179"/>
      <c r="F49" s="19" t="s">
        <v>524</v>
      </c>
      <c r="G49" s="20">
        <v>1.41</v>
      </c>
      <c r="H49" s="20">
        <v>3.14</v>
      </c>
      <c r="I49" s="20">
        <v>1.05</v>
      </c>
      <c r="J49" s="21">
        <v>4.7699999999999996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2018-04-11T05:04:32Z</cp:lastPrinted>
  <dcterms:created xsi:type="dcterms:W3CDTF">2018-01-24T04:07:16Z</dcterms:created>
  <dcterms:modified xsi:type="dcterms:W3CDTF">2018-11-27T02:44:52Z</dcterms:modified>
  <cp:category/>
</cp:coreProperties>
</file>