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165" yWindow="6525" windowWidth="19245" windowHeight="50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CO34" i="9" l="1"/>
  <c r="BW34" i="9"/>
  <c r="BW35" i="9" s="1"/>
  <c r="BW36" i="9" s="1"/>
  <c r="BW37" i="9" s="1"/>
  <c r="BW38" i="9" s="1"/>
  <c r="BW39" i="9" s="1"/>
</calcChain>
</file>

<file path=xl/sharedStrings.xml><?xml version="1.0" encoding="utf-8"?>
<sst xmlns="http://schemas.openxmlformats.org/spreadsheetml/2006/main" count="1047" uniqueCount="557">
  <si>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</si>
  <si>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</si>
  <si>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</si>
  <si>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</si>
  <si>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</si>
  <si>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</si>
  <si>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</si>
  <si>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</si>
  <si>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</si>
  <si>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</si>
  <si>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</si>
  <si>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</si>
  <si>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</si>
  <si>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</si>
  <si>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</si>
  <si>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</si>
  <si>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</si>
  <si>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</si>
  <si>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</si>
  <si>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</si>
  <si>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</si>
  <si>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</si>
  <si>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</si>
  <si>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</si>
  <si>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</si>
  <si>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</si>
  <si>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</si>
  <si>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</si>
  <si>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</si>
  <si>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</si>
  <si>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</si>
  <si>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</si>
  <si>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</si>
  <si>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</si>
  <si>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</si>
  <si>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</si>
  <si>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</si>
  <si>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</si>
  <si>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</si>
  <si>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</si>
  <si>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</si>
  <si>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</si>
  <si>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</si>
  <si>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</si>
  <si>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</si>
  <si>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</si>
  <si>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</si>
  <si>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</si>
  <si>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</si>
  <si>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</si>
  <si>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</si>
  <si>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</si>
  <si>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</si>
  <si>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</si>
  <si>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</si>
  <si>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</si>
  <si>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</si>
  <si>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</si>
  <si>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</si>
  <si>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</si>
  <si>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</si>
  <si>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</si>
  <si>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</si>
  <si>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</si>
  <si>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</si>
  <si>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</si>
  <si>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</si>
  <si>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</si>
  <si>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</si>
  <si>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</si>
  <si>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</si>
  <si>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</si>
  <si>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</si>
  <si>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</si>
  <si>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</si>
  <si>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</si>
  <si>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</si>
  <si>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</si>
  <si>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</si>
  <si>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</si>
  <si>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</si>
  <si>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</si>
  <si>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</si>
  <si>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</si>
  <si>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</si>
  <si>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</si>
  <si>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</si>
  <si>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</si>
  <si>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</si>
  <si>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</si>
  <si>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</si>
  <si>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</si>
  <si>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</si>
  <si>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</si>
  <si>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</si>
  <si>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</si>
  <si>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</si>
  <si>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</si>
  <si>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</si>
  <si>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</si>
  <si>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</si>
  <si>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</si>
  <si>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</si>
  <si>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</si>
  <si>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</si>
  <si>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</si>
  <si>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</si>
  <si>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</si>
  <si>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</si>
  <si>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</si>
  <si>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</si>
  <si>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</si>
  <si>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</si>
  <si>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</si>
  <si>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</si>
  <si>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</si>
  <si>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</si>
  <si>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</si>
  <si>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</si>
  <si>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</si>
  <si>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</si>
  <si>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</si>
  <si>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</si>
  <si>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</si>
  <si>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</si>
  <si>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</si>
  <si>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</si>
  <si>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</si>
  <si>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</si>
  <si>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</si>
  <si>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</si>
  <si>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</si>
  <si>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</si>
  <si>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</si>
  <si>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</si>
  <si>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</si>
  <si>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</si>
  <si>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</si>
  <si>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</si>
  <si>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</si>
  <si>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</si>
  <si>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</si>
  <si>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</si>
  <si>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</si>
  <si>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</si>
  <si>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</si>
  <si>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</si>
  <si>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</si>
  <si>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</si>
  <si>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</si>
  <si>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</si>
  <si>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</si>
  <si>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</si>
  <si>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</si>
  <si>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</si>
  <si>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</si>
  <si>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</si>
  <si>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</si>
  <si>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</si>
  <si>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</si>
  <si>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</si>
  <si>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</si>
  <si>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</si>
  <si>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</si>
  <si>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</si>
  <si>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</si>
  <si>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</si>
  <si>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</si>
  <si>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</si>
  <si>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</si>
  <si>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</si>
  <si>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</si>
  <si>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</si>
  <si>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</si>
  <si>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</si>
  <si>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</si>
  <si>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</si>
  <si>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</si>
  <si>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</si>
  <si>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</si>
  <si>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</si>
  <si>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</si>
  <si>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</si>
  <si>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</si>
  <si>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</si>
  <si>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</si>
  <si>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</si>
  <si>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</si>
  <si>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</si>
  <si>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</si>
  <si>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</si>
  <si>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</si>
  <si>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</si>
  <si>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</si>
  <si>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</si>
  <si>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</si>
  <si>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</si>
  <si>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</si>
  <si>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</si>
  <si>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</si>
  <si>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</si>
  <si>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</si>
  <si>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</si>
  <si>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</si>
  <si>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</si>
  <si>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</si>
  <si>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</si>
  <si>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</si>
  <si>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</si>
  <si>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</si>
  <si>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</si>
  <si>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</si>
  <si>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</si>
  <si>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</si>
  <si>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</si>
  <si>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</si>
  <si>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</si>
  <si>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</si>
  <si>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</si>
  <si>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</si>
  <si>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</si>
  <si>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</si>
  <si>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</si>
  <si>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</si>
  <si>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</si>
  <si>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</si>
  <si>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</si>
  <si>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</si>
  <si>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</si>
  <si>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</si>
  <si>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</si>
  <si>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</si>
  <si>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</si>
  <si>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</si>
  <si>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</si>
  <si>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</si>
  <si>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</si>
  <si>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</si>
  <si>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</si>
  <si>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</si>
  <si>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</si>
  <si>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</si>
  <si>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</si>
  <si>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</si>
  <si>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</si>
  <si>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</si>
  <si>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</si>
  <si>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</si>
  <si>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</si>
  <si>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</si>
  <si>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</si>
  <si>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</si>
  <si>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</si>
  <si>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</si>
  <si>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</si>
  <si>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</si>
  <si>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</si>
  <si>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</si>
  <si>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</si>
  <si>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</si>
  <si>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</si>
  <si>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</si>
  <si>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</si>
  <si>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</si>
  <si>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</si>
  <si>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</si>
  <si>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</si>
  <si>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</si>
  <si>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</si>
  <si>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</si>
  <si>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</si>
  <si>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</si>
  <si>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</si>
  <si>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</si>
  <si>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</si>
  <si>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</si>
  <si>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</si>
  <si>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</si>
  <si>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</si>
  <si>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</si>
  <si>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</si>
  <si>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</si>
  <si>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</si>
  <si>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</si>
  <si>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</si>
  <si>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</si>
  <si>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</si>
  <si>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</si>
  <si>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</si>
  <si>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</si>
  <si>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</si>
  <si>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</si>
  <si>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</si>
  <si>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</si>
  <si>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</si>
  <si>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</si>
  <si>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</si>
  <si>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</si>
  <si>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</si>
  <si>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</si>
  <si>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</si>
  <si>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</si>
  <si>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</si>
  <si>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</si>
  <si>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</si>
  <si>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</si>
  <si>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</si>
  <si>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</si>
  <si>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</si>
  <si>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</si>
  <si>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</si>
  <si>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</si>
  <si>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</si>
  <si>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</si>
  <si>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</si>
  <si>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</si>
  <si>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</si>
  <si>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</si>
  <si>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</si>
  <si>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</si>
  <si>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</si>
  <si>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</si>
  <si>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</si>
  <si>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</si>
  <si>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</si>
  <si>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</si>
  <si>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</si>
  <si>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</si>
  <si>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</si>
  <si>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</si>
  <si>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</si>
  <si>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</si>
  <si>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</si>
  <si>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</si>
  <si>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</si>
  <si>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</si>
  <si>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</si>
  <si>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</si>
  <si>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</si>
  <si>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</si>
  <si>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</si>
  <si>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</si>
  <si>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</si>
  <si>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</si>
  <si>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</si>
  <si>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</si>
  <si>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</si>
  <si>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</si>
  <si>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</si>
  <si>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</si>
  <si>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</si>
  <si>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</si>
  <si>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</si>
  <si>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</si>
  <si>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</si>
  <si>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</si>
  <si>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</si>
  <si>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</si>
  <si>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</si>
  <si>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</si>
  <si>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</si>
  <si>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</si>
  <si>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</si>
  <si>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</si>
  <si>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</si>
  <si>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</si>
  <si>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</si>
  <si>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</si>
  <si>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</si>
  <si>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</si>
  <si>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</si>
  <si>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</si>
  <si>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</si>
  <si>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</si>
  <si>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</si>
  <si>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</si>
  <si>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</si>
  <si>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</si>
  <si>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</si>
  <si>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</si>
  <si>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</si>
  <si>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</si>
  <si>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</si>
  <si>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</si>
  <si>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</si>
  <si>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</si>
  <si>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</si>
  <si>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</si>
  <si>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</si>
  <si>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</si>
  <si>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</si>
  <si>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</si>
  <si>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</si>
  <si>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</si>
  <si>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</si>
  <si>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</si>
  <si>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</si>
  <si>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</si>
  <si>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</si>
  <si>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</si>
  <si>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</si>
  <si>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</si>
  <si>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</si>
  <si>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</si>
  <si>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</si>
  <si>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</si>
  <si>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</si>
  <si>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</si>
  <si>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</si>
  <si>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</si>
  <si>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</si>
  <si>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</si>
  <si>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</si>
  <si>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</si>
  <si>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</si>
  <si>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</si>
  <si>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</si>
  <si>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</si>
  <si>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</si>
  <si>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</si>
  <si>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</si>
  <si>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</si>
  <si>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</si>
  <si>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</si>
  <si>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</si>
  <si>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</si>
  <si>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</si>
  <si>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</si>
  <si>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</si>
  <si>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</si>
  <si>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</si>
  <si>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</si>
  <si>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</si>
  <si>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</si>
  <si>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</si>
  <si>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</si>
  <si>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</si>
  <si>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</si>
  <si>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</si>
  <si>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</si>
  <si>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</si>
  <si>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</si>
  <si>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</si>
  <si>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</si>
  <si>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</si>
  <si>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</si>
  <si>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</si>
  <si>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</si>
  <si>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</si>
  <si>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</si>
  <si>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</si>
  <si>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</si>
  <si>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</si>
  <si>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</si>
  <si>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</si>
  <si>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</si>
  <si>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</si>
  <si>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</si>
  <si>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</si>
  <si>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</si>
  <si>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</si>
  <si>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</si>
  <si>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</si>
  <si>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</si>
  <si>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</si>
  <si>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</si>
  <si>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</si>
  <si>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</si>
  <si>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</si>
  <si>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</si>
  <si>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</si>
  <si>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</si>
  <si>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</si>
  <si>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</si>
  <si>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</si>
  <si>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</si>
  <si>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</si>
  <si>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</si>
  <si>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</si>
  <si>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</si>
  <si>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</si>
  <si>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</si>
  <si>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</si>
  <si>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</si>
  <si>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</si>
  <si>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</si>
  <si>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</si>
  <si>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</si>
  <si>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</si>
  <si>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</si>
  <si>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</si>
  <si>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</si>
  <si>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</si>
  <si>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</si>
  <si>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</si>
  <si>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</si>
  <si>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</si>
  <si>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</si>
  <si>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</si>
  <si>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</si>
  <si>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</si>
  <si>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</si>
  <si>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</si>
  <si>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</si>
  <si>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</si>
  <si>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</si>
  <si>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</si>
  <si>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</si>
  <si>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</si>
  <si>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</si>
  <si>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</si>
  <si>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</si>
  <si>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</si>
  <si>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</si>
  <si>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</si>
  <si>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</si>
  <si>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</si>
  <si>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</si>
  <si>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</si>
  <si>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</si>
  <si>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</si>
  <si>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</si>
  <si>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</si>
  <si>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</si>
  <si>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</si>
  <si>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 0.40</t>
  </si>
  <si>
    <t>▲ 0.90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</si>
  <si>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</si>
  <si>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</si>
  <si>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</si>
  <si>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</si>
  <si>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</si>
  <si>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</si>
  <si>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</si>
  <si>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</si>
  <si>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</si>
  <si>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</si>
  <si>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phoneticPr fontId="2"/>
  </si>
  <si>
    <t>栃木県市町村総合事務組合（特別会計）</t>
    <phoneticPr fontId="2"/>
  </si>
  <si>
    <t xml:space="preserve">栃木県後期高齢者医療広域連合（一般会計） </t>
    <phoneticPr fontId="2"/>
  </si>
  <si>
    <t xml:space="preserve">栃木県後期高齢者医療広域連合（特別会計） </t>
    <phoneticPr fontId="2"/>
  </si>
  <si>
    <t>栃木県南公設地方卸売市場事務組合</t>
    <phoneticPr fontId="2"/>
  </si>
  <si>
    <t xml:space="preserve">石橋地区消防組合 </t>
    <phoneticPr fontId="2"/>
  </si>
  <si>
    <t>壬生町施設振興公社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</si>
  <si>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</si>
  <si>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</si>
  <si>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</si>
  <si>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</si>
  <si>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</si>
  <si>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</si>
  <si>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</si>
  <si>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</si>
  <si>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</si>
  <si>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</si>
  <si>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将来負担は発生していないが、有形固定資産減価償却率は高い数値となっている。引き続き、将来負担の発生を抑制しながらも、改修など施設の見直しを早急に行っていく必要がある。</t>
  </si>
  <si>
    <t>有形固定資産減価償却率</t>
    <phoneticPr fontId="5"/>
  </si>
  <si>
    <t>実質公債費比率は類似団体と比較して低い水準にあり、将来負担も発生していない。実質公債費比率については、組合等が起こした地方債の元利償還金に対する負担金等は増となっているが、公営企業債の元利償還金に対する繰入金の減により、微少であるが改善している状況である。しかしながら、地方債現在高が年々増加傾向にあることから、町債発行対象事業の峻別を図り、引き続き将来負担の抑制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</si>
</sst>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A73C-47B6-BFCB-E8C253C7B7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40203</c:v>
                </c:pt>
                <c:pt idx="1">
                  <c:v>39906</c:v>
                </c:pt>
                <c:pt idx="2">
                  <c:v>51931</c:v>
                </c:pt>
                <c:pt idx="3">
                  <c:v>27417</c:v>
                </c:pt>
                <c:pt idx="4">
                  <c:v>42465</c:v>
                </c:pt>
              </c:numCache>
            </c:numRef>
          </c:val>
          <c:smooth val="0"/>
          <c:extLst xmlns:c16r2="http://schemas.microsoft.com/office/drawing/2015/06/chart">
            <c:ext xmlns:c16="http://schemas.microsoft.com/office/drawing/2014/chart" uri="{C3380CC4-5D6E-409C-BE32-E72D297353CC}">
              <c16:uniqueId val="{00000001-A73C-47B6-BFCB-E8C253C7B77F}"/>
            </c:ext>
          </c:extLst>
        </c:ser>
        <c:dLbls>
          <c:showLegendKey val="0"/>
          <c:showVal val="0"/>
          <c:showCatName val="0"/>
          <c:showSerName val="0"/>
          <c:showPercent val="0"/>
          <c:showBubbleSize val="0"/>
        </c:dLbls>
        <c:marker val="1"/>
        <c:smooth val="0"/>
        <c:axId val="238805216"/>
        <c:axId val="238613240"/>
      </c:lineChart>
      <c:catAx>
        <c:axId val="23880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613240"/>
        <c:crosses val="autoZero"/>
        <c:auto val="1"/>
        <c:lblAlgn val="ctr"/>
        <c:lblOffset val="100"/>
        <c:tickLblSkip val="1"/>
        <c:tickMarkSkip val="1"/>
        <c:noMultiLvlLbl val="0"/>
      </c:catAx>
      <c:valAx>
        <c:axId val="238613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80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4.93</c:v>
                </c:pt>
                <c:pt idx="1">
                  <c:v>4.28</c:v>
                </c:pt>
                <c:pt idx="2">
                  <c:v>5.23</c:v>
                </c:pt>
                <c:pt idx="3">
                  <c:v>6.01</c:v>
                </c:pt>
                <c:pt idx="4">
                  <c:v>5.45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16.559999999999999</c:v>
                </c:pt>
                <c:pt idx="1">
                  <c:v>15.36</c:v>
                </c:pt>
                <c:pt idx="2">
                  <c:v>14.66</c:v>
                </c:pt>
                <c:pt idx="3">
                  <c:v>14.46</c:v>
                </c:pt>
                <c:pt idx="4">
                  <c:v>14.09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4931976"/>
        <c:axId val="23530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-0.74</c:v>
                </c:pt>
                <c:pt idx="1">
                  <c:v>-0.4</c:v>
                </c:pt>
                <c:pt idx="2">
                  <c:v>0.3</c:v>
                </c:pt>
                <c:pt idx="3">
                  <c:v>1.58</c:v>
                </c:pt>
                <c:pt idx="4">
                  <c:v>-0.9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4931976"/>
        <c:axId val="235303024"/>
      </c:lineChart>
      <c:catAx>
        <c:axId val="24493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303024"/>
        <c:crosses val="autoZero"/>
        <c:auto val="1"/>
        <c:lblAlgn val="ctr"/>
        <c:lblOffset val="100"/>
        <c:tickLblSkip val="1"/>
        <c:tickMarkSkip val="1"/>
        <c:noMultiLvlLbl val="0"/>
      </c:catAx>
      <c:valAx>
        <c:axId val="23530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3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0.13</c:v>
                </c:pt>
                <c:pt idx="4">
                  <c:v>#N/A</c:v>
                </c:pt>
                <c:pt idx="5">
                  <c:v>0.05</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0.08</c:v>
                </c:pt>
                <c:pt idx="4">
                  <c:v>#N/A</c:v>
                </c:pt>
                <c:pt idx="5">
                  <c:v>0.37</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0.51</c:v>
                </c:pt>
                <c:pt idx="2">
                  <c:v>#N/A</c:v>
                </c:pt>
                <c:pt idx="3">
                  <c:v>1.2</c:v>
                </c:pt>
                <c:pt idx="4">
                  <c:v>#N/A</c:v>
                </c:pt>
                <c:pt idx="5">
                  <c:v>0.8</c:v>
                </c:pt>
                <c:pt idx="6">
                  <c:v>#N/A</c:v>
                </c:pt>
                <c:pt idx="7">
                  <c:v>0.98</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4.34</c:v>
                </c:pt>
                <c:pt idx="2">
                  <c:v>#N/A</c:v>
                </c:pt>
                <c:pt idx="3">
                  <c:v>2.2999999999999998</c:v>
                </c:pt>
                <c:pt idx="4">
                  <c:v>#N/A</c:v>
                </c:pt>
                <c:pt idx="5">
                  <c:v>2.44</c:v>
                </c:pt>
                <c:pt idx="6">
                  <c:v>#N/A</c:v>
                </c:pt>
                <c:pt idx="7">
                  <c:v>1.22</c:v>
                </c:pt>
                <c:pt idx="8">
                  <c:v>#N/A</c:v>
                </c:pt>
                <c:pt idx="9">
                  <c:v>2.81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4.92</c:v>
                </c:pt>
                <c:pt idx="2">
                  <c:v>#N/A</c:v>
                </c:pt>
                <c:pt idx="3">
                  <c:v>4.2699999999999996</c:v>
                </c:pt>
                <c:pt idx="4">
                  <c:v>#N/A</c:v>
                </c:pt>
                <c:pt idx="5">
                  <c:v>5.21</c:v>
                </c:pt>
                <c:pt idx="6">
                  <c:v>#N/A</c:v>
                </c:pt>
                <c:pt idx="7">
                  <c:v>6.01</c:v>
                </c:pt>
                <c:pt idx="8">
                  <c:v>#N/A</c:v>
                </c:pt>
                <c:pt idx="9">
                  <c:v>5.45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11.97</c:v>
                </c:pt>
                <c:pt idx="2">
                  <c:v>#N/A</c:v>
                </c:pt>
                <c:pt idx="3">
                  <c:v>11.98</c:v>
                </c:pt>
                <c:pt idx="4">
                  <c:v>#N/A</c:v>
                </c:pt>
                <c:pt idx="5">
                  <c:v>12.71</c:v>
                </c:pt>
                <c:pt idx="6">
                  <c:v>#N/A</c:v>
                </c:pt>
                <c:pt idx="7">
                  <c:v>12.51</c:v>
                </c:pt>
                <c:pt idx="8">
                  <c:v>#N/A</c:v>
                </c:pt>
                <c:pt idx="9">
                  <c:v>12.14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088928"/>
        <c:axId val="187329400"/>
      </c:barChart>
      <c:catAx>
        <c:axId val="1860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329400"/>
        <c:crosses val="autoZero"/>
        <c:auto val="1"/>
        <c:lblAlgn val="ctr"/>
        <c:lblOffset val="100"/>
        <c:tickLblSkip val="1"/>
        <c:tickMarkSkip val="1"/>
        <c:noMultiLvlLbl val="0"/>
      </c:catAx>
      <c:valAx>
        <c:axId val="18732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8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1242</c:v>
                </c:pt>
                <c:pt idx="5">
                  <c:v>1134</c:v>
                </c:pt>
                <c:pt idx="8">
                  <c:v>1130</c:v>
                </c:pt>
                <c:pt idx="11">
                  <c:v>1056</c:v>
                </c:pt>
                <c:pt idx="14">
                  <c:v>1078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26</c:v>
                </c:pt>
                <c:pt idx="6">
                  <c:v>28</c:v>
                </c:pt>
                <c:pt idx="9">
                  <c:v>42</c:v>
                </c:pt>
                <c:pt idx="12">
                  <c:v>54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729</c:v>
                </c:pt>
                <c:pt idx="3">
                  <c:v>694</c:v>
                </c:pt>
                <c:pt idx="6">
                  <c:v>711</c:v>
                </c:pt>
                <c:pt idx="9">
                  <c:v>740</c:v>
                </c:pt>
                <c:pt idx="12">
                  <c:v>670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928</c:v>
                </c:pt>
                <c:pt idx="3">
                  <c:v>836</c:v>
                </c:pt>
                <c:pt idx="6">
                  <c:v>741</c:v>
                </c:pt>
                <c:pt idx="9">
                  <c:v>726</c:v>
                </c:pt>
                <c:pt idx="12">
                  <c:v>775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3141824"/>
        <c:axId val="24062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441</c:v>
                </c:pt>
                <c:pt idx="2">
                  <c:v>#N/A</c:v>
                </c:pt>
                <c:pt idx="3">
                  <c:v>#N/A</c:v>
                </c:pt>
                <c:pt idx="4">
                  <c:v>422</c:v>
                </c:pt>
                <c:pt idx="5">
                  <c:v>#N/A</c:v>
                </c:pt>
                <c:pt idx="6">
                  <c:v>#N/A</c:v>
                </c:pt>
                <c:pt idx="7">
                  <c:v>350</c:v>
                </c:pt>
                <c:pt idx="8">
                  <c:v>#N/A</c:v>
                </c:pt>
                <c:pt idx="9">
                  <c:v>#N/A</c:v>
                </c:pt>
                <c:pt idx="10">
                  <c:v>452</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3141824"/>
        <c:axId val="240626864"/>
      </c:lineChart>
      <c:catAx>
        <c:axId val="2431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26864"/>
        <c:crosses val="autoZero"/>
        <c:auto val="1"/>
        <c:lblAlgn val="ctr"/>
        <c:lblOffset val="100"/>
        <c:tickLblSkip val="1"/>
        <c:tickMarkSkip val="1"/>
        <c:noMultiLvlLbl val="0"/>
      </c:catAx>
      <c:valAx>
        <c:axId val="24062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1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12525</c:v>
                </c:pt>
                <c:pt idx="5">
                  <c:v>12554</c:v>
                </c:pt>
                <c:pt idx="8">
                  <c:v>12537</c:v>
                </c:pt>
                <c:pt idx="11">
                  <c:v>12676</c:v>
                </c:pt>
                <c:pt idx="14">
                  <c:v>12557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2144</c:v>
                </c:pt>
                <c:pt idx="5">
                  <c:v>1268</c:v>
                </c:pt>
                <c:pt idx="8">
                  <c:v>410</c:v>
                </c:pt>
                <c:pt idx="11">
                  <c:v>60</c:v>
                </c:pt>
                <c:pt idx="14">
                  <c:v>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5157</c:v>
                </c:pt>
                <c:pt idx="5">
                  <c:v>5145</c:v>
                </c:pt>
                <c:pt idx="8">
                  <c:v>5188</c:v>
                </c:pt>
                <c:pt idx="11">
                  <c:v>5491</c:v>
                </c:pt>
                <c:pt idx="14">
                  <c:v>5504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1311</c:v>
                </c:pt>
                <c:pt idx="3">
                  <c:v>1082</c:v>
                </c:pt>
                <c:pt idx="6">
                  <c:v>758</c:v>
                </c:pt>
                <c:pt idx="9">
                  <c:v>633</c:v>
                </c:pt>
                <c:pt idx="12">
                  <c:v>695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163</c:v>
                </c:pt>
                <c:pt idx="3">
                  <c:v>157</c:v>
                </c:pt>
                <c:pt idx="6">
                  <c:v>255</c:v>
                </c:pt>
                <c:pt idx="9">
                  <c:v>434</c:v>
                </c:pt>
                <c:pt idx="12">
                  <c:v>391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8147</c:v>
                </c:pt>
                <c:pt idx="3">
                  <c:v>8140</c:v>
                </c:pt>
                <c:pt idx="6">
                  <c:v>8014</c:v>
                </c:pt>
                <c:pt idx="9">
                  <c:v>7907</c:v>
                </c:pt>
                <c:pt idx="12">
                  <c:v>7672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7021</c:v>
                </c:pt>
                <c:pt idx="3">
                  <c:v>7148</c:v>
                </c:pt>
                <c:pt idx="6">
                  <c:v>7649</c:v>
                </c:pt>
                <c:pt idx="9">
                  <c:v>7724</c:v>
                </c:pt>
                <c:pt idx="12">
                  <c:v>7707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9757696"/>
        <c:axId val="24975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9757696"/>
        <c:axId val="249758080"/>
      </c:lineChart>
      <c:catAx>
        <c:axId val="2497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758080"/>
        <c:crosses val="autoZero"/>
        <c:auto val="1"/>
        <c:lblAlgn val="ctr"/>
        <c:lblOffset val="100"/>
        <c:tickLblSkip val="1"/>
        <c:tickMarkSkip val="1"/>
        <c:noMultiLvlLbl val="0"/>
      </c:catAx>
      <c:valAx>
        <c:axId val="24975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75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{A8DA54FD-7A83-4A4E-A95F-382B6FBF57C1}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{F23C3BC1-A64E-46CF-8FBA-5ADF78AFBE0F}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{1C32AD3D-9F67-4479-B88C-538E60830B01}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{0536DD24-458F-4CC7-8492-414862820199}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{176C0A13-5DEE-476A-AF52-19568B4E29D6}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{82737784-E85F-4197-B67C-065DFA86E8EE}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{4CF76349-6958-49E0-9393-79C8C822130D}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{A507E8C6-CA62-499A-B901-0DE60C8E354C}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{E9FF38B7-151B-4C23-A128-4627843B80CB}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{A5EB640D-A4CD-48C7-B565-123DA72C4354}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9656136"/>
        <c:axId val="248090032"/>
      </c:scatterChart>
      <c:valAx>
        <c:axId val="249656136"/>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090032"/>
        <c:crosses val="autoZero"/>
        <c:crossBetween val="midCat"/>
      </c:valAx>
      <c:valAx>
        <c:axId val="248090032"/>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656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{6703CDD5-5C62-42DD-B407-DC72A52E50DB}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{9B93167E-2451-42D0-BDED-4BD2F31E7CF4}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{15DBF877-B0F7-4843-8803-C34FD78BA72E}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{6BA0BAEA-5429-4977-8131-E675A2F2C54B}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{9772FA7B-C735-4988-8AAB-35CBF2EB1AFA}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5.5</c:v>
                </c:pt>
                <c:pt idx="2">
                  <c:v>6</c:v>
                </c:pt>
                <c:pt idx="3">
                  <c:v>6</c:v>
                </c:pt>
                <c:pt idx="4">
                  <c:v>5.9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{238054A2-27AA-479E-A236-073C0B0240BA}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{1DBBAA53-6638-4E83-8F3A-956877CF648E}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{44A63E95-BCA7-4494-B903-0C9C8ACE16F7}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{A2B2CCC1-ED41-43DC-BE21-14C2AA48F031}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{DEAB1720-E037-4B46-ACC0-C51DCCCDC49B}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9358400"/>
        <c:axId val="183383896"/>
      </c:scatterChart>
      <c:valAx>
        <c:axId val="24935840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383896"/>
        <c:crosses val="autoZero"/>
        <c:crossBetween val="midCat"/>
      </c:valAx>
      <c:valAx>
        <c:axId val="183383896"/>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358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元利償還金については前年度と比較して増となっているが、臨時財政対策債の償還開始時期の重複による要因が挙げられる。公営企業債の元利償還金に対する繰入金等については</a:t>
          </a:r>
          <a:r>
            <a:rPr kumimoji="1" lang="ja-JP" altLang="en-US" sz="1300">
              <a:solidFill>
                <a:sysClr val="windowText" lastClr="000000"/>
              </a:solidFill>
              <a:latin typeface="ＭＳ ゴシック" pitchFamily="49" charset="-128"/>
              <a:ea typeface="ＭＳ ゴシック" pitchFamily="49" charset="-128"/>
            </a:rPr>
            <a:t>、公共下水道事業分の減により</a:t>
          </a:r>
          <a:r>
            <a:rPr kumimoji="1" lang="en-US" altLang="ja-JP" sz="1300">
              <a:solidFill>
                <a:sysClr val="windowText" lastClr="000000"/>
              </a:solidFill>
              <a:latin typeface="ＭＳ ゴシック" pitchFamily="49" charset="-128"/>
              <a:ea typeface="ＭＳ ゴシック" pitchFamily="49" charset="-128"/>
            </a:rPr>
            <a:t>70</a:t>
          </a:r>
          <a:r>
            <a:rPr kumimoji="1" lang="ja-JP" altLang="en-US" sz="1300">
              <a:solidFill>
                <a:sysClr val="windowText" lastClr="000000"/>
              </a:solidFill>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また、石橋地区消防組合における元利償還金が前年度と比較して</a:t>
          </a:r>
          <a:r>
            <a:rPr kumimoji="1" lang="en-US" altLang="ja-JP" sz="1300">
              <a:latin typeface="ＭＳ ゴシック" pitchFamily="49" charset="-128"/>
              <a:ea typeface="ＭＳ ゴシック" pitchFamily="49" charset="-128"/>
            </a:rPr>
            <a:t>24,515</a:t>
          </a:r>
          <a:r>
            <a:rPr kumimoji="1" lang="ja-JP" altLang="en-US" sz="1300">
              <a:solidFill>
                <a:sysClr val="windowText" lastClr="000000"/>
              </a:solidFill>
              <a:latin typeface="ＭＳ ゴシック" pitchFamily="49" charset="-128"/>
              <a:ea typeface="ＭＳ ゴシック" pitchFamily="49" charset="-128"/>
            </a:rPr>
            <a:t>千円の増となったことから、組合等が起こした地方債の元利償還金に対する負担金等に</a:t>
          </a:r>
          <a:r>
            <a:rPr kumimoji="1" lang="ja-JP" altLang="en-US" sz="1300">
              <a:latin typeface="ＭＳ ゴシック" pitchFamily="49" charset="-128"/>
              <a:ea typeface="ＭＳ ゴシック" pitchFamily="49" charset="-128"/>
            </a:rPr>
            <a:t>ついては増となっている。</a:t>
          </a:r>
        </a:p>
        <a:p>
          <a:r>
            <a:rPr kumimoji="1" lang="ja-JP" altLang="en-US" sz="13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将来負担額の各項目については退職手当負担見込額を除き減となっており、ト</a:t>
          </a:r>
          <a:r>
            <a:rPr kumimoji="1" lang="ja-JP" altLang="en-US" sz="1400">
              <a:solidFill>
                <a:sysClr val="windowText" lastClr="000000"/>
              </a:solidFill>
              <a:latin typeface="ＭＳ ゴシック" pitchFamily="49" charset="-128"/>
              <a:ea typeface="ＭＳ ゴシック" pitchFamily="49" charset="-128"/>
            </a:rPr>
            <a:t>ータルについても僅かながら減少している。</a:t>
          </a:r>
        </a:p>
        <a:p>
          <a:r>
            <a:rPr kumimoji="1" lang="ja-JP" altLang="en-US" sz="1400">
              <a:latin typeface="ＭＳ ゴシック" pitchFamily="49" charset="-128"/>
              <a:ea typeface="ＭＳ ゴシック" pitchFamily="49" charset="-128"/>
            </a:rPr>
            <a:t>　充当可能財源については、前年度とほぼ同額を維持している。これは、町の施策として都市計画税の税率を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％としたことから充当可能特定収入は減となったものの、ふるさと応援寄附金の積立てにより充当可能基金が増となったことが要因であり、引き続き将来負担は発生していない。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ポイント高い数値であり、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％を超えていることから、施設の老朽化が進んでいる状況にある。</a:t>
          </a:r>
          <a:endParaRPr lang="ja-JP" altLang="ja-JP">
            <a:effectLst/>
          </a:endParaRPr>
        </a:p>
        <a:p>
          <a:r>
            <a:rPr kumimoji="1" lang="ja-JP" altLang="ja-JP" sz="1100">
              <a:solidFill>
                <a:schemeClr val="dk1"/>
              </a:solidFill>
              <a:effectLst/>
              <a:latin typeface="+mn-lt"/>
              <a:ea typeface="+mn-ea"/>
              <a:cs typeface="+mn-cs"/>
            </a:rPr>
            <a:t>特に、本庁舎や一般廃棄物処理施設の老朽化が顕著であることから、迅速に対応する必要がある。</a:t>
          </a:r>
          <a:endParaRPr lang="ja-JP" altLang="ja-JP">
            <a:effectLst/>
          </a:endParaRPr>
        </a:p>
        <a:p>
          <a:r>
            <a:rPr kumimoji="1" lang="ja-JP" altLang="ja-JP" sz="1100">
              <a:solidFill>
                <a:schemeClr val="dk1"/>
              </a:solidFill>
              <a:effectLst/>
              <a:latin typeface="+mn-lt"/>
              <a:ea typeface="+mn-ea"/>
              <a:cs typeface="+mn-cs"/>
            </a:rPr>
            <a:t>その他施設においても、継続して施設の改修等を行っていく。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13244</xdr:rowOff>
    </xdr:from>
    <xdr:to>
      <xdr:col>3</xdr:col>
      <xdr:colOff>511175</xdr:colOff>
      <xdr:row>27</xdr:row>
      <xdr:rowOff>114844</xdr:rowOff>
    </xdr:to>
    <xdr:sp macro="" textlink="">
      <xdr:nvSpPr>
        <xdr:cNvPr id="85" name="円/楕円 84"/>
        <xdr:cNvSpPr/>
      </xdr:nvSpPr>
      <xdr:spPr>
        <a:xfrm>
          <a:off x="4000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131371</xdr:rowOff>
    </xdr:from>
    <xdr:ext cx="405111" cy="259045"/>
    <xdr:sp macro="" textlink="">
      <xdr:nvSpPr>
        <xdr:cNvPr id="87" name="n_1mainValue有形固定資産減価償却率"/>
        <xdr:cNvSpPr txBox="1"/>
      </xdr:nvSpPr>
      <xdr:spPr>
        <a:xfrm>
          <a:off x="3836043" y="519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128270</xdr:rowOff>
    </xdr:from>
    <xdr:to>
      <xdr:col>5</xdr:col>
      <xdr:colOff>409575</xdr:colOff>
      <xdr:row>38</xdr:row>
      <xdr:rowOff>58420</xdr:rowOff>
    </xdr:to>
    <xdr:sp macro="" textlink="">
      <xdr:nvSpPr>
        <xdr:cNvPr id="70" name="円/楕円 69"/>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74947</xdr:rowOff>
    </xdr:from>
    <xdr:ext cx="405111" cy="259045"/>
    <xdr:sp macro="" textlink="">
      <xdr:nvSpPr>
        <xdr:cNvPr id="72" name="n_1mainValue【道路】&#10;有形固定資産減価償却率"/>
        <xdr:cNvSpPr txBox="1"/>
      </xdr:nvSpPr>
      <xdr:spPr>
        <a:xfrm>
          <a:off x="3582043"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133939</xdr:rowOff>
    </xdr:from>
    <xdr:to>
      <xdr:col>14</xdr:col>
      <xdr:colOff>79375</xdr:colOff>
      <xdr:row>37</xdr:row>
      <xdr:rowOff>64089</xdr:rowOff>
    </xdr:to>
    <xdr:sp macro="" textlink="">
      <xdr:nvSpPr>
        <xdr:cNvPr id="108" name="円/楕円 107"/>
        <xdr:cNvSpPr/>
      </xdr:nvSpPr>
      <xdr:spPr>
        <a:xfrm>
          <a:off x="9588500" y="63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80616</xdr:rowOff>
    </xdr:from>
    <xdr:ext cx="534377" cy="259045"/>
    <xdr:sp macro="" textlink="">
      <xdr:nvSpPr>
        <xdr:cNvPr id="110" name="n_1mainValue【道路】&#10;一人当たり延長"/>
        <xdr:cNvSpPr txBox="1"/>
      </xdr:nvSpPr>
      <xdr:spPr>
        <a:xfrm>
          <a:off x="9359410" y="608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94706</xdr:rowOff>
    </xdr:from>
    <xdr:to>
      <xdr:col>6</xdr:col>
      <xdr:colOff>510540</xdr:colOff>
      <xdr:row>64</xdr:row>
      <xdr:rowOff>16328</xdr:rowOff>
    </xdr:to>
    <xdr:cxnSp macro="">
      <xdr:nvCxnSpPr>
        <xdr:cNvPr id="137" name="直線コネクタ 136"/>
        <xdr:cNvCxnSpPr/>
      </xdr:nvCxnSpPr>
      <xdr:spPr>
        <a:xfrm flipV="1">
          <a:off x="4634865" y="10038806"/>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20155</xdr:rowOff>
    </xdr:from>
    <xdr:ext cx="405111" cy="259045"/>
    <xdr:sp macro="" textlink="">
      <xdr:nvSpPr>
        <xdr:cNvPr id="138" name="【橋りょう・トンネル】&#10;有形固定資産減価償却率最小値テキスト"/>
        <xdr:cNvSpPr txBox="1"/>
      </xdr:nvSpPr>
      <xdr:spPr>
        <a:xfrm>
          <a:off x="4724400" y="1099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64</xdr:row>
      <xdr:rowOff>16328</xdr:rowOff>
    </xdr:from>
    <xdr:to>
      <xdr:col>6</xdr:col>
      <xdr:colOff>600075</xdr:colOff>
      <xdr:row>64</xdr:row>
      <xdr:rowOff>16328</xdr:rowOff>
    </xdr:to>
    <xdr:cxnSp macro="">
      <xdr:nvCxnSpPr>
        <xdr:cNvPr id="139" name="直線コネクタ 138"/>
        <xdr:cNvCxnSpPr/>
      </xdr:nvCxnSpPr>
      <xdr:spPr>
        <a:xfrm>
          <a:off x="4546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41383</xdr:rowOff>
    </xdr:from>
    <xdr:ext cx="405111" cy="259045"/>
    <xdr:sp macro="" textlink="">
      <xdr:nvSpPr>
        <xdr:cNvPr id="140" name="【橋りょう・トンネル】&#10;有形固定資産減価償却率最大値テキスト"/>
        <xdr:cNvSpPr txBox="1"/>
      </xdr:nvSpPr>
      <xdr:spPr>
        <a:xfrm>
          <a:off x="4724400" y="981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58</xdr:row>
      <xdr:rowOff>94706</xdr:rowOff>
    </xdr:from>
    <xdr:to>
      <xdr:col>6</xdr:col>
      <xdr:colOff>600075</xdr:colOff>
      <xdr:row>58</xdr:row>
      <xdr:rowOff>94706</xdr:rowOff>
    </xdr:to>
    <xdr:cxnSp macro="">
      <xdr:nvCxnSpPr>
        <xdr:cNvPr id="141" name="直線コネクタ 140"/>
        <xdr:cNvCxnSpPr/>
      </xdr:nvCxnSpPr>
      <xdr:spPr>
        <a:xfrm>
          <a:off x="4546600" y="1003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27231</xdr:rowOff>
    </xdr:from>
    <xdr:ext cx="405111" cy="259045"/>
    <xdr:sp macro="" textlink="">
      <xdr:nvSpPr>
        <xdr:cNvPr id="142" name="【橋りょう・トンネル】&#10;有形固定資産減価償却率平均値テキスト"/>
        <xdr:cNvSpPr txBox="1"/>
      </xdr:nvSpPr>
      <xdr:spPr>
        <a:xfrm>
          <a:off x="4724400" y="10485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48804</xdr:rowOff>
    </xdr:from>
    <xdr:to>
      <xdr:col>6</xdr:col>
      <xdr:colOff>561975</xdr:colOff>
      <xdr:row>61</xdr:row>
      <xdr:rowOff>150404</xdr:rowOff>
    </xdr:to>
    <xdr:sp macro="" textlink="">
      <xdr:nvSpPr>
        <xdr:cNvPr id="143" name="フローチャート : 判断 142"/>
        <xdr:cNvSpPr/>
      </xdr:nvSpPr>
      <xdr:spPr>
        <a:xfrm>
          <a:off x="45847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7983</xdr:rowOff>
    </xdr:from>
    <xdr:to>
      <xdr:col>5</xdr:col>
      <xdr:colOff>409575</xdr:colOff>
      <xdr:row>62</xdr:row>
      <xdr:rowOff>109583</xdr:rowOff>
    </xdr:to>
    <xdr:sp macro="" textlink="">
      <xdr:nvSpPr>
        <xdr:cNvPr id="144" name="フローチャート : 判断 143"/>
        <xdr:cNvSpPr/>
      </xdr:nvSpPr>
      <xdr:spPr>
        <a:xfrm>
          <a:off x="37465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127181</xdr:rowOff>
    </xdr:from>
    <xdr:to>
      <xdr:col>5</xdr:col>
      <xdr:colOff>409575</xdr:colOff>
      <xdr:row>56</xdr:row>
      <xdr:rowOff>57331</xdr:rowOff>
    </xdr:to>
    <xdr:sp macro="" textlink="">
      <xdr:nvSpPr>
        <xdr:cNvPr id="150" name="円/楕円 149"/>
        <xdr:cNvSpPr/>
      </xdr:nvSpPr>
      <xdr:spPr>
        <a:xfrm>
          <a:off x="3746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100710</xdr:rowOff>
    </xdr:from>
    <xdr:ext cx="405111" cy="259045"/>
    <xdr:sp macro="" textlink="">
      <xdr:nvSpPr>
        <xdr:cNvPr id="151" name="n_1aveValue【橋りょう・トンネル】&#10;有形固定資産減価償却率"/>
        <xdr:cNvSpPr txBox="1"/>
      </xdr:nvSpPr>
      <xdr:spPr>
        <a:xfrm>
          <a:off x="3582043"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73858</xdr:rowOff>
    </xdr:from>
    <xdr:ext cx="405111" cy="259045"/>
    <xdr:sp macro="" textlink="">
      <xdr:nvSpPr>
        <xdr:cNvPr id="152" name="n_1mainValue【橋りょう・トンネル】&#10;有形固定資産減価償却率"/>
        <xdr:cNvSpPr txBox="1"/>
      </xdr:nvSpPr>
      <xdr:spPr>
        <a:xfrm>
          <a:off x="3582043"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6" name="直線コネクタ 175"/>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7"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8" name="直線コネクタ 177"/>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9"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0" name="直線コネクタ 179"/>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1"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2" name="フローチャート : 判断 181"/>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3" name="フローチャート : 判断 182"/>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149919</xdr:rowOff>
    </xdr:from>
    <xdr:to>
      <xdr:col>14</xdr:col>
      <xdr:colOff>79375</xdr:colOff>
      <xdr:row>63</xdr:row>
      <xdr:rowOff>80069</xdr:rowOff>
    </xdr:to>
    <xdr:sp macro="" textlink="">
      <xdr:nvSpPr>
        <xdr:cNvPr id="189" name="円/楕円 188"/>
        <xdr:cNvSpPr/>
      </xdr:nvSpPr>
      <xdr:spPr>
        <a:xfrm>
          <a:off x="9588500" y="107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90"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71196</xdr:rowOff>
    </xdr:from>
    <xdr:ext cx="534377" cy="259045"/>
    <xdr:sp macro="" textlink="">
      <xdr:nvSpPr>
        <xdr:cNvPr id="191" name="n_1mainValue【橋りょう・トンネル】&#10;一人当たり有形固定資産（償却資産）額"/>
        <xdr:cNvSpPr txBox="1"/>
      </xdr:nvSpPr>
      <xdr:spPr>
        <a:xfrm>
          <a:off x="9359411" y="108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4" name="直線コネクタ 213"/>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5"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6" name="直線コネクタ 215"/>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9"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0" name="フローチャート : 判断 219"/>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1" name="フローチャート : 判断 22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35306</xdr:rowOff>
    </xdr:from>
    <xdr:to>
      <xdr:col>5</xdr:col>
      <xdr:colOff>409575</xdr:colOff>
      <xdr:row>78</xdr:row>
      <xdr:rowOff>136906</xdr:rowOff>
    </xdr:to>
    <xdr:sp macro="" textlink="">
      <xdr:nvSpPr>
        <xdr:cNvPr id="227" name="円/楕円 226"/>
        <xdr:cNvSpPr/>
      </xdr:nvSpPr>
      <xdr:spPr>
        <a:xfrm>
          <a:off x="3746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8"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153433</xdr:rowOff>
    </xdr:from>
    <xdr:ext cx="405111" cy="259045"/>
    <xdr:sp macro="" textlink="">
      <xdr:nvSpPr>
        <xdr:cNvPr id="229" name="n_1mainValue【公営住宅】&#10;有形固定資産減価償却率"/>
        <xdr:cNvSpPr txBox="1"/>
      </xdr:nvSpPr>
      <xdr:spPr>
        <a:xfrm>
          <a:off x="3582043"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3" name="直線コネクタ 252"/>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4"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5" name="直線コネクタ 25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6"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7" name="直線コネクタ 256"/>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8"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9" name="フローチャート : 判断 258"/>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60" name="フローチャート : 判断 259"/>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155702</xdr:rowOff>
    </xdr:from>
    <xdr:to>
      <xdr:col>14</xdr:col>
      <xdr:colOff>79375</xdr:colOff>
      <xdr:row>86</xdr:row>
      <xdr:rowOff>85852</xdr:rowOff>
    </xdr:to>
    <xdr:sp macro="" textlink="">
      <xdr:nvSpPr>
        <xdr:cNvPr id="266" name="円/楕円 265"/>
        <xdr:cNvSpPr/>
      </xdr:nvSpPr>
      <xdr:spPr>
        <a:xfrm>
          <a:off x="9588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7"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76979</xdr:rowOff>
    </xdr:from>
    <xdr:ext cx="469744" cy="259045"/>
    <xdr:sp macro="" textlink="">
      <xdr:nvSpPr>
        <xdr:cNvPr id="268" name="n_1mainValue【公営住宅】&#10;一人当たり面積"/>
        <xdr:cNvSpPr txBox="1"/>
      </xdr:nvSpPr>
      <xdr:spPr>
        <a:xfrm>
          <a:off x="93917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5" name="テキスト ボックス 2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7" name="テキスト ボックス 2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5" name="テキスト ボックス 3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9" name="直線コネクタ 308"/>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10"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1" name="直線コネクタ 31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2"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3" name="直線コネクタ 312"/>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4"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5" name="フローチャート : 判断 314"/>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6" name="フローチャート : 判断 31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93980</xdr:rowOff>
    </xdr:from>
    <xdr:to>
      <xdr:col>22</xdr:col>
      <xdr:colOff>415925</xdr:colOff>
      <xdr:row>35</xdr:row>
      <xdr:rowOff>24130</xdr:rowOff>
    </xdr:to>
    <xdr:sp macro="" textlink="">
      <xdr:nvSpPr>
        <xdr:cNvPr id="322" name="円/楕円 321"/>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3"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40657</xdr:rowOff>
    </xdr:from>
    <xdr:ext cx="405111" cy="259045"/>
    <xdr:sp macro="" textlink="">
      <xdr:nvSpPr>
        <xdr:cNvPr id="324" name="n_1mainValue【認定こども園・幼稚園・保育所】&#10;有形固定資産減価償却率"/>
        <xdr:cNvSpPr txBox="1"/>
      </xdr:nvSpPr>
      <xdr:spPr>
        <a:xfrm>
          <a:off x="15266043"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8" name="直線コネクタ 347"/>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9"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50" name="直線コネクタ 349"/>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1"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2" name="直線コネクタ 351"/>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3"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4" name="フローチャート : 判断 353"/>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5" name="フローチャート : 判断 354"/>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34925</xdr:rowOff>
    </xdr:from>
    <xdr:to>
      <xdr:col>31</xdr:col>
      <xdr:colOff>85725</xdr:colOff>
      <xdr:row>41</xdr:row>
      <xdr:rowOff>136525</xdr:rowOff>
    </xdr:to>
    <xdr:sp macro="" textlink="">
      <xdr:nvSpPr>
        <xdr:cNvPr id="361" name="円/楕円 360"/>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127652</xdr:rowOff>
    </xdr:from>
    <xdr:ext cx="469744" cy="259045"/>
    <xdr:sp macro="" textlink="">
      <xdr:nvSpPr>
        <xdr:cNvPr id="363" name="n_1mainValue【認定こども園・幼稚園・保育所】&#10;一人当たり面積"/>
        <xdr:cNvSpPr txBox="1"/>
      </xdr:nvSpPr>
      <xdr:spPr>
        <a:xfrm>
          <a:off x="210757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8" name="直線コネクタ 38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90" name="直線コネクタ 38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2" name="直線コネクタ 39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4" name="フローチャート : 判断 39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5" name="フローチャート : 判断 39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101600</xdr:rowOff>
    </xdr:from>
    <xdr:to>
      <xdr:col>22</xdr:col>
      <xdr:colOff>415925</xdr:colOff>
      <xdr:row>58</xdr:row>
      <xdr:rowOff>31750</xdr:rowOff>
    </xdr:to>
    <xdr:sp macro="" textlink="">
      <xdr:nvSpPr>
        <xdr:cNvPr id="401" name="円/楕円 400"/>
        <xdr:cNvSpPr/>
      </xdr:nvSpPr>
      <xdr:spPr>
        <a:xfrm>
          <a:off x="15430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402"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48277</xdr:rowOff>
    </xdr:from>
    <xdr:ext cx="405111" cy="259045"/>
    <xdr:sp macro="" textlink="">
      <xdr:nvSpPr>
        <xdr:cNvPr id="403" name="n_1mainValue【学校施設】&#10;有形固定資産減価償却率"/>
        <xdr:cNvSpPr txBox="1"/>
      </xdr:nvSpPr>
      <xdr:spPr>
        <a:xfrm>
          <a:off x="15266043"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8" name="直線コネクタ 427"/>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9"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0" name="直線コネクタ 429"/>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1"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2" name="直線コネクタ 431"/>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3"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4" name="フローチャート : 判断 433"/>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5" name="フローチャート : 判断 434"/>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143510</xdr:rowOff>
    </xdr:from>
    <xdr:to>
      <xdr:col>31</xdr:col>
      <xdr:colOff>85725</xdr:colOff>
      <xdr:row>57</xdr:row>
      <xdr:rowOff>73660</xdr:rowOff>
    </xdr:to>
    <xdr:sp macro="" textlink="">
      <xdr:nvSpPr>
        <xdr:cNvPr id="441" name="円/楕円 440"/>
        <xdr:cNvSpPr/>
      </xdr:nvSpPr>
      <xdr:spPr>
        <a:xfrm>
          <a:off x="2127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42"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90187</xdr:rowOff>
    </xdr:from>
    <xdr:ext cx="469744" cy="259045"/>
    <xdr:sp macro="" textlink="">
      <xdr:nvSpPr>
        <xdr:cNvPr id="443" name="n_1mainValue【学校施設】&#10;一人当たり面積"/>
        <xdr:cNvSpPr txBox="1"/>
      </xdr:nvSpPr>
      <xdr:spPr>
        <a:xfrm>
          <a:off x="21075727" y="95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9" name="直線コネクタ 468"/>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70"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71" name="直線コネクタ 47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72"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3" name="直線コネクタ 472"/>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4"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5" name="フローチャート : 判断 474"/>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6" name="フローチャート : 判断 475"/>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36286</xdr:rowOff>
    </xdr:from>
    <xdr:to>
      <xdr:col>22</xdr:col>
      <xdr:colOff>415925</xdr:colOff>
      <xdr:row>79</xdr:row>
      <xdr:rowOff>137886</xdr:rowOff>
    </xdr:to>
    <xdr:sp macro="" textlink="">
      <xdr:nvSpPr>
        <xdr:cNvPr id="482" name="円/楕円 481"/>
        <xdr:cNvSpPr/>
      </xdr:nvSpPr>
      <xdr:spPr>
        <a:xfrm>
          <a:off x="15430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83"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154413</xdr:rowOff>
    </xdr:from>
    <xdr:ext cx="405111" cy="259045"/>
    <xdr:sp macro="" textlink="">
      <xdr:nvSpPr>
        <xdr:cNvPr id="484" name="n_1mainValue【児童館】&#10;有形固定資産減価償却率"/>
        <xdr:cNvSpPr txBox="1"/>
      </xdr:nvSpPr>
      <xdr:spPr>
        <a:xfrm>
          <a:off x="15266043"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8" name="直線コネクタ 507"/>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9"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0" name="直線コネクタ 5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11"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12" name="直線コネクタ 511"/>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5" name="フローチャート : 判断 514"/>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101600</xdr:rowOff>
    </xdr:from>
    <xdr:to>
      <xdr:col>31</xdr:col>
      <xdr:colOff>85725</xdr:colOff>
      <xdr:row>86</xdr:row>
      <xdr:rowOff>31750</xdr:rowOff>
    </xdr:to>
    <xdr:sp macro="" textlink="">
      <xdr:nvSpPr>
        <xdr:cNvPr id="521" name="円/楕円 520"/>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22"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22877</xdr:rowOff>
    </xdr:from>
    <xdr:ext cx="469744" cy="259045"/>
    <xdr:sp macro="" textlink="">
      <xdr:nvSpPr>
        <xdr:cNvPr id="523"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50" name="直線コネクタ 549"/>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51"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52" name="直線コネクタ 55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53"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4" name="直線コネクタ 55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5"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6" name="フローチャート : 判断 555"/>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7" name="フローチャート : 判断 556"/>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49893</xdr:rowOff>
    </xdr:from>
    <xdr:to>
      <xdr:col>22</xdr:col>
      <xdr:colOff>415925</xdr:colOff>
      <xdr:row>103</xdr:row>
      <xdr:rowOff>151493</xdr:rowOff>
    </xdr:to>
    <xdr:sp macro="" textlink="">
      <xdr:nvSpPr>
        <xdr:cNvPr id="563" name="円/楕円 562"/>
        <xdr:cNvSpPr/>
      </xdr:nvSpPr>
      <xdr:spPr>
        <a:xfrm>
          <a:off x="15430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4"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168020</xdr:rowOff>
    </xdr:from>
    <xdr:ext cx="405111" cy="259045"/>
    <xdr:sp macro="" textlink="">
      <xdr:nvSpPr>
        <xdr:cNvPr id="565" name="n_1mainValue【公民館】&#10;有形固定資産減価償却率"/>
        <xdr:cNvSpPr txBox="1"/>
      </xdr:nvSpPr>
      <xdr:spPr>
        <a:xfrm>
          <a:off x="15266043"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9" name="直線コネクタ 588"/>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90"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91" name="直線コネクタ 590"/>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92"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3" name="直線コネクタ 592"/>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4"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5" name="フローチャート : 判断 594"/>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6" name="フローチャート : 判断 595"/>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139700</xdr:rowOff>
    </xdr:from>
    <xdr:to>
      <xdr:col>31</xdr:col>
      <xdr:colOff>85725</xdr:colOff>
      <xdr:row>105</xdr:row>
      <xdr:rowOff>69850</xdr:rowOff>
    </xdr:to>
    <xdr:sp macro="" textlink="">
      <xdr:nvSpPr>
        <xdr:cNvPr id="602" name="円/楕円 601"/>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603"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86377</xdr:rowOff>
    </xdr:from>
    <xdr:ext cx="469744" cy="259045"/>
    <xdr:sp macro="" textlink="">
      <xdr:nvSpPr>
        <xdr:cNvPr id="604"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いずれの資産も類似団体平均値より高い数値となっているが、老朽化が進んでいる施設については随時検査や改修等を図っている。一人あたりの各負担より読み取れるように、他団体と比較すると道路や学校を除き資産規模が小さい。そのため小規模の改修等で対応することが多く、減価償却率は高い水準を保持しているが、今後学校規模の適正化の検討や公立保育園等の統廃合を行っていくため、有形固定資産減価償却率は減少していくと思われる。適切に更新を図り、将来負担の抑制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49" name="テキスト ボックス 4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1" name="テキスト ボックス 5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52" name="直線コネクタ 5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53" name="テキスト ボックス 5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54" name="直線コネクタ 5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55" name="テキスト ボックス 5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58" name="直線コネクタ 5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59" name="テキスト ボックス 5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60" name="直線コネクタ 5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61" name="テキスト ボックス 6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3" name="テキスト ボックス 6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65" name="直線コネクタ 6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6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67" name="直線コネクタ 6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6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69" name="直線コネクタ 6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7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71" name="フローチャート : 判断 7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72" name="フローチャート : 判断 7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7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74" name="テキスト ボックス 7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5" name="テキスト ボックス 7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6" name="テキスト ボックス 7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7" name="テキスト ボックス 7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8" name="テキスト ボックス 7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44450</xdr:rowOff>
    </xdr:from>
    <xdr:to>
      <xdr:col>14</xdr:col>
      <xdr:colOff>79375</xdr:colOff>
      <xdr:row>41</xdr:row>
      <xdr:rowOff>146050</xdr:rowOff>
    </xdr:to>
    <xdr:sp macro="" textlink="">
      <xdr:nvSpPr>
        <xdr:cNvPr id="79" name="円/楕円 78"/>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137177</xdr:rowOff>
    </xdr:from>
    <xdr:ext cx="469744" cy="259045"/>
    <xdr:sp macro="" textlink="">
      <xdr:nvSpPr>
        <xdr:cNvPr id="80"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1" name="正方形/長方形 8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2" name="正方形/長方形 8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3" name="正方形/長方形 8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4" name="正方形/長方形 8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5" name="正方形/長方形 8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6" name="正方形/長方形 8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7" name="正方形/長方形 8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8" name="正方形/長方形 8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9" name="テキスト ボックス 8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0" name="直線コネクタ 8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1" name="テキスト ボックス 9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92" name="直線コネクタ 9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93" name="テキスト ボックス 9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94" name="直線コネクタ 9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95" name="テキスト ボックス 9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96" name="直線コネクタ 9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97" name="テキスト ボックス 9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98" name="直線コネクタ 9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99" name="テキスト ボックス 9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0" name="直線コネクタ 9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1" name="テキスト ボックス 10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102870</xdr:rowOff>
    </xdr:from>
    <xdr:to>
      <xdr:col>6</xdr:col>
      <xdr:colOff>510540</xdr:colOff>
      <xdr:row>63</xdr:row>
      <xdr:rowOff>157734</xdr:rowOff>
    </xdr:to>
    <xdr:cxnSp macro="">
      <xdr:nvCxnSpPr>
        <xdr:cNvPr id="103" name="直線コネクタ 102"/>
        <xdr:cNvCxnSpPr/>
      </xdr:nvCxnSpPr>
      <xdr:spPr>
        <a:xfrm flipV="1">
          <a:off x="4634865" y="987552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161561</xdr:rowOff>
    </xdr:from>
    <xdr:ext cx="405111" cy="259045"/>
    <xdr:sp macro="" textlink="">
      <xdr:nvSpPr>
        <xdr:cNvPr id="104" name="【体育館・プール】&#10;有形固定資産減価償却率最小値テキスト"/>
        <xdr:cNvSpPr txBox="1"/>
      </xdr:nvSpPr>
      <xdr:spPr>
        <a:xfrm>
          <a:off x="47244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63</xdr:row>
      <xdr:rowOff>157734</xdr:rowOff>
    </xdr:from>
    <xdr:to>
      <xdr:col>6</xdr:col>
      <xdr:colOff>600075</xdr:colOff>
      <xdr:row>63</xdr:row>
      <xdr:rowOff>157734</xdr:rowOff>
    </xdr:to>
    <xdr:cxnSp macro="">
      <xdr:nvCxnSpPr>
        <xdr:cNvPr id="105" name="直線コネクタ 10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49547</xdr:rowOff>
    </xdr:from>
    <xdr:ext cx="405111" cy="259045"/>
    <xdr:sp macro="" textlink="">
      <xdr:nvSpPr>
        <xdr:cNvPr id="106" name="【体育館・プール】&#10;有形固定資産減価償却率最大値テキスト"/>
        <xdr:cNvSpPr txBox="1"/>
      </xdr:nvSpPr>
      <xdr:spPr>
        <a:xfrm>
          <a:off x="4724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57</xdr:row>
      <xdr:rowOff>102870</xdr:rowOff>
    </xdr:from>
    <xdr:to>
      <xdr:col>6</xdr:col>
      <xdr:colOff>600075</xdr:colOff>
      <xdr:row>57</xdr:row>
      <xdr:rowOff>102870</xdr:rowOff>
    </xdr:to>
    <xdr:cxnSp macro="">
      <xdr:nvCxnSpPr>
        <xdr:cNvPr id="107" name="直線コネクタ 106"/>
        <xdr:cNvCxnSpPr/>
      </xdr:nvCxnSpPr>
      <xdr:spPr>
        <a:xfrm>
          <a:off x="4546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08"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09" name="フローチャート : 判断 108"/>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52070</xdr:rowOff>
    </xdr:from>
    <xdr:to>
      <xdr:col>5</xdr:col>
      <xdr:colOff>409575</xdr:colOff>
      <xdr:row>61</xdr:row>
      <xdr:rowOff>153670</xdr:rowOff>
    </xdr:to>
    <xdr:sp macro="" textlink="">
      <xdr:nvSpPr>
        <xdr:cNvPr id="110" name="フローチャート : 判断 109"/>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144797</xdr:rowOff>
    </xdr:from>
    <xdr:ext cx="405111" cy="259045"/>
    <xdr:sp macro="" textlink="">
      <xdr:nvSpPr>
        <xdr:cNvPr id="111" name="n_1aveValue【体育館・プー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2" name="テキスト ボックス 11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3" name="テキスト ボックス 11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4" name="テキスト ボックス 11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5" name="テキスト ボックス 11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6" name="テキスト ボックス 11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40640</xdr:rowOff>
    </xdr:from>
    <xdr:to>
      <xdr:col>5</xdr:col>
      <xdr:colOff>409575</xdr:colOff>
      <xdr:row>56</xdr:row>
      <xdr:rowOff>142240</xdr:rowOff>
    </xdr:to>
    <xdr:sp macro="" textlink="">
      <xdr:nvSpPr>
        <xdr:cNvPr id="117" name="円/楕円 116"/>
        <xdr:cNvSpPr/>
      </xdr:nvSpPr>
      <xdr:spPr>
        <a:xfrm>
          <a:off x="3746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158767</xdr:rowOff>
    </xdr:from>
    <xdr:ext cx="405111" cy="259045"/>
    <xdr:sp macro="" textlink="">
      <xdr:nvSpPr>
        <xdr:cNvPr id="118" name="n_1mainValue【体育館・プール】&#10;有形固定資産減価償却率"/>
        <xdr:cNvSpPr txBox="1"/>
      </xdr:nvSpPr>
      <xdr:spPr>
        <a:xfrm>
          <a:off x="3582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19" name="正方形/長方形 11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6" name="正方形/長方形 12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7" name="テキスト ボックス 12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28" name="直線コネクタ 12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29" name="直線コネクタ 12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30" name="テキスト ボックス 12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31" name="直線コネクタ 13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32" name="テキスト ボックス 13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33" name="直線コネクタ 13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34" name="テキスト ボックス 13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5" name="直線コネクタ 13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36" name="テキスト ボックス 13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37" name="直線コネクタ 13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38" name="テキスト ボックス 13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39" name="直線コネクタ 13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40" name="テキスト ボックス 13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42" name="直線コネクタ 141"/>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43"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44" name="直線コネクタ 143"/>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45"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46" name="直線コネクタ 145"/>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47"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48" name="フローチャート : 判断 147"/>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49" name="フローチャート : 判断 148"/>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50"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51" name="テキスト ボックス 1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2" name="テキスト ボックス 1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3" name="テキスト ボックス 1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4" name="テキスト ボックス 1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5" name="テキスト ボックス 1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52070</xdr:rowOff>
    </xdr:from>
    <xdr:to>
      <xdr:col>14</xdr:col>
      <xdr:colOff>79375</xdr:colOff>
      <xdr:row>61</xdr:row>
      <xdr:rowOff>153670</xdr:rowOff>
    </xdr:to>
    <xdr:sp macro="" textlink="">
      <xdr:nvSpPr>
        <xdr:cNvPr id="156" name="円/楕円 155"/>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144797</xdr:rowOff>
    </xdr:from>
    <xdr:ext cx="469744" cy="259045"/>
    <xdr:sp macro="" textlink="">
      <xdr:nvSpPr>
        <xdr:cNvPr id="157" name="n_1main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5" name="正方形/長方形 16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6" name="直線コネクタ 17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7" name="テキスト ボックス 17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8" name="直線コネクタ 1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9" name="テキスト ボックス 1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0" name="直線コネクタ 17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1" name="テキスト ボックス 18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5" name="直線コネクタ 184"/>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6"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7" name="直線コネクタ 18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88"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89" name="直線コネクタ 188"/>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0"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1" name="フローチャート : 判断 190"/>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2" name="フローチャート : 判断 191"/>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193"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147320</xdr:rowOff>
    </xdr:from>
    <xdr:to>
      <xdr:col>14</xdr:col>
      <xdr:colOff>79375</xdr:colOff>
      <xdr:row>85</xdr:row>
      <xdr:rowOff>77470</xdr:rowOff>
    </xdr:to>
    <xdr:sp macro="" textlink="">
      <xdr:nvSpPr>
        <xdr:cNvPr id="199" name="円/楕円 198"/>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68597</xdr:rowOff>
    </xdr:from>
    <xdr:ext cx="469744" cy="259045"/>
    <xdr:sp macro="" textlink="">
      <xdr:nvSpPr>
        <xdr:cNvPr id="200"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5" name="テキスト ボックス 2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6" name="直線コネクタ 2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7" name="テキスト ボックス 2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8" name="直線コネクタ 2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9" name="テキスト ボックス 2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0" name="直線コネクタ 2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1" name="テキスト ボックス 2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2" name="直線コネクタ 2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3" name="テキスト ボックス 2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4" name="直線コネクタ 2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5" name="テキスト ボックス 2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6" name="直線コネクタ 2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7" name="テキスト ボックス 2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9" name="テキスト ボックス 2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169545</xdr:rowOff>
    </xdr:from>
    <xdr:to>
      <xdr:col>23</xdr:col>
      <xdr:colOff>516889</xdr:colOff>
      <xdr:row>40</xdr:row>
      <xdr:rowOff>154305</xdr:rowOff>
    </xdr:to>
    <xdr:cxnSp macro="">
      <xdr:nvCxnSpPr>
        <xdr:cNvPr id="241" name="直線コネクタ 240"/>
        <xdr:cNvCxnSpPr/>
      </xdr:nvCxnSpPr>
      <xdr:spPr>
        <a:xfrm flipV="1">
          <a:off x="16318864" y="6170295"/>
          <a:ext cx="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158132</xdr:rowOff>
    </xdr:from>
    <xdr:ext cx="405111" cy="259045"/>
    <xdr:sp macro="" textlink="">
      <xdr:nvSpPr>
        <xdr:cNvPr id="242" name="【一般廃棄物処理施設】&#10;有形固定資産減価償却率最小値テキスト"/>
        <xdr:cNvSpPr txBox="1"/>
      </xdr:nvSpPr>
      <xdr:spPr>
        <a:xfrm>
          <a:off x="164084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154305</xdr:rowOff>
    </xdr:from>
    <xdr:to>
      <xdr:col>23</xdr:col>
      <xdr:colOff>606425</xdr:colOff>
      <xdr:row>40</xdr:row>
      <xdr:rowOff>154305</xdr:rowOff>
    </xdr:to>
    <xdr:cxnSp macro="">
      <xdr:nvCxnSpPr>
        <xdr:cNvPr id="243" name="直線コネクタ 242"/>
        <xdr:cNvCxnSpPr/>
      </xdr:nvCxnSpPr>
      <xdr:spPr>
        <a:xfrm>
          <a:off x="162306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116222</xdr:rowOff>
    </xdr:from>
    <xdr:ext cx="405111" cy="259045"/>
    <xdr:sp macro="" textlink="">
      <xdr:nvSpPr>
        <xdr:cNvPr id="244" name="【一般廃棄物処理施設】&#10;有形固定資産減価償却率最大値テキスト"/>
        <xdr:cNvSpPr txBox="1"/>
      </xdr:nvSpPr>
      <xdr:spPr>
        <a:xfrm>
          <a:off x="16408400"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35</xdr:row>
      <xdr:rowOff>169545</xdr:rowOff>
    </xdr:from>
    <xdr:to>
      <xdr:col>23</xdr:col>
      <xdr:colOff>606425</xdr:colOff>
      <xdr:row>35</xdr:row>
      <xdr:rowOff>169545</xdr:rowOff>
    </xdr:to>
    <xdr:cxnSp macro="">
      <xdr:nvCxnSpPr>
        <xdr:cNvPr id="245" name="直線コネクタ 244"/>
        <xdr:cNvCxnSpPr/>
      </xdr:nvCxnSpPr>
      <xdr:spPr>
        <a:xfrm>
          <a:off x="16230600" y="617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24782</xdr:rowOff>
    </xdr:from>
    <xdr:ext cx="405111" cy="259045"/>
    <xdr:sp macro="" textlink="">
      <xdr:nvSpPr>
        <xdr:cNvPr id="246" name="【一般廃棄物処理施設】&#10;有形固定資産減価償却率平均値テキスト"/>
        <xdr:cNvSpPr txBox="1"/>
      </xdr:nvSpPr>
      <xdr:spPr>
        <a:xfrm>
          <a:off x="164084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46355</xdr:rowOff>
    </xdr:from>
    <xdr:to>
      <xdr:col>23</xdr:col>
      <xdr:colOff>568325</xdr:colOff>
      <xdr:row>38</xdr:row>
      <xdr:rowOff>147955</xdr:rowOff>
    </xdr:to>
    <xdr:sp macro="" textlink="">
      <xdr:nvSpPr>
        <xdr:cNvPr id="247" name="フローチャート : 判断 246"/>
        <xdr:cNvSpPr/>
      </xdr:nvSpPr>
      <xdr:spPr>
        <a:xfrm>
          <a:off x="16268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139700</xdr:rowOff>
    </xdr:from>
    <xdr:to>
      <xdr:col>22</xdr:col>
      <xdr:colOff>415925</xdr:colOff>
      <xdr:row>38</xdr:row>
      <xdr:rowOff>69850</xdr:rowOff>
    </xdr:to>
    <xdr:sp macro="" textlink="">
      <xdr:nvSpPr>
        <xdr:cNvPr id="248" name="フローチャート : 判断 247"/>
        <xdr:cNvSpPr/>
      </xdr:nvSpPr>
      <xdr:spPr>
        <a:xfrm>
          <a:off x="1543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60977</xdr:rowOff>
    </xdr:from>
    <xdr:ext cx="405111" cy="259045"/>
    <xdr:sp macro="" textlink="">
      <xdr:nvSpPr>
        <xdr:cNvPr id="249" name="n_1aveValue【一般廃棄物処理施設】&#10;有形固定資産減価償却率"/>
        <xdr:cNvSpPr txBox="1"/>
      </xdr:nvSpPr>
      <xdr:spPr>
        <a:xfrm>
          <a:off x="15266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0" name="テキスト ボックス 2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170180</xdr:rowOff>
    </xdr:from>
    <xdr:to>
      <xdr:col>22</xdr:col>
      <xdr:colOff>415925</xdr:colOff>
      <xdr:row>34</xdr:row>
      <xdr:rowOff>100330</xdr:rowOff>
    </xdr:to>
    <xdr:sp macro="" textlink="">
      <xdr:nvSpPr>
        <xdr:cNvPr id="255" name="円/楕円 254"/>
        <xdr:cNvSpPr/>
      </xdr:nvSpPr>
      <xdr:spPr>
        <a:xfrm>
          <a:off x="15430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116857</xdr:rowOff>
    </xdr:from>
    <xdr:ext cx="405111" cy="259045"/>
    <xdr:sp macro="" textlink="">
      <xdr:nvSpPr>
        <xdr:cNvPr id="256" name="n_1mainValue【一般廃棄物処理施設】&#10;有形固定資産減価償却率"/>
        <xdr:cNvSpPr txBox="1"/>
      </xdr:nvSpPr>
      <xdr:spPr>
        <a:xfrm>
          <a:off x="15266043"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267" name="テキスト ボックス 266"/>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8" name="直線コネクタ 2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269" name="テキスト ボックス 26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0" name="直線コネクタ 2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271" name="テキスト ボックス 2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2" name="直線コネクタ 2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273" name="テキスト ボックス 2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4" name="直線コネクタ 2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275" name="テキスト ボックス 2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6" name="直線コネクタ 2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277" name="テキスト ボックス 276"/>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8" name="直線コネクタ 2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279" name="テキスト ボックス 278"/>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81" name="テキスト ボックス 28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283" name="直線コネクタ 282"/>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284"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285" name="直線コネクタ 284"/>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286"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287" name="直線コネクタ 286"/>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288"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289" name="フローチャート : 判断 288"/>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290" name="フローチャート : 判断 289"/>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291"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169124</xdr:rowOff>
    </xdr:from>
    <xdr:to>
      <xdr:col>31</xdr:col>
      <xdr:colOff>85725</xdr:colOff>
      <xdr:row>36</xdr:row>
      <xdr:rowOff>99274</xdr:rowOff>
    </xdr:to>
    <xdr:sp macro="" textlink="">
      <xdr:nvSpPr>
        <xdr:cNvPr id="297" name="円/楕円 296"/>
        <xdr:cNvSpPr/>
      </xdr:nvSpPr>
      <xdr:spPr>
        <a:xfrm>
          <a:off x="21272500" y="61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90401</xdr:rowOff>
    </xdr:from>
    <xdr:ext cx="534377" cy="259045"/>
    <xdr:sp macro="" textlink="">
      <xdr:nvSpPr>
        <xdr:cNvPr id="298" name="n_1mainValue【一般廃棄物処理施設】&#10;一人当たり有形固定資産（償却資産）額"/>
        <xdr:cNvSpPr txBox="1"/>
      </xdr:nvSpPr>
      <xdr:spPr>
        <a:xfrm>
          <a:off x="21043411" y="62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5" name="直線コネクタ 3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6" name="テキスト ボックス 3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7" name="直線コネクタ 3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8" name="テキスト ボックス 3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9" name="直線コネクタ 3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0" name="テキスト ボックス 3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1" name="直線コネクタ 3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2" name="テキスト ボックス 3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3" name="直線コネクタ 3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4" name="テキスト ボックス 3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5" name="直線コネクタ 3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6" name="テキスト ボックス 3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40" name="直線コネクタ 339"/>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341"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342" name="直線コネクタ 341"/>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343"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344" name="直線コネクタ 343"/>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345"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346" name="フローチャート : 判断 345"/>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347" name="フローチャート : 判断 34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348"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134257</xdr:rowOff>
    </xdr:from>
    <xdr:to>
      <xdr:col>22</xdr:col>
      <xdr:colOff>415925</xdr:colOff>
      <xdr:row>85</xdr:row>
      <xdr:rowOff>64407</xdr:rowOff>
    </xdr:to>
    <xdr:sp macro="" textlink="">
      <xdr:nvSpPr>
        <xdr:cNvPr id="354" name="円/楕円 353"/>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55534</xdr:rowOff>
    </xdr:from>
    <xdr:ext cx="405111" cy="259045"/>
    <xdr:sp macro="" textlink="">
      <xdr:nvSpPr>
        <xdr:cNvPr id="355" name="n_1mainValue【消防施設】&#10;有形固定資産減価償却率"/>
        <xdr:cNvSpPr txBox="1"/>
      </xdr:nvSpPr>
      <xdr:spPr>
        <a:xfrm>
          <a:off x="15266043"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6" name="直線コネクタ 3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7" name="テキスト ボックス 3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8" name="直線コネクタ 3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9" name="テキスト ボックス 3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0" name="直線コネクタ 3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1" name="テキスト ボックス 3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2" name="直線コネクタ 3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3" name="テキスト ボックス 3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4" name="直線コネクタ 3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5" name="テキスト ボックス 3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379" name="直線コネクタ 378"/>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80"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81" name="直線コネクタ 38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382"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383" name="直線コネクタ 38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4"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85" name="フローチャート : 判断 38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386" name="フローチャート : 判断 385"/>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387"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393" name="円/楕円 392"/>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156227</xdr:rowOff>
    </xdr:from>
    <xdr:ext cx="469744" cy="259045"/>
    <xdr:sp macro="" textlink="">
      <xdr:nvSpPr>
        <xdr:cNvPr id="394"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5" name="直線コネクタ 4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6" name="テキスト ボックス 4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7" name="直線コネクタ 4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8" name="テキスト ボックス 4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9" name="直線コネクタ 4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0" name="テキスト ボックス 4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1" name="直線コネクタ 4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2" name="テキスト ボックス 4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3" name="直線コネクタ 4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4" name="テキスト ボックス 4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5" name="直線コネクタ 4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6" name="テキスト ボックス 4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20" name="直線コネクタ 419"/>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21"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22" name="直線コネクタ 42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23"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24" name="直線コネクタ 423"/>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25"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26" name="フローチャート : 判断 425"/>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27" name="フローチャート : 判断 426"/>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428"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107043</xdr:rowOff>
    </xdr:from>
    <xdr:to>
      <xdr:col>22</xdr:col>
      <xdr:colOff>415925</xdr:colOff>
      <xdr:row>106</xdr:row>
      <xdr:rowOff>37193</xdr:rowOff>
    </xdr:to>
    <xdr:sp macro="" textlink="">
      <xdr:nvSpPr>
        <xdr:cNvPr id="434" name="円/楕円 433"/>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28320</xdr:rowOff>
    </xdr:from>
    <xdr:ext cx="405111" cy="259045"/>
    <xdr:sp macro="" textlink="">
      <xdr:nvSpPr>
        <xdr:cNvPr id="435" name="n_1mainValue【庁舎】&#10;有形固定資産減価償却率"/>
        <xdr:cNvSpPr txBox="1"/>
      </xdr:nvSpPr>
      <xdr:spPr>
        <a:xfrm>
          <a:off x="15266043"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57" name="直線コネクタ 456"/>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58"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59" name="直線コネクタ 458"/>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60"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61" name="直線コネクタ 460"/>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462"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63" name="フローチャート : 判断 462"/>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64" name="フローチャート : 判断 463"/>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65"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4826</xdr:rowOff>
    </xdr:from>
    <xdr:to>
      <xdr:col>31</xdr:col>
      <xdr:colOff>85725</xdr:colOff>
      <xdr:row>105</xdr:row>
      <xdr:rowOff>106426</xdr:rowOff>
    </xdr:to>
    <xdr:sp macro="" textlink="">
      <xdr:nvSpPr>
        <xdr:cNvPr id="471" name="円/楕円 470"/>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97553</xdr:rowOff>
    </xdr:from>
    <xdr:ext cx="469744" cy="259045"/>
    <xdr:sp macro="" textlink="">
      <xdr:nvSpPr>
        <xdr:cNvPr id="472" name="n_1mainValue【庁舎】&#10;一人当たり面積"/>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一般廃棄物処理施設及び体育館・プールの有形固定資産減価償却率は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％を超えており、早急な対応が必要となっている。庁舎についても減価償却率は低いものの、建物のみでは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％を超えている状況にあり、平成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年度を目安に建設予定である。一般廃棄物処理施設については一人あたりの有形固定資産額も大きいため、より計画的に更新を図り、将来負担の抑制に注意する必要がある。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0.06</a:t>
          </a:r>
          <a:r>
            <a:rPr kumimoji="1" lang="ja-JP" altLang="en-US" sz="1300">
              <a:latin typeface="ＭＳ Ｐゴシック"/>
            </a:rPr>
            <a:t>ポイント上回り、前年度より</a:t>
          </a:r>
          <a:r>
            <a:rPr kumimoji="1" lang="en-US" altLang="ja-JP" sz="1300">
              <a:latin typeface="ＭＳ Ｐゴシック"/>
            </a:rPr>
            <a:t>0.02</a:t>
          </a:r>
          <a:r>
            <a:rPr kumimoji="1" lang="ja-JP" altLang="en-US" sz="1300">
              <a:latin typeface="ＭＳ Ｐゴシック"/>
            </a:rPr>
            <a:t>ポイント上昇している。これは景気回復による町民税の増や、産業団地分譲や太陽光発電設備設置等による固定資産税の増が主な要因と考えられる。なお、町の施策として平成</a:t>
          </a:r>
          <a:r>
            <a:rPr kumimoji="1" lang="en-US" altLang="ja-JP" sz="1300">
              <a:latin typeface="ＭＳ Ｐゴシック"/>
            </a:rPr>
            <a:t>25</a:t>
          </a:r>
          <a:r>
            <a:rPr kumimoji="1" lang="ja-JP" altLang="en-US" sz="1300">
              <a:latin typeface="ＭＳ Ｐゴシック"/>
            </a:rPr>
            <a:t>年度より都市計画税の税率を</a:t>
          </a:r>
          <a:r>
            <a:rPr kumimoji="1" lang="en-US" altLang="ja-JP" sz="1300">
              <a:latin typeface="ＭＳ Ｐゴシック"/>
            </a:rPr>
            <a:t>0</a:t>
          </a:r>
          <a:r>
            <a:rPr kumimoji="1" lang="ja-JP" altLang="en-US" sz="1300">
              <a:latin typeface="ＭＳ Ｐゴシック"/>
            </a:rPr>
            <a:t>％としていることから、引き続きより一層の歳出削減を図るとともに、税の徴収業務の強化等歳入確保に努める。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65617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92428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xmlns=""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4532</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a:extLst>
            <a:ext uri="{FF2B5EF4-FFF2-40B4-BE49-F238E27FC236}">
              <a16:creationId xmlns:a16="http://schemas.microsoft.com/office/drawing/2014/main" xmlns="" id="{00000000-0008-0000-0300-00005F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2.0</a:t>
          </a:r>
          <a:r>
            <a:rPr kumimoji="1" lang="ja-JP" altLang="en-US" sz="1300">
              <a:latin typeface="ＭＳ Ｐゴシック"/>
            </a:rPr>
            <a:t>ポイント下回ったが、前年と比較すると</a:t>
          </a:r>
          <a:r>
            <a:rPr kumimoji="1" lang="en-US" altLang="ja-JP" sz="1300">
              <a:latin typeface="ＭＳ Ｐゴシック"/>
            </a:rPr>
            <a:t>2.6</a:t>
          </a:r>
          <a:r>
            <a:rPr kumimoji="1" lang="ja-JP" altLang="en-US" sz="1300">
              <a:latin typeface="ＭＳ Ｐゴシック"/>
            </a:rPr>
            <a:t>ポイント上回る結果となった。歳出では扶助費を除く経常的経費が減少したものの、歳入において地方消費税交付金が減となったこと及び臨時財政対策債の発行額を</a:t>
          </a:r>
          <a:r>
            <a:rPr kumimoji="1" lang="en-US" altLang="ja-JP" sz="1300">
              <a:latin typeface="ＭＳ Ｐゴシック"/>
            </a:rPr>
            <a:t>136</a:t>
          </a:r>
          <a:r>
            <a:rPr kumimoji="1" lang="ja-JP" altLang="en-US" sz="1300">
              <a:latin typeface="ＭＳ Ｐゴシック"/>
            </a:rPr>
            <a:t>百万円減したことが大きな要因である。また扶助費については例年増加しており、今後も経常的経費の増加が予想されることから、事業の見直し等経常経費の削減に努めていかなければならない。</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762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84808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64</xdr:row>
      <xdr:rowOff>87630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084808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a:extLst>
            <a:ext uri="{FF2B5EF4-FFF2-40B4-BE49-F238E27FC236}">
              <a16:creationId xmlns:a16="http://schemas.microsoft.com/office/drawing/2014/main" xmlns=""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87630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9928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20066</xdr:rowOff>
    </xdr:from>
    <xdr:to>
      <xdr:col>3</xdr:col>
      <xdr:colOff>279400</xdr:colOff>
      <xdr:row>64</xdr:row>
      <xdr:rowOff>106934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xmlns=""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137939</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6" name="円/楕円 155">
          <a:extLst>
            <a:ext uri="{FF2B5EF4-FFF2-40B4-BE49-F238E27FC236}">
              <a16:creationId xmlns:a16="http://schemas.microsoft.com/office/drawing/2014/main" xmlns="" id="{00000000-0008-0000-0300-00009C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a:t>
          </a:r>
          <a:r>
            <a:rPr kumimoji="1" lang="en-US" altLang="ja-JP" sz="1300">
              <a:latin typeface="ＭＳ Ｐゴシック"/>
            </a:rPr>
            <a:t>17,466</a:t>
          </a:r>
          <a:r>
            <a:rPr kumimoji="1" lang="ja-JP" altLang="en-US" sz="1300">
              <a:latin typeface="ＭＳ Ｐゴシック"/>
            </a:rPr>
            <a:t>円負担は少ない。これは、行政改革などの経費削減の成果があらわれたものである。</a:t>
          </a:r>
        </a:p>
        <a:p>
          <a:r>
            <a:rPr kumimoji="1" lang="ja-JP" altLang="en-US" sz="1300">
              <a:latin typeface="ＭＳ Ｐゴシック"/>
            </a:rPr>
            <a:t>　前年度と比較して人件費は減となったものの、物件費が増となったことから、今後の経費削減の重点項目として留意したい。</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146506</xdr:rowOff>
    </xdr:from>
    <xdr:to>
      <xdr:col>7</xdr:col>
      <xdr:colOff>152400</xdr:colOff>
      <xdr:row>80</xdr:row>
      <xdr:rowOff>150752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114800" y="1386250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150752</xdr:rowOff>
    </xdr:from>
    <xdr:to>
      <xdr:col>6</xdr:col>
      <xdr:colOff>0</xdr:colOff>
      <xdr:row>80</xdr:row>
      <xdr:rowOff>151631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3225800" y="1386675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132834</xdr:rowOff>
    </xdr:from>
    <xdr:to>
      <xdr:col>4</xdr:col>
      <xdr:colOff>482600</xdr:colOff>
      <xdr:row>80</xdr:row>
      <xdr:rowOff>151631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3848834"/>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132834</xdr:rowOff>
    </xdr:from>
    <xdr:to>
      <xdr:col>3</xdr:col>
      <xdr:colOff>279400</xdr:colOff>
      <xdr:row>80</xdr:row>
      <xdr:rowOff>154570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1447800" y="13848834"/>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95706</xdr:rowOff>
    </xdr:from>
    <xdr:to>
      <xdr:col>7</xdr:col>
      <xdr:colOff>203200</xdr:colOff>
      <xdr:row>81</xdr:row>
      <xdr:rowOff>25856</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902200" y="138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16983</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373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96,147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99952</xdr:rowOff>
    </xdr:from>
    <xdr:to>
      <xdr:col>6</xdr:col>
      <xdr:colOff>50800</xdr:colOff>
      <xdr:row>81</xdr:row>
      <xdr:rowOff>30102</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064000" y="138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40279</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358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100831</xdr:rowOff>
    </xdr:from>
    <xdr:to>
      <xdr:col>4</xdr:col>
      <xdr:colOff>533400</xdr:colOff>
      <xdr:row>81</xdr:row>
      <xdr:rowOff>30981</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3175000" y="138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41158</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35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82034</xdr:rowOff>
    </xdr:from>
    <xdr:to>
      <xdr:col>3</xdr:col>
      <xdr:colOff>330200</xdr:colOff>
      <xdr:row>81</xdr:row>
      <xdr:rowOff>12184</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2286000" y="137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22361</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356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103770</xdr:rowOff>
    </xdr:from>
    <xdr:to>
      <xdr:col>2</xdr:col>
      <xdr:colOff>127000</xdr:colOff>
      <xdr:row>81</xdr:row>
      <xdr:rowOff>33920</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1397000" y="138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44097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358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1.4</a:t>
          </a:r>
          <a:r>
            <a:rPr kumimoji="1" lang="ja-JP" altLang="en-US" sz="1300">
              <a:latin typeface="ＭＳ Ｐゴシック"/>
            </a:rPr>
            <a:t>ポイント上回る数値となっている。これは、他町と比較して職員の級が上がるのが早いことが大きな要因となっている。しかしながら新陳代謝により、他町との給与水準の差が減少傾向である。今後もより一層、給与制度及びそ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98637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146896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5290800" y="1450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85</xdr:row>
      <xdr:rowOff>39793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4401800" y="145486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88</xdr:row>
      <xdr:rowOff>160866</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11023</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1.09</a:t>
          </a:r>
          <a:r>
            <a:rPr kumimoji="1" lang="ja-JP" altLang="en-US" sz="1300">
              <a:latin typeface="ＭＳ Ｐゴシック"/>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46899</xdr:rowOff>
    </xdr:from>
    <xdr:to>
      <xdr:col>24</xdr:col>
      <xdr:colOff>558800</xdr:colOff>
      <xdr:row>59</xdr:row>
      <xdr:rowOff>71029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6179800" y="1016244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71029</xdr:rowOff>
    </xdr:from>
    <xdr:to>
      <xdr:col>23</xdr:col>
      <xdr:colOff>406400</xdr:colOff>
      <xdr:row>59</xdr:row>
      <xdr:rowOff>86541</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5290800" y="1018657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86541</xdr:rowOff>
    </xdr:from>
    <xdr:to>
      <xdr:col>22</xdr:col>
      <xdr:colOff>203200</xdr:colOff>
      <xdr:row>59</xdr:row>
      <xdr:rowOff>95159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4401800" y="10202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88265</xdr:rowOff>
    </xdr:from>
    <xdr:to>
      <xdr:col>21</xdr:col>
      <xdr:colOff>0</xdr:colOff>
      <xdr:row>59</xdr:row>
      <xdr:rowOff>95159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3512800" y="10203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167549</xdr:rowOff>
    </xdr:from>
    <xdr:to>
      <xdr:col>24</xdr:col>
      <xdr:colOff>609600</xdr:colOff>
      <xdr:row>59</xdr:row>
      <xdr:rowOff>97699</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9672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12626</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995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20229</xdr:rowOff>
    </xdr:from>
    <xdr:to>
      <xdr:col>23</xdr:col>
      <xdr:colOff>457200</xdr:colOff>
      <xdr:row>59</xdr:row>
      <xdr:rowOff>121829</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129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132006</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990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35741</xdr:rowOff>
    </xdr:from>
    <xdr:to>
      <xdr:col>22</xdr:col>
      <xdr:colOff>254000</xdr:colOff>
      <xdr:row>59</xdr:row>
      <xdr:rowOff>137341</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5240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147518</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44359</xdr:rowOff>
    </xdr:from>
    <xdr:to>
      <xdr:col>21</xdr:col>
      <xdr:colOff>50800</xdr:colOff>
      <xdr:row>59</xdr:row>
      <xdr:rowOff>145959</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4351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156136</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37465</xdr:rowOff>
    </xdr:from>
    <xdr:to>
      <xdr:col>19</xdr:col>
      <xdr:colOff>533400</xdr:colOff>
      <xdr:row>59</xdr:row>
      <xdr:rowOff>139065</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149242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0.9</a:t>
          </a:r>
          <a:r>
            <a:rPr kumimoji="1" lang="ja-JP" altLang="en-US" sz="1300">
              <a:latin typeface="ＭＳ Ｐゴシック"/>
            </a:rPr>
            <a:t>ポイント下回ったものの、年々悪化している状況である。今後はより一層、町債発行事業を峻別し、町債に過度に依存することのない財政運営を図る。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39</xdr:row>
      <xdr:rowOff>153670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a:extLst>
            <a:ext uri="{FF2B5EF4-FFF2-40B4-BE49-F238E27FC236}">
              <a16:creationId xmlns:a16="http://schemas.microsoft.com/office/drawing/2014/main" xmlns="" id="{00000000-0008-0000-0300-00007B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153670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4401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28194</xdr:rowOff>
    </xdr:from>
    <xdr:to>
      <xdr:col>21</xdr:col>
      <xdr:colOff>0</xdr:colOff>
      <xdr:row>39</xdr:row>
      <xdr:rowOff>105410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3512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a:extLst>
            <a:ext uri="{FF2B5EF4-FFF2-40B4-BE49-F238E27FC236}">
              <a16:creationId xmlns:a16="http://schemas.microsoft.com/office/drawing/2014/main" xmlns="" id="{00000000-0008-0000-0300-000083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148844</xdr:rowOff>
    </xdr:from>
    <xdr:to>
      <xdr:col>19</xdr:col>
      <xdr:colOff>533400</xdr:colOff>
      <xdr:row>39</xdr:row>
      <xdr:rowOff>78994</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89171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町債発行にあたり「返済額以上に借入はしない」という基本方針や「交付税措置の有利な起債を借入れる」等に努めた結果、類似団体平均値が</a:t>
          </a:r>
          <a:r>
            <a:rPr kumimoji="1" lang="en-US" altLang="ja-JP" sz="1300">
              <a:latin typeface="ＭＳ Ｐゴシック"/>
            </a:rPr>
            <a:t>21.0</a:t>
          </a:r>
          <a:r>
            <a:rPr kumimoji="1" lang="ja-JP" altLang="en-US" sz="1300">
              <a:latin typeface="ＭＳ Ｐゴシック"/>
            </a:rPr>
            <a:t>ポイントのところ、本町は計算上マイナスとなる。今後も借入額と返済額のバランスに留意し、この水準を維持していく。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xmlns=""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a:extLst>
            <a:ext uri="{FF2B5EF4-FFF2-40B4-BE49-F238E27FC236}">
              <a16:creationId xmlns:a16="http://schemas.microsoft.com/office/drawing/2014/main" xmlns="" id="{00000000-0008-0000-0300-0000B1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xmlns=""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a:extLst>
            <a:ext uri="{FF2B5EF4-FFF2-40B4-BE49-F238E27FC236}">
              <a16:creationId xmlns:a16="http://schemas.microsoft.com/office/drawing/2014/main" xmlns="" id="{00000000-0008-0000-0300-0000B5010000}"/>
            </a:ext>
          </a:extLst>
        </xdr:cNvPr>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a:extLst>
            <a:ext uri="{FF2B5EF4-FFF2-40B4-BE49-F238E27FC236}">
              <a16:creationId xmlns:a16="http://schemas.microsoft.com/office/drawing/2014/main" xmlns="" id="{00000000-0008-0000-0300-0000B6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類似団体平均値より</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ポイント低い数値であり、前年度と比較しても</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の減となっている。これは、類似団体と比較して人口千人当たり職員数が下回っていることや職員の新陳代謝が要因と考えられる。今後も引き続き、時間外手当の抑制等、人件費の抑制に努めていく。</a:t>
          </a: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140716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80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56134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56134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28702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0.8</a:t>
          </a:r>
          <a:r>
            <a:rPr kumimoji="1" lang="ja-JP" altLang="en-US" sz="1300">
              <a:latin typeface="ＭＳ Ｐゴシック"/>
            </a:rPr>
            <a:t>ポイント上回る数値である。これは、庁内の情報端末のセキュリティ強靱化を実施したことによる影響が大きい。</a:t>
          </a:r>
        </a:p>
        <a:p>
          <a:r>
            <a:rPr kumimoji="1" lang="ja-JP" altLang="en-US" sz="1300">
              <a:latin typeface="ＭＳ Ｐゴシック"/>
            </a:rPr>
            <a:t>また、前年度と比較して充当一般財源の割合が上昇しているため、</a:t>
          </a:r>
          <a:r>
            <a:rPr kumimoji="1" lang="en-US" altLang="ja-JP" sz="1300">
              <a:latin typeface="ＭＳ Ｐゴシック"/>
            </a:rPr>
            <a:t>1.2</a:t>
          </a:r>
          <a:r>
            <a:rPr kumimoji="1" lang="ja-JP" altLang="en-US" sz="1300">
              <a:latin typeface="ＭＳ Ｐゴシック"/>
            </a:rPr>
            <a:t>ポイント上回っていることから、経常経費の削減に努める。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58420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10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43180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43180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15</xdr:row>
      <xdr:rowOff>168910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2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類似団体平均値を上回り、前年度より</a:t>
          </a:r>
          <a:r>
            <a:rPr kumimoji="1" lang="en-US" altLang="ja-JP" sz="1300">
              <a:latin typeface="ＭＳ Ｐゴシック"/>
            </a:rPr>
            <a:t>0.7</a:t>
          </a:r>
          <a:r>
            <a:rPr kumimoji="1" lang="ja-JP" altLang="en-US" sz="1300">
              <a:latin typeface="ＭＳ Ｐゴシック"/>
            </a:rPr>
            <a:t>ポイント増となった要因として、年金生活者等支援臨時福祉給付金事業や子どものための教育・保育給付費の増加が挙げられる。今後とも住民ニーズの把握精度を高め、必要経費の峻別を強化していく。</a:t>
          </a: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95250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77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57</xdr:row>
      <xdr:rowOff>6350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152400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152400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5.5</a:t>
          </a:r>
          <a:r>
            <a:rPr kumimoji="1" lang="ja-JP" altLang="en-US" sz="1300">
              <a:latin typeface="ＭＳ Ｐゴシック"/>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146050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1023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59</xdr:row>
      <xdr:rowOff>161290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161290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77470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xmlns=""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26670</xdr:rowOff>
    </xdr:from>
    <xdr:to>
      <xdr:col>19</xdr:col>
      <xdr:colOff>6350</xdr:colOff>
      <xdr:row>59</xdr:row>
      <xdr:rowOff>128270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3.7</a:t>
          </a:r>
          <a:r>
            <a:rPr kumimoji="1" lang="ja-JP" altLang="en-US" sz="1300">
              <a:latin typeface="ＭＳ Ｐゴシック"/>
            </a:rPr>
            <a:t>ポイント低い数値であり、決算構成比について減少しているものの、充当一般財源等が増加したことにより、前年度より</a:t>
          </a:r>
          <a:r>
            <a:rPr kumimoji="1" lang="en-US" altLang="ja-JP" sz="1300">
              <a:latin typeface="ＭＳ Ｐゴシック"/>
            </a:rPr>
            <a:t>0.8</a:t>
          </a:r>
          <a:r>
            <a:rPr kumimoji="1" lang="ja-JP" altLang="en-US" sz="1300">
              <a:latin typeface="ＭＳ Ｐゴシック"/>
            </a:rPr>
            <a:t>ポイントの増となっていることから、今後も団体補助金の精査に努める。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21844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35560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76708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4.1</a:t>
          </a:r>
          <a:r>
            <a:rPr kumimoji="1" lang="ja-JP" altLang="en-US" sz="1300">
              <a:latin typeface="ＭＳ Ｐゴシック"/>
            </a:rPr>
            <a:t>ポイント低く、全国市町村平均より</a:t>
          </a:r>
          <a:r>
            <a:rPr kumimoji="1" lang="en-US" altLang="ja-JP" sz="1300">
              <a:latin typeface="ＭＳ Ｐゴシック"/>
            </a:rPr>
            <a:t>8.0</a:t>
          </a:r>
          <a:r>
            <a:rPr kumimoji="1" lang="ja-JP" altLang="en-US" sz="1300">
              <a:latin typeface="ＭＳ Ｐゴシック"/>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8890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799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1270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85090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161289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xmlns=""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3" name="円/楕円 392">
          <a:extLst>
            <a:ext uri="{FF2B5EF4-FFF2-40B4-BE49-F238E27FC236}">
              <a16:creationId xmlns:a16="http://schemas.microsoft.com/office/drawing/2014/main" xmlns="" id="{00000000-0008-0000-0400-000089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2.1</a:t>
          </a:r>
          <a:r>
            <a:rPr kumimoji="1" lang="ja-JP" altLang="en-US" sz="1300">
              <a:latin typeface="ＭＳ Ｐゴシック"/>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81280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168148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3766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168148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90424</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117348</xdr:rowOff>
    </xdr:from>
    <xdr:to>
      <xdr:col>21</xdr:col>
      <xdr:colOff>412750</xdr:colOff>
      <xdr:row>79</xdr:row>
      <xdr:rowOff>47498</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32275</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39624</xdr:rowOff>
    </xdr:from>
    <xdr:to>
      <xdr:col>19</xdr:col>
      <xdr:colOff>6350</xdr:colOff>
      <xdr:row>78</xdr:row>
      <xdr:rowOff>141224</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126001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55541</xdr:rowOff>
    </xdr:from>
    <xdr:to>
      <xdr:col>4</xdr:col>
      <xdr:colOff>1117600</xdr:colOff>
      <xdr:row>18</xdr:row>
      <xdr:rowOff>96281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189266"/>
          <a:ext cx="6477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49532</xdr:rowOff>
    </xdr:from>
    <xdr:to>
      <xdr:col>4</xdr:col>
      <xdr:colOff>469900</xdr:colOff>
      <xdr:row>18</xdr:row>
      <xdr:rowOff>55541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1832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49532</xdr:rowOff>
    </xdr:from>
    <xdr:to>
      <xdr:col>3</xdr:col>
      <xdr:colOff>904875</xdr:colOff>
      <xdr:row>18</xdr:row>
      <xdr:rowOff>97815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52193</xdr:rowOff>
    </xdr:from>
    <xdr:to>
      <xdr:col>3</xdr:col>
      <xdr:colOff>206375</xdr:colOff>
      <xdr:row>18</xdr:row>
      <xdr:rowOff>97815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185918"/>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xmlns=""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45481</xdr:rowOff>
    </xdr:from>
    <xdr:to>
      <xdr:col>5</xdr:col>
      <xdr:colOff>34925</xdr:colOff>
      <xdr:row>18</xdr:row>
      <xdr:rowOff>147081</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56007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17558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4741</xdr:rowOff>
    </xdr:from>
    <xdr:to>
      <xdr:col>4</xdr:col>
      <xdr:colOff>520700</xdr:colOff>
      <xdr:row>18</xdr:row>
      <xdr:rowOff>106341</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9530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91118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2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170182</xdr:rowOff>
    </xdr:from>
    <xdr:to>
      <xdr:col>3</xdr:col>
      <xdr:colOff>955675</xdr:colOff>
      <xdr:row>18</xdr:row>
      <xdr:rowOff>100332</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42545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85109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47015</xdr:rowOff>
    </xdr:from>
    <xdr:to>
      <xdr:col>3</xdr:col>
      <xdr:colOff>257175</xdr:colOff>
      <xdr:row>18</xdr:row>
      <xdr:rowOff>148615</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35560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133392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1393</xdr:rowOff>
    </xdr:from>
    <xdr:to>
      <xdr:col>2</xdr:col>
      <xdr:colOff>692150</xdr:colOff>
      <xdr:row>18</xdr:row>
      <xdr:rowOff>102993</xdr:rowOff>
    </xdr:to>
    <xdr:sp macro="" textlink="">
      <xdr:nvSpPr>
        <xdr:cNvPr id="79" name="円/楕円 78">
          <a:extLst>
            <a:ext uri="{FF2B5EF4-FFF2-40B4-BE49-F238E27FC236}">
              <a16:creationId xmlns:a16="http://schemas.microsoft.com/office/drawing/2014/main" xmlns="" id="{00000000-0008-0000-0500-00004F000000}"/>
            </a:ext>
          </a:extLst>
        </xdr:cNvPr>
        <xdr:cNvSpPr/>
      </xdr:nvSpPr>
      <xdr:spPr bwMode="auto">
        <a:xfrm>
          <a:off x="2857500" y="313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87770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2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170205</xdr:rowOff>
    </xdr:from>
    <xdr:to>
      <xdr:col>4</xdr:col>
      <xdr:colOff>1117600</xdr:colOff>
      <xdr:row>37</xdr:row>
      <xdr:rowOff>28511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7123455"/>
          <a:ext cx="6477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170205</xdr:rowOff>
    </xdr:from>
    <xdr:to>
      <xdr:col>4</xdr:col>
      <xdr:colOff>469900</xdr:colOff>
      <xdr:row>37</xdr:row>
      <xdr:rowOff>96063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123455"/>
          <a:ext cx="698500" cy="9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28435</xdr:rowOff>
    </xdr:from>
    <xdr:to>
      <xdr:col>3</xdr:col>
      <xdr:colOff>904875</xdr:colOff>
      <xdr:row>37</xdr:row>
      <xdr:rowOff>96063</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153135"/>
          <a:ext cx="698500" cy="6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9004</xdr:rowOff>
    </xdr:from>
    <xdr:to>
      <xdr:col>3</xdr:col>
      <xdr:colOff>206375</xdr:colOff>
      <xdr:row>37</xdr:row>
      <xdr:rowOff>28435</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133704"/>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xmlns=""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xmlns=""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149161</xdr:rowOff>
    </xdr:from>
    <xdr:to>
      <xdr:col>5</xdr:col>
      <xdr:colOff>34925</xdr:colOff>
      <xdr:row>37</xdr:row>
      <xdr:rowOff>79311</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5600700" y="71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121238</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07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119405</xdr:rowOff>
    </xdr:from>
    <xdr:to>
      <xdr:col>4</xdr:col>
      <xdr:colOff>520700</xdr:colOff>
      <xdr:row>37</xdr:row>
      <xdr:rowOff>49555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4953000" y="707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34332</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15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45263</xdr:rowOff>
    </xdr:from>
    <xdr:to>
      <xdr:col>3</xdr:col>
      <xdr:colOff>955675</xdr:colOff>
      <xdr:row>37</xdr:row>
      <xdr:rowOff>146863</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4254500" y="716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131640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2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149085</xdr:rowOff>
    </xdr:from>
    <xdr:to>
      <xdr:col>3</xdr:col>
      <xdr:colOff>257175</xdr:colOff>
      <xdr:row>37</xdr:row>
      <xdr:rowOff>79235</xdr:rowOff>
    </xdr:to>
    <xdr:sp macro="" textlink="">
      <xdr:nvSpPr>
        <xdr:cNvPr id="139" name="円/楕円 138">
          <a:extLst>
            <a:ext uri="{FF2B5EF4-FFF2-40B4-BE49-F238E27FC236}">
              <a16:creationId xmlns:a16="http://schemas.microsoft.com/office/drawing/2014/main" xmlns="" id="{00000000-0008-0000-0500-00008B000000}"/>
            </a:ext>
          </a:extLst>
        </xdr:cNvPr>
        <xdr:cNvSpPr/>
      </xdr:nvSpPr>
      <xdr:spPr bwMode="auto">
        <a:xfrm>
          <a:off x="3556000" y="71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64012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1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129654</xdr:rowOff>
    </xdr:from>
    <xdr:to>
      <xdr:col>2</xdr:col>
      <xdr:colOff>692150</xdr:colOff>
      <xdr:row>37</xdr:row>
      <xdr:rowOff>59804</xdr:rowOff>
    </xdr:to>
    <xdr:sp macro="" textlink="">
      <xdr:nvSpPr>
        <xdr:cNvPr id="141" name="円/楕円 140">
          <a:extLst>
            <a:ext uri="{FF2B5EF4-FFF2-40B4-BE49-F238E27FC236}">
              <a16:creationId xmlns:a16="http://schemas.microsoft.com/office/drawing/2014/main" xmlns="" id="{00000000-0008-0000-0500-00008D000000}"/>
            </a:ext>
          </a:extLst>
        </xdr:cNvPr>
        <xdr:cNvSpPr/>
      </xdr:nvSpPr>
      <xdr:spPr bwMode="auto">
        <a:xfrm>
          <a:off x="2857500" y="708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44581</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16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26410</xdr:rowOff>
    </xdr:from>
    <xdr:to>
      <xdr:col>6</xdr:col>
      <xdr:colOff>511175</xdr:colOff>
      <xdr:row>38</xdr:row>
      <xdr:rowOff>66263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541510"/>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xdr:rowOff>
    </xdr:from>
    <xdr:to>
      <xdr:col>5</xdr:col>
      <xdr:colOff>358775</xdr:colOff>
      <xdr:row>38</xdr:row>
      <xdr:rowOff>26410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515677"/>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577</xdr:rowOff>
    </xdr:from>
    <xdr:to>
      <xdr:col>4</xdr:col>
      <xdr:colOff>155575</xdr:colOff>
      <xdr:row>38</xdr:row>
      <xdr:rowOff>54584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15677"/>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17514</xdr:rowOff>
    </xdr:from>
    <xdr:to>
      <xdr:col>2</xdr:col>
      <xdr:colOff>638175</xdr:colOff>
      <xdr:row>38</xdr:row>
      <xdr:rowOff>54584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32614"/>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15463</xdr:rowOff>
    </xdr:from>
    <xdr:to>
      <xdr:col>6</xdr:col>
      <xdr:colOff>561975</xdr:colOff>
      <xdr:row>38</xdr:row>
      <xdr:rowOff>117063</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165340</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147060</xdr:rowOff>
    </xdr:from>
    <xdr:to>
      <xdr:col>5</xdr:col>
      <xdr:colOff>409575</xdr:colOff>
      <xdr:row>38</xdr:row>
      <xdr:rowOff>77209</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68337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121228</xdr:rowOff>
    </xdr:from>
    <xdr:to>
      <xdr:col>4</xdr:col>
      <xdr:colOff>206375</xdr:colOff>
      <xdr:row>38</xdr:row>
      <xdr:rowOff>51378</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4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42504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3784</xdr:rowOff>
    </xdr:from>
    <xdr:to>
      <xdr:col>3</xdr:col>
      <xdr:colOff>3175</xdr:colOff>
      <xdr:row>38</xdr:row>
      <xdr:rowOff>105384</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96511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138163</xdr:rowOff>
    </xdr:from>
    <xdr:to>
      <xdr:col>1</xdr:col>
      <xdr:colOff>485775</xdr:colOff>
      <xdr:row>38</xdr:row>
      <xdr:rowOff>68314</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59441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87502</xdr:rowOff>
    </xdr:from>
    <xdr:to>
      <xdr:col>6</xdr:col>
      <xdr:colOff>511175</xdr:colOff>
      <xdr:row>57</xdr:row>
      <xdr:rowOff>94624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860152"/>
          <a:ext cx="8382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94624</xdr:rowOff>
    </xdr:from>
    <xdr:to>
      <xdr:col>5</xdr:col>
      <xdr:colOff>358775</xdr:colOff>
      <xdr:row>57</xdr:row>
      <xdr:rowOff>95004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86727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95004</xdr:rowOff>
    </xdr:from>
    <xdr:to>
      <xdr:col>4</xdr:col>
      <xdr:colOff>155575</xdr:colOff>
      <xdr:row>57</xdr:row>
      <xdr:rowOff>101963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67654"/>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95324</xdr:rowOff>
    </xdr:from>
    <xdr:to>
      <xdr:col>2</xdr:col>
      <xdr:colOff>638175</xdr:colOff>
      <xdr:row>57</xdr:row>
      <xdr:rowOff>101963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867974"/>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36702</xdr:rowOff>
    </xdr:from>
    <xdr:to>
      <xdr:col>6</xdr:col>
      <xdr:colOff>561975</xdr:colOff>
      <xdr:row>57</xdr:row>
      <xdr:rowOff>138302</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43824</xdr:rowOff>
    </xdr:from>
    <xdr:to>
      <xdr:col>5</xdr:col>
      <xdr:colOff>409575</xdr:colOff>
      <xdr:row>57</xdr:row>
      <xdr:rowOff>145424</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8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136551</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9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44204</xdr:rowOff>
    </xdr:from>
    <xdr:to>
      <xdr:col>4</xdr:col>
      <xdr:colOff>206375</xdr:colOff>
      <xdr:row>57</xdr:row>
      <xdr:rowOff>145804</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136931</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51163</xdr:rowOff>
    </xdr:from>
    <xdr:to>
      <xdr:col>3</xdr:col>
      <xdr:colOff>3175</xdr:colOff>
      <xdr:row>57</xdr:row>
      <xdr:rowOff>152763</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8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143890</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44524</xdr:rowOff>
    </xdr:from>
    <xdr:to>
      <xdr:col>1</xdr:col>
      <xdr:colOff>485775</xdr:colOff>
      <xdr:row>57</xdr:row>
      <xdr:rowOff>146124</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8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137251</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9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63043</xdr:rowOff>
    </xdr:from>
    <xdr:to>
      <xdr:col>6</xdr:col>
      <xdr:colOff>511175</xdr:colOff>
      <xdr:row>78</xdr:row>
      <xdr:rowOff>67233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3614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63043</xdr:rowOff>
    </xdr:from>
    <xdr:to>
      <xdr:col>5</xdr:col>
      <xdr:colOff>358775</xdr:colOff>
      <xdr:row>78</xdr:row>
      <xdr:rowOff>77293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4361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58395</xdr:rowOff>
    </xdr:from>
    <xdr:to>
      <xdr:col>4</xdr:col>
      <xdr:colOff>155575</xdr:colOff>
      <xdr:row>78</xdr:row>
      <xdr:rowOff>77293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40182</xdr:rowOff>
    </xdr:from>
    <xdr:to>
      <xdr:col>2</xdr:col>
      <xdr:colOff>638175</xdr:colOff>
      <xdr:row>78</xdr:row>
      <xdr:rowOff>58395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132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16433</xdr:rowOff>
    </xdr:from>
    <xdr:to>
      <xdr:col>6</xdr:col>
      <xdr:colOff>561975</xdr:colOff>
      <xdr:row>78</xdr:row>
      <xdr:rowOff>118033</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45847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102810</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12243</xdr:rowOff>
    </xdr:from>
    <xdr:to>
      <xdr:col>5</xdr:col>
      <xdr:colOff>409575</xdr:colOff>
      <xdr:row>78</xdr:row>
      <xdr:rowOff>113843</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3746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104970</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7"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26493</xdr:rowOff>
    </xdr:from>
    <xdr:to>
      <xdr:col>4</xdr:col>
      <xdr:colOff>206375</xdr:colOff>
      <xdr:row>78</xdr:row>
      <xdr:rowOff>128093</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2857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119220</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7595</xdr:rowOff>
    </xdr:from>
    <xdr:to>
      <xdr:col>3</xdr:col>
      <xdr:colOff>3175</xdr:colOff>
      <xdr:row>78</xdr:row>
      <xdr:rowOff>109195</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968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100322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7"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160832</xdr:rowOff>
    </xdr:from>
    <xdr:to>
      <xdr:col>1</xdr:col>
      <xdr:colOff>485775</xdr:colOff>
      <xdr:row>78</xdr:row>
      <xdr:rowOff>90982</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1079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82109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7"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107125</xdr:rowOff>
    </xdr:from>
    <xdr:to>
      <xdr:col>6</xdr:col>
      <xdr:colOff>511175</xdr:colOff>
      <xdr:row>97</xdr:row>
      <xdr:rowOff>38315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566325"/>
          <a:ext cx="838200" cy="1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38315</xdr:rowOff>
    </xdr:from>
    <xdr:to>
      <xdr:col>5</xdr:col>
      <xdr:colOff>358775</xdr:colOff>
      <xdr:row>97</xdr:row>
      <xdr:rowOff>79006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66896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79006</xdr:rowOff>
    </xdr:from>
    <xdr:to>
      <xdr:col>4</xdr:col>
      <xdr:colOff>155575</xdr:colOff>
      <xdr:row>97</xdr:row>
      <xdr:rowOff>169056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709656"/>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169056</xdr:rowOff>
    </xdr:from>
    <xdr:to>
      <xdr:col>2</xdr:col>
      <xdr:colOff>638175</xdr:colOff>
      <xdr:row>98</xdr:row>
      <xdr:rowOff>30829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799706"/>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56325</xdr:rowOff>
    </xdr:from>
    <xdr:to>
      <xdr:col>6</xdr:col>
      <xdr:colOff>561975</xdr:colOff>
      <xdr:row>96</xdr:row>
      <xdr:rowOff>157925</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34752</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4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158965</xdr:rowOff>
    </xdr:from>
    <xdr:to>
      <xdr:col>5</xdr:col>
      <xdr:colOff>409575</xdr:colOff>
      <xdr:row>97</xdr:row>
      <xdr:rowOff>89115</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80242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28206</xdr:rowOff>
    </xdr:from>
    <xdr:to>
      <xdr:col>4</xdr:col>
      <xdr:colOff>206375</xdr:colOff>
      <xdr:row>97</xdr:row>
      <xdr:rowOff>129806</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120933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118256</xdr:rowOff>
    </xdr:from>
    <xdr:to>
      <xdr:col>3</xdr:col>
      <xdr:colOff>3175</xdr:colOff>
      <xdr:row>98</xdr:row>
      <xdr:rowOff>48406</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7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64933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5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151479</xdr:rowOff>
    </xdr:from>
    <xdr:to>
      <xdr:col>1</xdr:col>
      <xdr:colOff>485775</xdr:colOff>
      <xdr:row>98</xdr:row>
      <xdr:rowOff>81629</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7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72756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8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14455</xdr:rowOff>
    </xdr:from>
    <xdr:to>
      <xdr:col>15</xdr:col>
      <xdr:colOff>180975</xdr:colOff>
      <xdr:row>38</xdr:row>
      <xdr:rowOff>21925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529555"/>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a:extLst>
            <a:ext uri="{FF2B5EF4-FFF2-40B4-BE49-F238E27FC236}">
              <a16:creationId xmlns:a16="http://schemas.microsoft.com/office/drawing/2014/main" xmlns="" id="{00000000-0008-0000-0600-000020010000}"/>
            </a:ext>
          </a:extLst>
        </xdr:cNvPr>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5069</xdr:rowOff>
    </xdr:from>
    <xdr:to>
      <xdr:col>14</xdr:col>
      <xdr:colOff>28575</xdr:colOff>
      <xdr:row>38</xdr:row>
      <xdr:rowOff>14455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6520169"/>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5069</xdr:rowOff>
    </xdr:from>
    <xdr:to>
      <xdr:col>12</xdr:col>
      <xdr:colOff>511175</xdr:colOff>
      <xdr:row>38</xdr:row>
      <xdr:rowOff>19804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520169"/>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19804</xdr:rowOff>
    </xdr:from>
    <xdr:to>
      <xdr:col>11</xdr:col>
      <xdr:colOff>307975</xdr:colOff>
      <xdr:row>38</xdr:row>
      <xdr:rowOff>19836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53490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142575</xdr:rowOff>
    </xdr:from>
    <xdr:to>
      <xdr:col>15</xdr:col>
      <xdr:colOff>231775</xdr:colOff>
      <xdr:row>38</xdr:row>
      <xdr:rowOff>72726</xdr:rowOff>
    </xdr:to>
    <xdr:sp macro="" textlink="">
      <xdr:nvSpPr>
        <xdr:cNvPr id="305" name="円/楕円 304">
          <a:extLst>
            <a:ext uri="{FF2B5EF4-FFF2-40B4-BE49-F238E27FC236}">
              <a16:creationId xmlns:a16="http://schemas.microsoft.com/office/drawing/2014/main" xmlns="" id="{00000000-0008-0000-0600-000031010000}"/>
            </a:ext>
          </a:extLst>
        </xdr:cNvPr>
        <xdr:cNvSpPr/>
      </xdr:nvSpPr>
      <xdr:spPr>
        <a:xfrm>
          <a:off x="104267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57502</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4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135105</xdr:rowOff>
    </xdr:from>
    <xdr:to>
      <xdr:col>14</xdr:col>
      <xdr:colOff>79375</xdr:colOff>
      <xdr:row>38</xdr:row>
      <xdr:rowOff>65255</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9588500" y="64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56382</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5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125718</xdr:rowOff>
    </xdr:from>
    <xdr:to>
      <xdr:col>12</xdr:col>
      <xdr:colOff>561975</xdr:colOff>
      <xdr:row>38</xdr:row>
      <xdr:rowOff>55868</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8699500" y="64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46996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56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140454</xdr:rowOff>
    </xdr:from>
    <xdr:to>
      <xdr:col>11</xdr:col>
      <xdr:colOff>358775</xdr:colOff>
      <xdr:row>38</xdr:row>
      <xdr:rowOff>70603</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7810500" y="64841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61731</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5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140486</xdr:rowOff>
    </xdr:from>
    <xdr:to>
      <xdr:col>10</xdr:col>
      <xdr:colOff>155575</xdr:colOff>
      <xdr:row>38</xdr:row>
      <xdr:rowOff>70636</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6921500" y="64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61763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5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63767</xdr:rowOff>
    </xdr:from>
    <xdr:to>
      <xdr:col>15</xdr:col>
      <xdr:colOff>180975</xdr:colOff>
      <xdr:row>58</xdr:row>
      <xdr:rowOff>6983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9836417"/>
          <a:ext cx="8382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163085</xdr:rowOff>
    </xdr:from>
    <xdr:to>
      <xdr:col>14</xdr:col>
      <xdr:colOff>28575</xdr:colOff>
      <xdr:row>58</xdr:row>
      <xdr:rowOff>6983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764285"/>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a:extLst>
            <a:ext uri="{FF2B5EF4-FFF2-40B4-BE49-F238E27FC236}">
              <a16:creationId xmlns:a16="http://schemas.microsoft.com/office/drawing/2014/main" xmlns="" id="{00000000-0008-0000-0600-00005B010000}"/>
            </a:ext>
          </a:extLst>
        </xdr:cNvPr>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163085</xdr:rowOff>
    </xdr:from>
    <xdr:to>
      <xdr:col>12</xdr:col>
      <xdr:colOff>511175</xdr:colOff>
      <xdr:row>57</xdr:row>
      <xdr:rowOff>83266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81003</xdr:rowOff>
    </xdr:from>
    <xdr:to>
      <xdr:col>11</xdr:col>
      <xdr:colOff>307975</xdr:colOff>
      <xdr:row>57</xdr:row>
      <xdr:rowOff>83266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85365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12967</xdr:rowOff>
    </xdr:from>
    <xdr:to>
      <xdr:col>15</xdr:col>
      <xdr:colOff>231775</xdr:colOff>
      <xdr:row>57</xdr:row>
      <xdr:rowOff>114567</xdr:rowOff>
    </xdr:to>
    <xdr:sp macro="" textlink="">
      <xdr:nvSpPr>
        <xdr:cNvPr id="362" name="円/楕円 361">
          <a:extLst>
            <a:ext uri="{FF2B5EF4-FFF2-40B4-BE49-F238E27FC236}">
              <a16:creationId xmlns:a16="http://schemas.microsoft.com/office/drawing/2014/main" xmlns="" id="{00000000-0008-0000-0600-00006A010000}"/>
            </a:ext>
          </a:extLst>
        </xdr:cNvPr>
        <xdr:cNvSpPr/>
      </xdr:nvSpPr>
      <xdr:spPr>
        <a:xfrm>
          <a:off x="104267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162844</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7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127633</xdr:rowOff>
    </xdr:from>
    <xdr:to>
      <xdr:col>14</xdr:col>
      <xdr:colOff>79375</xdr:colOff>
      <xdr:row>58</xdr:row>
      <xdr:rowOff>57783</xdr:rowOff>
    </xdr:to>
    <xdr:sp macro="" textlink="">
      <xdr:nvSpPr>
        <xdr:cNvPr id="364" name="円/楕円 363">
          <a:extLst>
            <a:ext uri="{FF2B5EF4-FFF2-40B4-BE49-F238E27FC236}">
              <a16:creationId xmlns:a16="http://schemas.microsoft.com/office/drawing/2014/main" xmlns="" id="{00000000-0008-0000-0600-00006C010000}"/>
            </a:ext>
          </a:extLst>
        </xdr:cNvPr>
        <xdr:cNvSpPr/>
      </xdr:nvSpPr>
      <xdr:spPr>
        <a:xfrm>
          <a:off x="95885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48910</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99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112285</xdr:rowOff>
    </xdr:from>
    <xdr:to>
      <xdr:col>12</xdr:col>
      <xdr:colOff>561975</xdr:colOff>
      <xdr:row>57</xdr:row>
      <xdr:rowOff>42435</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8699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33562</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32466</xdr:rowOff>
    </xdr:from>
    <xdr:to>
      <xdr:col>11</xdr:col>
      <xdr:colOff>358775</xdr:colOff>
      <xdr:row>57</xdr:row>
      <xdr:rowOff>134066</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7810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125193</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30203</xdr:rowOff>
    </xdr:from>
    <xdr:to>
      <xdr:col>10</xdr:col>
      <xdr:colOff>155575</xdr:colOff>
      <xdr:row>57</xdr:row>
      <xdr:rowOff>131803</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6921500" y="98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122930</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98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27546</xdr:rowOff>
    </xdr:from>
    <xdr:to>
      <xdr:col>15</xdr:col>
      <xdr:colOff>180975</xdr:colOff>
      <xdr:row>79</xdr:row>
      <xdr:rowOff>10477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400646"/>
          <a:ext cx="8382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56731</xdr:rowOff>
    </xdr:from>
    <xdr:to>
      <xdr:col>14</xdr:col>
      <xdr:colOff>28575</xdr:colOff>
      <xdr:row>78</xdr:row>
      <xdr:rowOff>27546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258381"/>
          <a:ext cx="889000" cy="1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131127</xdr:rowOff>
    </xdr:from>
    <xdr:to>
      <xdr:col>15</xdr:col>
      <xdr:colOff>231775</xdr:colOff>
      <xdr:row>79</xdr:row>
      <xdr:rowOff>61277</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104267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46054</xdr:rowOff>
    </xdr:from>
    <xdr:ext cx="469744" cy="259045"/>
    <xdr:sp macro="" textlink="">
      <xdr:nvSpPr>
        <xdr:cNvPr id="414" name="普通建設事業費 （ うち新規整備　）該当値テキスト">
          <a:extLst>
            <a:ext uri="{FF2B5EF4-FFF2-40B4-BE49-F238E27FC236}">
              <a16:creationId xmlns:a16="http://schemas.microsoft.com/office/drawing/2014/main" xmlns="" id="{00000000-0008-0000-0600-00009E010000}"/>
            </a:ext>
          </a:extLst>
        </xdr:cNvPr>
        <xdr:cNvSpPr txBox="1"/>
      </xdr:nvSpPr>
      <xdr:spPr>
        <a:xfrm>
          <a:off x="10528300" y="134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148196</xdr:rowOff>
    </xdr:from>
    <xdr:to>
      <xdr:col>14</xdr:col>
      <xdr:colOff>79375</xdr:colOff>
      <xdr:row>78</xdr:row>
      <xdr:rowOff>78346</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9588500" y="133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69473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44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5931</xdr:rowOff>
    </xdr:from>
    <xdr:to>
      <xdr:col>12</xdr:col>
      <xdr:colOff>561975</xdr:colOff>
      <xdr:row>77</xdr:row>
      <xdr:rowOff>107531</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8699500" y="13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124058</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483111" y="129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a:extLst>
            <a:ext uri="{FF2B5EF4-FFF2-40B4-BE49-F238E27FC236}">
              <a16:creationId xmlns:a16="http://schemas.microsoft.com/office/drawing/2014/main" xmlns="" id="{00000000-0008-0000-0600-0000BB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a:extLst>
            <a:ext uri="{FF2B5EF4-FFF2-40B4-BE49-F238E27FC236}">
              <a16:creationId xmlns:a16="http://schemas.microsoft.com/office/drawing/2014/main" xmlns="" id="{00000000-0008-0000-0600-0000BD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60807</xdr:rowOff>
    </xdr:from>
    <xdr:to>
      <xdr:col>15</xdr:col>
      <xdr:colOff>180975</xdr:colOff>
      <xdr:row>98</xdr:row>
      <xdr:rowOff>130175</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9639300" y="16691457"/>
          <a:ext cx="838200" cy="2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a:extLst>
            <a:ext uri="{FF2B5EF4-FFF2-40B4-BE49-F238E27FC236}">
              <a16:creationId xmlns:a16="http://schemas.microsoft.com/office/drawing/2014/main" xmlns="" id="{00000000-0008-0000-0600-0000C0010000}"/>
            </a:ext>
          </a:extLst>
        </xdr:cNvPr>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4318</xdr:rowOff>
    </xdr:from>
    <xdr:to>
      <xdr:col>14</xdr:col>
      <xdr:colOff>28575</xdr:colOff>
      <xdr:row>98</xdr:row>
      <xdr:rowOff>130175</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8750300" y="16806418"/>
          <a:ext cx="8890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10007</xdr:rowOff>
    </xdr:from>
    <xdr:to>
      <xdr:col>15</xdr:col>
      <xdr:colOff>231775</xdr:colOff>
      <xdr:row>97</xdr:row>
      <xdr:rowOff>111607</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104267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32884</xdr:rowOff>
    </xdr:from>
    <xdr:ext cx="534377" cy="259045"/>
    <xdr:sp macro="" textlink="">
      <xdr:nvSpPr>
        <xdr:cNvPr id="461" name="普通建設事業費 （ うち更新整備　）該当値テキスト">
          <a:extLst>
            <a:ext uri="{FF2B5EF4-FFF2-40B4-BE49-F238E27FC236}">
              <a16:creationId xmlns:a16="http://schemas.microsoft.com/office/drawing/2014/main" xmlns="" id="{00000000-0008-0000-0600-0000CD010000}"/>
            </a:ext>
          </a:extLst>
        </xdr:cNvPr>
        <xdr:cNvSpPr txBox="1"/>
      </xdr:nvSpPr>
      <xdr:spPr>
        <a:xfrm>
          <a:off x="10528300" y="164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79375</xdr:rowOff>
    </xdr:from>
    <xdr:to>
      <xdr:col>14</xdr:col>
      <xdr:colOff>79375</xdr:colOff>
      <xdr:row>99</xdr:row>
      <xdr:rowOff>9525</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9588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652</xdr:rowOff>
    </xdr:from>
    <xdr:ext cx="469744"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404427"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124968</xdr:rowOff>
    </xdr:from>
    <xdr:to>
      <xdr:col>12</xdr:col>
      <xdr:colOff>561975</xdr:colOff>
      <xdr:row>98</xdr:row>
      <xdr:rowOff>55118</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8699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46245</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a:extLst>
            <a:ext uri="{FF2B5EF4-FFF2-40B4-BE49-F238E27FC236}">
              <a16:creationId xmlns:a16="http://schemas.microsoft.com/office/drawing/2014/main" xmlns="" id="{00000000-0008-0000-0600-0000EA010000}"/>
            </a:ext>
          </a:extLst>
        </xdr:cNvPr>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a:extLst>
            <a:ext uri="{FF2B5EF4-FFF2-40B4-BE49-F238E27FC236}">
              <a16:creationId xmlns:a16="http://schemas.microsoft.com/office/drawing/2014/main" xmlns="" id="{00000000-0008-0000-0600-0000EC010000}"/>
            </a:ext>
          </a:extLst>
        </xdr:cNvPr>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83941</xdr:rowOff>
    </xdr:from>
    <xdr:to>
      <xdr:col>23</xdr:col>
      <xdr:colOff>517525</xdr:colOff>
      <xdr:row>38</xdr:row>
      <xdr:rowOff>85484</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5481300" y="6599041"/>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a:extLst>
            <a:ext uri="{FF2B5EF4-FFF2-40B4-BE49-F238E27FC236}">
              <a16:creationId xmlns:a16="http://schemas.microsoft.com/office/drawing/2014/main" xmlns="" id="{00000000-0008-0000-0600-0000EF010000}"/>
            </a:ext>
          </a:extLst>
        </xdr:cNvPr>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83941</xdr:rowOff>
    </xdr:from>
    <xdr:to>
      <xdr:col>22</xdr:col>
      <xdr:colOff>365125</xdr:colOff>
      <xdr:row>39</xdr:row>
      <xdr:rowOff>42964</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4592300" y="6599041"/>
          <a:ext cx="889000" cy="1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40411</xdr:rowOff>
    </xdr:from>
    <xdr:to>
      <xdr:col>21</xdr:col>
      <xdr:colOff>161925</xdr:colOff>
      <xdr:row>39</xdr:row>
      <xdr:rowOff>42964</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3703300" y="672696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40411</xdr:rowOff>
    </xdr:from>
    <xdr:to>
      <xdr:col>19</xdr:col>
      <xdr:colOff>644525</xdr:colOff>
      <xdr:row>39</xdr:row>
      <xdr:rowOff>42926</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2814300" y="672696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34684</xdr:rowOff>
    </xdr:from>
    <xdr:to>
      <xdr:col>23</xdr:col>
      <xdr:colOff>568325</xdr:colOff>
      <xdr:row>38</xdr:row>
      <xdr:rowOff>136284</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62687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57561</xdr:rowOff>
    </xdr:from>
    <xdr:ext cx="469744" cy="259045"/>
    <xdr:sp macro="" textlink="">
      <xdr:nvSpPr>
        <xdr:cNvPr id="514" name="災害復旧事業費該当値テキスト">
          <a:extLst>
            <a:ext uri="{FF2B5EF4-FFF2-40B4-BE49-F238E27FC236}">
              <a16:creationId xmlns:a16="http://schemas.microsoft.com/office/drawing/2014/main" xmlns="" id="{00000000-0008-0000-0600-000002020000}"/>
            </a:ext>
          </a:extLst>
        </xdr:cNvPr>
        <xdr:cNvSpPr txBox="1"/>
      </xdr:nvSpPr>
      <xdr:spPr>
        <a:xfrm>
          <a:off x="16370300"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33141</xdr:rowOff>
    </xdr:from>
    <xdr:to>
      <xdr:col>22</xdr:col>
      <xdr:colOff>415925</xdr:colOff>
      <xdr:row>38</xdr:row>
      <xdr:rowOff>134741</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5430500" y="65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151268</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46427" y="632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163614</xdr:rowOff>
    </xdr:from>
    <xdr:to>
      <xdr:col>21</xdr:col>
      <xdr:colOff>212725</xdr:colOff>
      <xdr:row>39</xdr:row>
      <xdr:rowOff>93764</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4541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84891</xdr:rowOff>
    </xdr:from>
    <xdr:ext cx="313932"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35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161061</xdr:rowOff>
    </xdr:from>
    <xdr:to>
      <xdr:col>20</xdr:col>
      <xdr:colOff>9525</xdr:colOff>
      <xdr:row>39</xdr:row>
      <xdr:rowOff>91211</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3652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82338</xdr:rowOff>
    </xdr:from>
    <xdr:ext cx="378565"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514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163576</xdr:rowOff>
    </xdr:from>
    <xdr:to>
      <xdr:col>18</xdr:col>
      <xdr:colOff>492125</xdr:colOff>
      <xdr:row>39</xdr:row>
      <xdr:rowOff>93726</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276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84853</xdr:rowOff>
    </xdr:from>
    <xdr:ext cx="313932"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5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xmlns=""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xmlns=""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xmlns=""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xmlns=""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xmlns=""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xmlns=""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xmlns=""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a:extLst>
            <a:ext uri="{FF2B5EF4-FFF2-40B4-BE49-F238E27FC236}">
              <a16:creationId xmlns:a16="http://schemas.microsoft.com/office/drawing/2014/main" xmlns="" id="{00000000-0008-0000-0600-000056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a:extLst>
            <a:ext uri="{FF2B5EF4-FFF2-40B4-BE49-F238E27FC236}">
              <a16:creationId xmlns:a16="http://schemas.microsoft.com/office/drawing/2014/main" xmlns="" id="{00000000-0008-0000-0600-000058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56598</xdr:rowOff>
    </xdr:from>
    <xdr:to>
      <xdr:col>23</xdr:col>
      <xdr:colOff>517525</xdr:colOff>
      <xdr:row>78</xdr:row>
      <xdr:rowOff>58503</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5481300" y="1342969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a:extLst>
            <a:ext uri="{FF2B5EF4-FFF2-40B4-BE49-F238E27FC236}">
              <a16:creationId xmlns:a16="http://schemas.microsoft.com/office/drawing/2014/main" xmlns="" id="{00000000-0008-0000-0600-00005B020000}"/>
            </a:ext>
          </a:extLst>
        </xdr:cNvPr>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56598</xdr:rowOff>
    </xdr:from>
    <xdr:to>
      <xdr:col>22</xdr:col>
      <xdr:colOff>365125</xdr:colOff>
      <xdr:row>78</xdr:row>
      <xdr:rowOff>65622</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4592300" y="1342969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15691</xdr:rowOff>
    </xdr:from>
    <xdr:to>
      <xdr:col>21</xdr:col>
      <xdr:colOff>161925</xdr:colOff>
      <xdr:row>78</xdr:row>
      <xdr:rowOff>65622</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3703300" y="13388791"/>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a:extLst>
            <a:ext uri="{FF2B5EF4-FFF2-40B4-BE49-F238E27FC236}">
              <a16:creationId xmlns:a16="http://schemas.microsoft.com/office/drawing/2014/main" xmlns="" id="{00000000-0008-0000-0600-000061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169962</xdr:rowOff>
    </xdr:from>
    <xdr:to>
      <xdr:col>19</xdr:col>
      <xdr:colOff>644525</xdr:colOff>
      <xdr:row>78</xdr:row>
      <xdr:rowOff>15691</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814300" y="13371612"/>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7703</xdr:rowOff>
    </xdr:from>
    <xdr:to>
      <xdr:col>23</xdr:col>
      <xdr:colOff>568325</xdr:colOff>
      <xdr:row>78</xdr:row>
      <xdr:rowOff>109303</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6268700" y="133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94080</xdr:rowOff>
    </xdr:from>
    <xdr:ext cx="534377" cy="259045"/>
    <xdr:sp macro="" textlink="">
      <xdr:nvSpPr>
        <xdr:cNvPr id="622" name="公債費該当値テキスト">
          <a:extLst>
            <a:ext uri="{FF2B5EF4-FFF2-40B4-BE49-F238E27FC236}">
              <a16:creationId xmlns:a16="http://schemas.microsoft.com/office/drawing/2014/main" xmlns="" id="{00000000-0008-0000-0600-00006E020000}"/>
            </a:ext>
          </a:extLst>
        </xdr:cNvPr>
        <xdr:cNvSpPr txBox="1"/>
      </xdr:nvSpPr>
      <xdr:spPr>
        <a:xfrm>
          <a:off x="16370300" y="132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5798</xdr:rowOff>
    </xdr:from>
    <xdr:to>
      <xdr:col>22</xdr:col>
      <xdr:colOff>415925</xdr:colOff>
      <xdr:row>78</xdr:row>
      <xdr:rowOff>107398</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5430500" y="133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98525</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34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14822</xdr:rowOff>
    </xdr:from>
    <xdr:to>
      <xdr:col>21</xdr:col>
      <xdr:colOff>212725</xdr:colOff>
      <xdr:row>78</xdr:row>
      <xdr:rowOff>116422</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4541500" y="133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107549</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4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136341</xdr:rowOff>
    </xdr:from>
    <xdr:to>
      <xdr:col>20</xdr:col>
      <xdr:colOff>9525</xdr:colOff>
      <xdr:row>78</xdr:row>
      <xdr:rowOff>66491</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3652500" y="133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57618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3436111" y="134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119162</xdr:rowOff>
    </xdr:from>
    <xdr:to>
      <xdr:col>18</xdr:col>
      <xdr:colOff>492125</xdr:colOff>
      <xdr:row>78</xdr:row>
      <xdr:rowOff>49312</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2763500" y="133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40439</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547111" y="134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xmlns=""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a:extLst>
            <a:ext uri="{FF2B5EF4-FFF2-40B4-BE49-F238E27FC236}">
              <a16:creationId xmlns:a16="http://schemas.microsoft.com/office/drawing/2014/main" xmlns="" id="{00000000-0008-0000-0600-00008F020000}"/>
            </a:ext>
          </a:extLst>
        </xdr:cNvPr>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a:extLst>
            <a:ext uri="{FF2B5EF4-FFF2-40B4-BE49-F238E27FC236}">
              <a16:creationId xmlns:a16="http://schemas.microsoft.com/office/drawing/2014/main" xmlns="" id="{00000000-0008-0000-0600-000091020000}"/>
            </a:ext>
          </a:extLst>
        </xdr:cNvPr>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121805</xdr:rowOff>
    </xdr:from>
    <xdr:to>
      <xdr:col>23</xdr:col>
      <xdr:colOff>517525</xdr:colOff>
      <xdr:row>98</xdr:row>
      <xdr:rowOff>157962</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5481300" y="16923905"/>
          <a:ext cx="8382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a:extLst>
            <a:ext uri="{FF2B5EF4-FFF2-40B4-BE49-F238E27FC236}">
              <a16:creationId xmlns:a16="http://schemas.microsoft.com/office/drawing/2014/main" xmlns="" id="{00000000-0008-0000-0600-000094020000}"/>
            </a:ext>
          </a:extLst>
        </xdr:cNvPr>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a:extLst>
            <a:ext uri="{FF2B5EF4-FFF2-40B4-BE49-F238E27FC236}">
              <a16:creationId xmlns:a16="http://schemas.microsoft.com/office/drawing/2014/main" xmlns="" id="{00000000-0008-0000-0600-000095020000}"/>
            </a:ext>
          </a:extLst>
        </xdr:cNvPr>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121805</xdr:rowOff>
    </xdr:from>
    <xdr:to>
      <xdr:col>22</xdr:col>
      <xdr:colOff>365125</xdr:colOff>
      <xdr:row>99</xdr:row>
      <xdr:rowOff>8432</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4592300" y="16923905"/>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8432</xdr:rowOff>
    </xdr:from>
    <xdr:to>
      <xdr:col>21</xdr:col>
      <xdr:colOff>161925</xdr:colOff>
      <xdr:row>99</xdr:row>
      <xdr:rowOff>23076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3703300" y="16981982"/>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a:extLst>
            <a:ext uri="{FF2B5EF4-FFF2-40B4-BE49-F238E27FC236}">
              <a16:creationId xmlns:a16="http://schemas.microsoft.com/office/drawing/2014/main" xmlns="" id="{00000000-0008-0000-0600-00009A020000}"/>
            </a:ext>
          </a:extLst>
        </xdr:cNvPr>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23076</xdr:rowOff>
    </xdr:from>
    <xdr:to>
      <xdr:col>19</xdr:col>
      <xdr:colOff>644525</xdr:colOff>
      <xdr:row>99</xdr:row>
      <xdr:rowOff>24676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2814300" y="169966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107162</xdr:rowOff>
    </xdr:from>
    <xdr:to>
      <xdr:col>23</xdr:col>
      <xdr:colOff>568325</xdr:colOff>
      <xdr:row>99</xdr:row>
      <xdr:rowOff>37312</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6268700" y="169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22089</xdr:rowOff>
    </xdr:from>
    <xdr:ext cx="469744" cy="259045"/>
    <xdr:sp macro="" textlink="">
      <xdr:nvSpPr>
        <xdr:cNvPr id="679" name="積立金該当値テキスト">
          <a:extLst>
            <a:ext uri="{FF2B5EF4-FFF2-40B4-BE49-F238E27FC236}">
              <a16:creationId xmlns:a16="http://schemas.microsoft.com/office/drawing/2014/main" xmlns="" id="{00000000-0008-0000-0600-0000A7020000}"/>
            </a:ext>
          </a:extLst>
        </xdr:cNvPr>
        <xdr:cNvSpPr txBox="1"/>
      </xdr:nvSpPr>
      <xdr:spPr>
        <a:xfrm>
          <a:off x="16370300" y="168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71005</xdr:rowOff>
    </xdr:from>
    <xdr:to>
      <xdr:col>22</xdr:col>
      <xdr:colOff>415925</xdr:colOff>
      <xdr:row>99</xdr:row>
      <xdr:rowOff>1155</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54305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163732</xdr:rowOff>
    </xdr:from>
    <xdr:ext cx="469744"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46427" y="169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129082</xdr:rowOff>
    </xdr:from>
    <xdr:to>
      <xdr:col>21</xdr:col>
      <xdr:colOff>212725</xdr:colOff>
      <xdr:row>99</xdr:row>
      <xdr:rowOff>59232</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4541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50359</xdr:rowOff>
    </xdr:from>
    <xdr:ext cx="469744"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57427" y="170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143726</xdr:rowOff>
    </xdr:from>
    <xdr:to>
      <xdr:col>20</xdr:col>
      <xdr:colOff>9525</xdr:colOff>
      <xdr:row>99</xdr:row>
      <xdr:rowOff>73876</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3652500" y="169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65003</xdr:rowOff>
    </xdr:from>
    <xdr:ext cx="469744"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68427" y="17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145326</xdr:rowOff>
    </xdr:from>
    <xdr:to>
      <xdr:col>18</xdr:col>
      <xdr:colOff>492125</xdr:colOff>
      <xdr:row>99</xdr:row>
      <xdr:rowOff>75476</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2763500" y="169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66603</xdr:rowOff>
    </xdr:from>
    <xdr:ext cx="469744"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79427" y="170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a:extLst>
            <a:ext uri="{FF2B5EF4-FFF2-40B4-BE49-F238E27FC236}">
              <a16:creationId xmlns:a16="http://schemas.microsoft.com/office/drawing/2014/main" xmlns="" id="{00000000-0008-0000-0600-0000C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a:extLst>
            <a:ext uri="{FF2B5EF4-FFF2-40B4-BE49-F238E27FC236}">
              <a16:creationId xmlns:a16="http://schemas.microsoft.com/office/drawing/2014/main" xmlns="" id="{00000000-0008-0000-0600-0000CC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74277</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21323300" y="6760827"/>
          <a:ext cx="8382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a:extLst>
            <a:ext uri="{FF2B5EF4-FFF2-40B4-BE49-F238E27FC236}">
              <a16:creationId xmlns:a16="http://schemas.microsoft.com/office/drawing/2014/main" xmlns="" id="{00000000-0008-0000-0600-0000CF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49022</xdr:rowOff>
    </xdr:from>
    <xdr:to>
      <xdr:col>31</xdr:col>
      <xdr:colOff>34925</xdr:colOff>
      <xdr:row>39</xdr:row>
      <xdr:rowOff>74277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0434300" y="6735572"/>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47280</xdr:rowOff>
    </xdr:from>
    <xdr:to>
      <xdr:col>29</xdr:col>
      <xdr:colOff>517525</xdr:colOff>
      <xdr:row>39</xdr:row>
      <xdr:rowOff>49022</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9545300" y="6733830"/>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47280</xdr:rowOff>
    </xdr:from>
    <xdr:to>
      <xdr:col>28</xdr:col>
      <xdr:colOff>314325</xdr:colOff>
      <xdr:row>39</xdr:row>
      <xdr:rowOff>67963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18656300" y="67338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a:extLst>
            <a:ext uri="{FF2B5EF4-FFF2-40B4-BE49-F238E27FC236}">
              <a16:creationId xmlns:a16="http://schemas.microsoft.com/office/drawing/2014/main" xmlns="" id="{00000000-0008-0000-0600-0000E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23477</xdr:rowOff>
    </xdr:from>
    <xdr:to>
      <xdr:col>31</xdr:col>
      <xdr:colOff>85725</xdr:colOff>
      <xdr:row>39</xdr:row>
      <xdr:rowOff>125077</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1272500" y="67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116204</xdr:rowOff>
    </xdr:from>
    <xdr:ext cx="378565"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4017" y="680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169672</xdr:rowOff>
    </xdr:from>
    <xdr:to>
      <xdr:col>29</xdr:col>
      <xdr:colOff>568325</xdr:colOff>
      <xdr:row>39</xdr:row>
      <xdr:rowOff>99822</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0383500" y="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90949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5017" y="677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167930</xdr:rowOff>
    </xdr:from>
    <xdr:to>
      <xdr:col>28</xdr:col>
      <xdr:colOff>365125</xdr:colOff>
      <xdr:row>39</xdr:row>
      <xdr:rowOff>98080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19494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89207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56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17163</xdr:rowOff>
    </xdr:from>
    <xdr:to>
      <xdr:col>27</xdr:col>
      <xdr:colOff>161925</xdr:colOff>
      <xdr:row>39</xdr:row>
      <xdr:rowOff>118763</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18605500" y="67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109890</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7017" y="679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a:extLst>
            <a:ext uri="{FF2B5EF4-FFF2-40B4-BE49-F238E27FC236}">
              <a16:creationId xmlns:a16="http://schemas.microsoft.com/office/drawing/2014/main" xmlns="" id="{00000000-0008-0000-0600-00000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a:extLst>
            <a:ext uri="{FF2B5EF4-FFF2-40B4-BE49-F238E27FC236}">
              <a16:creationId xmlns:a16="http://schemas.microsoft.com/office/drawing/2014/main" xmlns="" id="{00000000-0008-0000-0600-000003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116154</xdr:rowOff>
    </xdr:from>
    <xdr:to>
      <xdr:col>32</xdr:col>
      <xdr:colOff>187325</xdr:colOff>
      <xdr:row>57</xdr:row>
      <xdr:rowOff>156114</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21323300" y="9888804"/>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a:extLst>
            <a:ext uri="{FF2B5EF4-FFF2-40B4-BE49-F238E27FC236}">
              <a16:creationId xmlns:a16="http://schemas.microsoft.com/office/drawing/2014/main" xmlns="" id="{00000000-0008-0000-0600-000006030000}"/>
            </a:ext>
          </a:extLst>
        </xdr:cNvPr>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84379</xdr:rowOff>
    </xdr:from>
    <xdr:to>
      <xdr:col>31</xdr:col>
      <xdr:colOff>34925</xdr:colOff>
      <xdr:row>57</xdr:row>
      <xdr:rowOff>116154</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0434300" y="985702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138923</xdr:rowOff>
    </xdr:from>
    <xdr:to>
      <xdr:col>29</xdr:col>
      <xdr:colOff>517525</xdr:colOff>
      <xdr:row>57</xdr:row>
      <xdr:rowOff>84379</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9545300" y="9740123"/>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117526</xdr:rowOff>
    </xdr:from>
    <xdr:to>
      <xdr:col>28</xdr:col>
      <xdr:colOff>314325</xdr:colOff>
      <xdr:row>56</xdr:row>
      <xdr:rowOff>138923</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656300" y="9718726"/>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105314</xdr:rowOff>
    </xdr:from>
    <xdr:to>
      <xdr:col>32</xdr:col>
      <xdr:colOff>238125</xdr:colOff>
      <xdr:row>58</xdr:row>
      <xdr:rowOff>35464</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21107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128191</xdr:rowOff>
    </xdr:from>
    <xdr:ext cx="469744" cy="259045"/>
    <xdr:sp macro="" textlink="">
      <xdr:nvSpPr>
        <xdr:cNvPr id="793" name="貸付金該当値テキスト">
          <a:extLst>
            <a:ext uri="{FF2B5EF4-FFF2-40B4-BE49-F238E27FC236}">
              <a16:creationId xmlns:a16="http://schemas.microsoft.com/office/drawing/2014/main" xmlns="" id="{00000000-0008-0000-0600-000019030000}"/>
            </a:ext>
          </a:extLst>
        </xdr:cNvPr>
        <xdr:cNvSpPr txBox="1"/>
      </xdr:nvSpPr>
      <xdr:spPr>
        <a:xfrm>
          <a:off x="22212300" y="97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65354</xdr:rowOff>
    </xdr:from>
    <xdr:to>
      <xdr:col>31</xdr:col>
      <xdr:colOff>85725</xdr:colOff>
      <xdr:row>57</xdr:row>
      <xdr:rowOff>166954</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1272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12031</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7"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33579</xdr:rowOff>
    </xdr:from>
    <xdr:to>
      <xdr:col>29</xdr:col>
      <xdr:colOff>568325</xdr:colOff>
      <xdr:row>57</xdr:row>
      <xdr:rowOff>135179</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20383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151706</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7"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88123</xdr:rowOff>
    </xdr:from>
    <xdr:to>
      <xdr:col>28</xdr:col>
      <xdr:colOff>365125</xdr:colOff>
      <xdr:row>57</xdr:row>
      <xdr:rowOff>18273</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9494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34800</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7" y="94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66726</xdr:rowOff>
    </xdr:from>
    <xdr:to>
      <xdr:col>27</xdr:col>
      <xdr:colOff>161925</xdr:colOff>
      <xdr:row>56</xdr:row>
      <xdr:rowOff>168326</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18605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13403</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7"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a:extLst>
            <a:ext uri="{FF2B5EF4-FFF2-40B4-BE49-F238E27FC236}">
              <a16:creationId xmlns:a16="http://schemas.microsoft.com/office/drawing/2014/main" xmlns="" id="{00000000-0008-0000-0600-000039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a:extLst>
            <a:ext uri="{FF2B5EF4-FFF2-40B4-BE49-F238E27FC236}">
              <a16:creationId xmlns:a16="http://schemas.microsoft.com/office/drawing/2014/main" xmlns="" id="{00000000-0008-0000-0600-00003B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64239</xdr:rowOff>
    </xdr:from>
    <xdr:to>
      <xdr:col>32</xdr:col>
      <xdr:colOff>187325</xdr:colOff>
      <xdr:row>74</xdr:row>
      <xdr:rowOff>85248</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21323300" y="12751539"/>
          <a:ext cx="8382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a:extLst>
            <a:ext uri="{FF2B5EF4-FFF2-40B4-BE49-F238E27FC236}">
              <a16:creationId xmlns:a16="http://schemas.microsoft.com/office/drawing/2014/main" xmlns="" id="{00000000-0008-0000-0600-00003E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a:extLst>
            <a:ext uri="{FF2B5EF4-FFF2-40B4-BE49-F238E27FC236}">
              <a16:creationId xmlns:a16="http://schemas.microsoft.com/office/drawing/2014/main" xmlns="" id="{00000000-0008-0000-0600-00003F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64239</xdr:rowOff>
    </xdr:from>
    <xdr:to>
      <xdr:col>31</xdr:col>
      <xdr:colOff>34925</xdr:colOff>
      <xdr:row>74</xdr:row>
      <xdr:rowOff>141643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0434300" y="12751539"/>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a:extLst>
            <a:ext uri="{FF2B5EF4-FFF2-40B4-BE49-F238E27FC236}">
              <a16:creationId xmlns:a16="http://schemas.microsoft.com/office/drawing/2014/main" xmlns="" id="{00000000-0008-0000-0600-000041030000}"/>
            </a:ext>
          </a:extLst>
        </xdr:cNvPr>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128224</xdr:rowOff>
    </xdr:from>
    <xdr:to>
      <xdr:col>29</xdr:col>
      <xdr:colOff>517525</xdr:colOff>
      <xdr:row>74</xdr:row>
      <xdr:rowOff>141643</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9545300" y="1281552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100130</xdr:rowOff>
    </xdr:from>
    <xdr:to>
      <xdr:col>28</xdr:col>
      <xdr:colOff>314325</xdr:colOff>
      <xdr:row>74</xdr:row>
      <xdr:rowOff>128224</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656300" y="12787430"/>
          <a:ext cx="889000" cy="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34448</xdr:rowOff>
    </xdr:from>
    <xdr:to>
      <xdr:col>32</xdr:col>
      <xdr:colOff>238125</xdr:colOff>
      <xdr:row>74</xdr:row>
      <xdr:rowOff>136048</xdr:rowOff>
    </xdr:to>
    <xdr:sp macro="" textlink="">
      <xdr:nvSpPr>
        <xdr:cNvPr id="848" name="円/楕円 847">
          <a:extLst>
            <a:ext uri="{FF2B5EF4-FFF2-40B4-BE49-F238E27FC236}">
              <a16:creationId xmlns:a16="http://schemas.microsoft.com/office/drawing/2014/main" xmlns="" id="{00000000-0008-0000-0600-000050030000}"/>
            </a:ext>
          </a:extLst>
        </xdr:cNvPr>
        <xdr:cNvSpPr/>
      </xdr:nvSpPr>
      <xdr:spPr>
        <a:xfrm>
          <a:off x="221107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57325</xdr:rowOff>
    </xdr:from>
    <xdr:ext cx="534377" cy="259045"/>
    <xdr:sp macro="" textlink="">
      <xdr:nvSpPr>
        <xdr:cNvPr id="849" name="繰出金該当値テキスト">
          <a:extLst>
            <a:ext uri="{FF2B5EF4-FFF2-40B4-BE49-F238E27FC236}">
              <a16:creationId xmlns:a16="http://schemas.microsoft.com/office/drawing/2014/main" xmlns="" id="{00000000-0008-0000-0600-000051030000}"/>
            </a:ext>
          </a:extLst>
        </xdr:cNvPr>
        <xdr:cNvSpPr txBox="1"/>
      </xdr:nvSpPr>
      <xdr:spPr>
        <a:xfrm>
          <a:off x="22212300" y="125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13439</xdr:rowOff>
    </xdr:from>
    <xdr:to>
      <xdr:col>31</xdr:col>
      <xdr:colOff>85725</xdr:colOff>
      <xdr:row>74</xdr:row>
      <xdr:rowOff>115039</xdr:rowOff>
    </xdr:to>
    <xdr:sp macro="" textlink="">
      <xdr:nvSpPr>
        <xdr:cNvPr id="850" name="円/楕円 849">
          <a:extLst>
            <a:ext uri="{FF2B5EF4-FFF2-40B4-BE49-F238E27FC236}">
              <a16:creationId xmlns:a16="http://schemas.microsoft.com/office/drawing/2014/main" xmlns="" id="{00000000-0008-0000-0600-000052030000}"/>
            </a:ext>
          </a:extLst>
        </xdr:cNvPr>
        <xdr:cNvSpPr/>
      </xdr:nvSpPr>
      <xdr:spPr>
        <a:xfrm>
          <a:off x="21272500" y="12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131566</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56111" y="12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90843</xdr:rowOff>
    </xdr:from>
    <xdr:to>
      <xdr:col>29</xdr:col>
      <xdr:colOff>568325</xdr:colOff>
      <xdr:row>75</xdr:row>
      <xdr:rowOff>20993</xdr:rowOff>
    </xdr:to>
    <xdr:sp macro="" textlink="">
      <xdr:nvSpPr>
        <xdr:cNvPr id="852" name="円/楕円 851">
          <a:extLst>
            <a:ext uri="{FF2B5EF4-FFF2-40B4-BE49-F238E27FC236}">
              <a16:creationId xmlns:a16="http://schemas.microsoft.com/office/drawing/2014/main" xmlns="" id="{00000000-0008-0000-0600-000054030000}"/>
            </a:ext>
          </a:extLst>
        </xdr:cNvPr>
        <xdr:cNvSpPr/>
      </xdr:nvSpPr>
      <xdr:spPr>
        <a:xfrm>
          <a:off x="203835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37520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2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77424</xdr:rowOff>
    </xdr:from>
    <xdr:to>
      <xdr:col>28</xdr:col>
      <xdr:colOff>365125</xdr:colOff>
      <xdr:row>75</xdr:row>
      <xdr:rowOff>7574</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19494500" y="12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24101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8111" y="12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49330</xdr:rowOff>
    </xdr:from>
    <xdr:to>
      <xdr:col>27</xdr:col>
      <xdr:colOff>161925</xdr:colOff>
      <xdr:row>74</xdr:row>
      <xdr:rowOff>150930</xdr:rowOff>
    </xdr:to>
    <xdr:sp macro="" textlink="">
      <xdr:nvSpPr>
        <xdr:cNvPr id="856" name="円/楕円 855">
          <a:extLst>
            <a:ext uri="{FF2B5EF4-FFF2-40B4-BE49-F238E27FC236}">
              <a16:creationId xmlns:a16="http://schemas.microsoft.com/office/drawing/2014/main" xmlns="" id="{00000000-0008-0000-0600-000058030000}"/>
            </a:ext>
          </a:extLst>
        </xdr:cNvPr>
        <xdr:cNvSpPr/>
      </xdr:nvSpPr>
      <xdr:spPr>
        <a:xfrm>
          <a:off x="18605500" y="127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167457</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9111" y="125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xmlns=""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xmlns=""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xmlns=""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xmlns=""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xmlns=""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xmlns=""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xmlns=""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xmlns=""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xmlns=""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住民一人当たりコストは、貸付金及び繰出金を除いて、概ね類似団体平均値以下の水準で推移している。なお、平成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年度で、災害復旧事業費が類似団体平均値を大きく上回ったが、これは平成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9</a:t>
          </a:r>
          <a:r>
            <a:rPr kumimoji="1" lang="ja-JP" altLang="en-US" sz="1300">
              <a:solidFill>
                <a:sysClr val="windowText" lastClr="000000"/>
              </a:solidFill>
              <a:latin typeface="ＭＳ Ｐゴシック"/>
            </a:rPr>
            <a:t>月に発生した大雨災害に伴うものである。</a:t>
          </a:r>
        </a:p>
        <a:p>
          <a:r>
            <a:rPr kumimoji="1" lang="ja-JP" altLang="en-US" sz="1300">
              <a:solidFill>
                <a:sysClr val="windowText" lastClr="000000"/>
              </a:solidFill>
              <a:latin typeface="ＭＳ Ｐゴシック"/>
            </a:rPr>
            <a:t>　繰出金については住民一人当たり</a:t>
          </a:r>
          <a:r>
            <a:rPr kumimoji="1" lang="en-US" altLang="ja-JP" sz="1300">
              <a:solidFill>
                <a:sysClr val="windowText" lastClr="000000"/>
              </a:solidFill>
              <a:latin typeface="ＭＳ Ｐゴシック"/>
            </a:rPr>
            <a:t>52,382</a:t>
          </a:r>
          <a:r>
            <a:rPr kumimoji="1" lang="ja-JP" altLang="en-US" sz="1300">
              <a:solidFill>
                <a:sysClr val="windowText" lastClr="000000"/>
              </a:solidFill>
              <a:latin typeface="ＭＳ Ｐゴシック"/>
            </a:rPr>
            <a:t>円となっており、類似団体平均値を</a:t>
          </a:r>
          <a:r>
            <a:rPr kumimoji="1" lang="en-US" altLang="ja-JP" sz="1300">
              <a:solidFill>
                <a:sysClr val="windowText" lastClr="000000"/>
              </a:solidFill>
              <a:latin typeface="ＭＳ Ｐゴシック"/>
            </a:rPr>
            <a:t>10,331</a:t>
          </a:r>
          <a:r>
            <a:rPr kumimoji="1" lang="ja-JP" altLang="en-US" sz="1300">
              <a:solidFill>
                <a:sysClr val="windowText" lastClr="000000"/>
              </a:solidFill>
              <a:latin typeface="ＭＳ Ｐゴシック"/>
            </a:rPr>
            <a:t>円上回っている。これは国民健康保険特別会計の財政状態の悪化に伴い、赤字補てん的な繰出金が多額となっていることが大きな要因であり、税収を主な財源とする普通会計の負担額を減らしていくよう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94742</xdr:rowOff>
    </xdr:from>
    <xdr:to>
      <xdr:col>6</xdr:col>
      <xdr:colOff>511175</xdr:colOff>
      <xdr:row>36</xdr:row>
      <xdr:rowOff>49784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95492"/>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94742</xdr:rowOff>
    </xdr:from>
    <xdr:to>
      <xdr:col>5</xdr:col>
      <xdr:colOff>358775</xdr:colOff>
      <xdr:row>35</xdr:row>
      <xdr:rowOff>158750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95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158750</xdr:rowOff>
    </xdr:from>
    <xdr:to>
      <xdr:col>4</xdr:col>
      <xdr:colOff>155575</xdr:colOff>
      <xdr:row>36</xdr:row>
      <xdr:rowOff>11684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5950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116840</xdr:rowOff>
    </xdr:from>
    <xdr:to>
      <xdr:col>2</xdr:col>
      <xdr:colOff>638175</xdr:colOff>
      <xdr:row>36</xdr:row>
      <xdr:rowOff>11684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1759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148861</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43942</xdr:rowOff>
    </xdr:from>
    <xdr:to>
      <xdr:col>5</xdr:col>
      <xdr:colOff>409575</xdr:colOff>
      <xdr:row>35</xdr:row>
      <xdr:rowOff>145542</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136669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107950</xdr:rowOff>
    </xdr:from>
    <xdr:to>
      <xdr:col>4</xdr:col>
      <xdr:colOff>206375</xdr:colOff>
      <xdr:row>36</xdr:row>
      <xdr:rowOff>38100</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29227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132334</xdr:rowOff>
    </xdr:from>
    <xdr:to>
      <xdr:col>3</xdr:col>
      <xdr:colOff>3175</xdr:colOff>
      <xdr:row>36</xdr:row>
      <xdr:rowOff>62484</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53611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66040</xdr:rowOff>
    </xdr:from>
    <xdr:to>
      <xdr:col>1</xdr:col>
      <xdr:colOff>485775</xdr:colOff>
      <xdr:row>35</xdr:row>
      <xdr:rowOff>167640</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158767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98049</xdr:rowOff>
    </xdr:from>
    <xdr:to>
      <xdr:col>6</xdr:col>
      <xdr:colOff>511175</xdr:colOff>
      <xdr:row>57</xdr:row>
      <xdr:rowOff>120262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70699"/>
          <a:ext cx="8382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98049</xdr:rowOff>
    </xdr:from>
    <xdr:to>
      <xdr:col>5</xdr:col>
      <xdr:colOff>358775</xdr:colOff>
      <xdr:row>57</xdr:row>
      <xdr:rowOff>140218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70699"/>
          <a:ext cx="8890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140218</xdr:rowOff>
    </xdr:from>
    <xdr:to>
      <xdr:col>4</xdr:col>
      <xdr:colOff>155575</xdr:colOff>
      <xdr:row>57</xdr:row>
      <xdr:rowOff>150665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912868"/>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143084</xdr:rowOff>
    </xdr:from>
    <xdr:to>
      <xdr:col>2</xdr:col>
      <xdr:colOff>638175</xdr:colOff>
      <xdr:row>57</xdr:row>
      <xdr:rowOff>150665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1573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69462</xdr:rowOff>
    </xdr:from>
    <xdr:to>
      <xdr:col>6</xdr:col>
      <xdr:colOff>561975</xdr:colOff>
      <xdr:row>57</xdr:row>
      <xdr:rowOff>171062</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4584700" y="98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155839</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47249</xdr:rowOff>
    </xdr:from>
    <xdr:to>
      <xdr:col>5</xdr:col>
      <xdr:colOff>409575</xdr:colOff>
      <xdr:row>57</xdr:row>
      <xdr:rowOff>148849</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3746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139976</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89418</xdr:rowOff>
    </xdr:from>
    <xdr:to>
      <xdr:col>4</xdr:col>
      <xdr:colOff>206375</xdr:colOff>
      <xdr:row>58</xdr:row>
      <xdr:rowOff>19568</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2857500" y="98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10695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99865</xdr:rowOff>
    </xdr:from>
    <xdr:to>
      <xdr:col>3</xdr:col>
      <xdr:colOff>3175</xdr:colOff>
      <xdr:row>58</xdr:row>
      <xdr:rowOff>30015</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968500" y="9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21142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92284</xdr:rowOff>
    </xdr:from>
    <xdr:to>
      <xdr:col>1</xdr:col>
      <xdr:colOff>485775</xdr:colOff>
      <xdr:row>58</xdr:row>
      <xdr:rowOff>22434</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079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13561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116557</xdr:rowOff>
    </xdr:from>
    <xdr:to>
      <xdr:col>6</xdr:col>
      <xdr:colOff>511175</xdr:colOff>
      <xdr:row>78</xdr:row>
      <xdr:rowOff>37581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18207"/>
          <a:ext cx="838200" cy="9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37581</xdr:rowOff>
    </xdr:from>
    <xdr:to>
      <xdr:col>5</xdr:col>
      <xdr:colOff>358775</xdr:colOff>
      <xdr:row>78</xdr:row>
      <xdr:rowOff>86218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410681"/>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86218</xdr:rowOff>
    </xdr:from>
    <xdr:to>
      <xdr:col>4</xdr:col>
      <xdr:colOff>155575</xdr:colOff>
      <xdr:row>78</xdr:row>
      <xdr:rowOff>148397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45931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93883</xdr:rowOff>
    </xdr:from>
    <xdr:to>
      <xdr:col>2</xdr:col>
      <xdr:colOff>638175</xdr:colOff>
      <xdr:row>78</xdr:row>
      <xdr:rowOff>148397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466983"/>
          <a:ext cx="889000" cy="5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65757</xdr:rowOff>
    </xdr:from>
    <xdr:to>
      <xdr:col>6</xdr:col>
      <xdr:colOff>561975</xdr:colOff>
      <xdr:row>77</xdr:row>
      <xdr:rowOff>167357</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2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44184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158231</xdr:rowOff>
    </xdr:from>
    <xdr:to>
      <xdr:col>5</xdr:col>
      <xdr:colOff>409575</xdr:colOff>
      <xdr:row>78</xdr:row>
      <xdr:rowOff>88381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3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79508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34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35418</xdr:rowOff>
    </xdr:from>
    <xdr:to>
      <xdr:col>4</xdr:col>
      <xdr:colOff>206375</xdr:colOff>
      <xdr:row>78</xdr:row>
      <xdr:rowOff>137018</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4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128145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35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97597</xdr:rowOff>
    </xdr:from>
    <xdr:to>
      <xdr:col>3</xdr:col>
      <xdr:colOff>3175</xdr:colOff>
      <xdr:row>79</xdr:row>
      <xdr:rowOff>27747</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4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18874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356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43083</xdr:rowOff>
    </xdr:from>
    <xdr:to>
      <xdr:col>1</xdr:col>
      <xdr:colOff>485775</xdr:colOff>
      <xdr:row>78</xdr:row>
      <xdr:rowOff>144683</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4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161210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31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122255</xdr:rowOff>
    </xdr:from>
    <xdr:to>
      <xdr:col>6</xdr:col>
      <xdr:colOff>511175</xdr:colOff>
      <xdr:row>98</xdr:row>
      <xdr:rowOff>125718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24355"/>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122255</xdr:rowOff>
    </xdr:from>
    <xdr:to>
      <xdr:col>5</xdr:col>
      <xdr:colOff>358775</xdr:colOff>
      <xdr:row>98</xdr:row>
      <xdr:rowOff>129356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24355"/>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125718</xdr:rowOff>
    </xdr:from>
    <xdr:to>
      <xdr:col>4</xdr:col>
      <xdr:colOff>155575</xdr:colOff>
      <xdr:row>98</xdr:row>
      <xdr:rowOff>129356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27818"/>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123828</xdr:rowOff>
    </xdr:from>
    <xdr:to>
      <xdr:col>2</xdr:col>
      <xdr:colOff>638175</xdr:colOff>
      <xdr:row>98</xdr:row>
      <xdr:rowOff>125718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925928"/>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74918</xdr:rowOff>
    </xdr:from>
    <xdr:to>
      <xdr:col>6</xdr:col>
      <xdr:colOff>561975</xdr:colOff>
      <xdr:row>99</xdr:row>
      <xdr:rowOff>5068</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71455</xdr:rowOff>
    </xdr:from>
    <xdr:to>
      <xdr:col>5</xdr:col>
      <xdr:colOff>409575</xdr:colOff>
      <xdr:row>99</xdr:row>
      <xdr:rowOff>1605</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8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164182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78556</xdr:rowOff>
    </xdr:from>
    <xdr:to>
      <xdr:col>4</xdr:col>
      <xdr:colOff>206375</xdr:colOff>
      <xdr:row>99</xdr:row>
      <xdr:rowOff>8706</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8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171283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74918</xdr:rowOff>
    </xdr:from>
    <xdr:to>
      <xdr:col>3</xdr:col>
      <xdr:colOff>3175</xdr:colOff>
      <xdr:row>99</xdr:row>
      <xdr:rowOff>5068</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167645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73028</xdr:rowOff>
    </xdr:from>
    <xdr:to>
      <xdr:col>1</xdr:col>
      <xdr:colOff>485775</xdr:colOff>
      <xdr:row>99</xdr:row>
      <xdr:rowOff>3178</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8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165755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43688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154559</xdr:rowOff>
    </xdr:from>
    <xdr:to>
      <xdr:col>14</xdr:col>
      <xdr:colOff>28575</xdr:colOff>
      <xdr:row>39</xdr:row>
      <xdr:rowOff>43688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154559</xdr:rowOff>
    </xdr:from>
    <xdr:to>
      <xdr:col>12</xdr:col>
      <xdr:colOff>511175</xdr:colOff>
      <xdr:row>39</xdr:row>
      <xdr:rowOff>7493</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109220</xdr:rowOff>
    </xdr:from>
    <xdr:to>
      <xdr:col>11</xdr:col>
      <xdr:colOff>307975</xdr:colOff>
      <xdr:row>39</xdr:row>
      <xdr:rowOff>7493</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62432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164338</xdr:rowOff>
    </xdr:from>
    <xdr:to>
      <xdr:col>14</xdr:col>
      <xdr:colOff>79375</xdr:colOff>
      <xdr:row>39</xdr:row>
      <xdr:rowOff>94488</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85615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103759</xdr:rowOff>
    </xdr:from>
    <xdr:to>
      <xdr:col>12</xdr:col>
      <xdr:colOff>561975</xdr:colOff>
      <xdr:row>38</xdr:row>
      <xdr:rowOff>33910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25036</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128143</xdr:rowOff>
    </xdr:from>
    <xdr:to>
      <xdr:col>11</xdr:col>
      <xdr:colOff>358775</xdr:colOff>
      <xdr:row>39</xdr:row>
      <xdr:rowOff>58293</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49420</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04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58420</xdr:rowOff>
    </xdr:from>
    <xdr:to>
      <xdr:col>10</xdr:col>
      <xdr:colOff>155575</xdr:colOff>
      <xdr:row>38</xdr:row>
      <xdr:rowOff>160020</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151147</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149434</xdr:rowOff>
    </xdr:from>
    <xdr:to>
      <xdr:col>15</xdr:col>
      <xdr:colOff>180975</xdr:colOff>
      <xdr:row>58</xdr:row>
      <xdr:rowOff>6521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9922084"/>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22066</xdr:rowOff>
    </xdr:from>
    <xdr:to>
      <xdr:col>14</xdr:col>
      <xdr:colOff>28575</xdr:colOff>
      <xdr:row>57</xdr:row>
      <xdr:rowOff>149434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794716"/>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22066</xdr:rowOff>
    </xdr:from>
    <xdr:to>
      <xdr:col>12</xdr:col>
      <xdr:colOff>511175</xdr:colOff>
      <xdr:row>57</xdr:row>
      <xdr:rowOff>135262</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794716"/>
          <a:ext cx="889000" cy="1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135262</xdr:rowOff>
    </xdr:from>
    <xdr:to>
      <xdr:col>11</xdr:col>
      <xdr:colOff>307975</xdr:colOff>
      <xdr:row>58</xdr:row>
      <xdr:rowOff>7969</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07912"/>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127171</xdr:rowOff>
    </xdr:from>
    <xdr:to>
      <xdr:col>15</xdr:col>
      <xdr:colOff>231775</xdr:colOff>
      <xdr:row>58</xdr:row>
      <xdr:rowOff>57321</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10426700" y="98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150048</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7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98634</xdr:rowOff>
    </xdr:from>
    <xdr:to>
      <xdr:col>14</xdr:col>
      <xdr:colOff>79375</xdr:colOff>
      <xdr:row>58</xdr:row>
      <xdr:rowOff>28784</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9588500" y="98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45311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6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142716</xdr:rowOff>
    </xdr:from>
    <xdr:to>
      <xdr:col>12</xdr:col>
      <xdr:colOff>561975</xdr:colOff>
      <xdr:row>57</xdr:row>
      <xdr:rowOff>72866</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8699500" y="97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89393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5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84462</xdr:rowOff>
    </xdr:from>
    <xdr:to>
      <xdr:col>11</xdr:col>
      <xdr:colOff>358775</xdr:colOff>
      <xdr:row>58</xdr:row>
      <xdr:rowOff>14612</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7810500" y="98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5739</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128619</xdr:rowOff>
    </xdr:from>
    <xdr:to>
      <xdr:col>10</xdr:col>
      <xdr:colOff>155575</xdr:colOff>
      <xdr:row>58</xdr:row>
      <xdr:rowOff>58769</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6921500" y="99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49896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9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104953</xdr:rowOff>
    </xdr:from>
    <xdr:to>
      <xdr:col>15</xdr:col>
      <xdr:colOff>180975</xdr:colOff>
      <xdr:row>76</xdr:row>
      <xdr:rowOff>157341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135153"/>
          <a:ext cx="8382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157341</xdr:rowOff>
    </xdr:from>
    <xdr:to>
      <xdr:col>14</xdr:col>
      <xdr:colOff>28575</xdr:colOff>
      <xdr:row>76</xdr:row>
      <xdr:rowOff>168390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18754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85713</xdr:rowOff>
    </xdr:from>
    <xdr:to>
      <xdr:col>12</xdr:col>
      <xdr:colOff>511175</xdr:colOff>
      <xdr:row>76</xdr:row>
      <xdr:rowOff>168390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11591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85713</xdr:rowOff>
    </xdr:from>
    <xdr:to>
      <xdr:col>11</xdr:col>
      <xdr:colOff>307975</xdr:colOff>
      <xdr:row>76</xdr:row>
      <xdr:rowOff>97637</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115913"/>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54153</xdr:rowOff>
    </xdr:from>
    <xdr:to>
      <xdr:col>15</xdr:col>
      <xdr:colOff>231775</xdr:colOff>
      <xdr:row>76</xdr:row>
      <xdr:rowOff>155753</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104267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77030</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9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106541</xdr:rowOff>
    </xdr:from>
    <xdr:to>
      <xdr:col>14</xdr:col>
      <xdr:colOff>79375</xdr:colOff>
      <xdr:row>77</xdr:row>
      <xdr:rowOff>36691</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9588500" y="131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53217</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29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117590</xdr:rowOff>
    </xdr:from>
    <xdr:to>
      <xdr:col>12</xdr:col>
      <xdr:colOff>561975</xdr:colOff>
      <xdr:row>77</xdr:row>
      <xdr:rowOff>47740</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8699500" y="13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64266</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29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34913</xdr:rowOff>
    </xdr:from>
    <xdr:to>
      <xdr:col>11</xdr:col>
      <xdr:colOff>358775</xdr:colOff>
      <xdr:row>76</xdr:row>
      <xdr:rowOff>136513</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7810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153040</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8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46837</xdr:rowOff>
    </xdr:from>
    <xdr:to>
      <xdr:col>10</xdr:col>
      <xdr:colOff>155575</xdr:colOff>
      <xdr:row>76</xdr:row>
      <xdr:rowOff>148437</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6921500" y="13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164964</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8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142148</xdr:rowOff>
    </xdr:from>
    <xdr:to>
      <xdr:col>15</xdr:col>
      <xdr:colOff>180975</xdr:colOff>
      <xdr:row>97</xdr:row>
      <xdr:rowOff>155273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772798"/>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110258</xdr:rowOff>
    </xdr:from>
    <xdr:to>
      <xdr:col>14</xdr:col>
      <xdr:colOff>28575</xdr:colOff>
      <xdr:row>97</xdr:row>
      <xdr:rowOff>155273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740908"/>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109840</xdr:rowOff>
    </xdr:from>
    <xdr:to>
      <xdr:col>12</xdr:col>
      <xdr:colOff>511175</xdr:colOff>
      <xdr:row>97</xdr:row>
      <xdr:rowOff>110258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674049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109840</xdr:rowOff>
    </xdr:from>
    <xdr:to>
      <xdr:col>11</xdr:col>
      <xdr:colOff>307975</xdr:colOff>
      <xdr:row>97</xdr:row>
      <xdr:rowOff>120859</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74049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a:extLst>
            <a:ext uri="{FF2B5EF4-FFF2-40B4-BE49-F238E27FC236}">
              <a16:creationId xmlns:a16="http://schemas.microsoft.com/office/drawing/2014/main" xmlns="" id="{00000000-0008-0000-0700-0000DF010000}"/>
            </a:ext>
          </a:extLst>
        </xdr:cNvPr>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91348</xdr:rowOff>
    </xdr:from>
    <xdr:to>
      <xdr:col>15</xdr:col>
      <xdr:colOff>231775</xdr:colOff>
      <xdr:row>98</xdr:row>
      <xdr:rowOff>21498</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10426700" y="167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69775</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7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104473</xdr:rowOff>
    </xdr:from>
    <xdr:to>
      <xdr:col>14</xdr:col>
      <xdr:colOff>79375</xdr:colOff>
      <xdr:row>98</xdr:row>
      <xdr:rowOff>34623</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9588500" y="167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25750</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59458</xdr:rowOff>
    </xdr:from>
    <xdr:to>
      <xdr:col>12</xdr:col>
      <xdr:colOff>561975</xdr:colOff>
      <xdr:row>97</xdr:row>
      <xdr:rowOff>161058</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8699500" y="16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152185</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7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59040</xdr:rowOff>
    </xdr:from>
    <xdr:to>
      <xdr:col>11</xdr:col>
      <xdr:colOff>358775</xdr:colOff>
      <xdr:row>97</xdr:row>
      <xdr:rowOff>160640</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7810500" y="166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151767</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78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70059</xdr:rowOff>
    </xdr:from>
    <xdr:to>
      <xdr:col>10</xdr:col>
      <xdr:colOff>155575</xdr:colOff>
      <xdr:row>98</xdr:row>
      <xdr:rowOff>209</xdr:rowOff>
    </xdr:to>
    <xdr:sp macro="" textlink="">
      <xdr:nvSpPr>
        <xdr:cNvPr id="494" name="円/楕円 493">
          <a:extLst>
            <a:ext uri="{FF2B5EF4-FFF2-40B4-BE49-F238E27FC236}">
              <a16:creationId xmlns:a16="http://schemas.microsoft.com/office/drawing/2014/main" xmlns="" id="{00000000-0008-0000-0700-0000EE010000}"/>
            </a:ext>
          </a:extLst>
        </xdr:cNvPr>
        <xdr:cNvSpPr/>
      </xdr:nvSpPr>
      <xdr:spPr>
        <a:xfrm>
          <a:off x="6921500" y="167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16736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4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101386</xdr:rowOff>
    </xdr:from>
    <xdr:to>
      <xdr:col>23</xdr:col>
      <xdr:colOff>517525</xdr:colOff>
      <xdr:row>37</xdr:row>
      <xdr:rowOff>134945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5481300" y="6445036"/>
          <a:ext cx="8382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55575</xdr:rowOff>
    </xdr:from>
    <xdr:to>
      <xdr:col>22</xdr:col>
      <xdr:colOff>365125</xdr:colOff>
      <xdr:row>37</xdr:row>
      <xdr:rowOff>134945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4592300" y="6399225"/>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48900</xdr:rowOff>
    </xdr:from>
    <xdr:to>
      <xdr:col>21</xdr:col>
      <xdr:colOff>161925</xdr:colOff>
      <xdr:row>37</xdr:row>
      <xdr:rowOff>55575</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3703300" y="6221100"/>
          <a:ext cx="889000" cy="17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48900</xdr:rowOff>
    </xdr:from>
    <xdr:to>
      <xdr:col>19</xdr:col>
      <xdr:colOff>644525</xdr:colOff>
      <xdr:row>36</xdr:row>
      <xdr:rowOff>87488</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2814300" y="6221100"/>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a:extLst>
            <a:ext uri="{FF2B5EF4-FFF2-40B4-BE49-F238E27FC236}">
              <a16:creationId xmlns:a16="http://schemas.microsoft.com/office/drawing/2014/main" xmlns="" id="{00000000-0008-0000-0700-000017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50586</xdr:rowOff>
    </xdr:from>
    <xdr:to>
      <xdr:col>23</xdr:col>
      <xdr:colOff>568325</xdr:colOff>
      <xdr:row>37</xdr:row>
      <xdr:rowOff>152186</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6268700" y="63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29013</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63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84145</xdr:rowOff>
    </xdr:from>
    <xdr:to>
      <xdr:col>22</xdr:col>
      <xdr:colOff>415925</xdr:colOff>
      <xdr:row>38</xdr:row>
      <xdr:rowOff>14295</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5430500" y="64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5422</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652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4775</xdr:rowOff>
    </xdr:from>
    <xdr:to>
      <xdr:col>21</xdr:col>
      <xdr:colOff>212725</xdr:colOff>
      <xdr:row>37</xdr:row>
      <xdr:rowOff>106375</xdr:rowOff>
    </xdr:to>
    <xdr:sp macro="" textlink="">
      <xdr:nvSpPr>
        <xdr:cNvPr id="546" name="円/楕円 545">
          <a:extLst>
            <a:ext uri="{FF2B5EF4-FFF2-40B4-BE49-F238E27FC236}">
              <a16:creationId xmlns:a16="http://schemas.microsoft.com/office/drawing/2014/main" xmlns="" id="{00000000-0008-0000-0700-000022020000}"/>
            </a:ext>
          </a:extLst>
        </xdr:cNvPr>
        <xdr:cNvSpPr/>
      </xdr:nvSpPr>
      <xdr:spPr>
        <a:xfrm>
          <a:off x="14541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97502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64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169550</xdr:rowOff>
    </xdr:from>
    <xdr:to>
      <xdr:col>20</xdr:col>
      <xdr:colOff>9525</xdr:colOff>
      <xdr:row>36</xdr:row>
      <xdr:rowOff>99700</xdr:rowOff>
    </xdr:to>
    <xdr:sp macro="" textlink="">
      <xdr:nvSpPr>
        <xdr:cNvPr id="548" name="円/楕円 547">
          <a:extLst>
            <a:ext uri="{FF2B5EF4-FFF2-40B4-BE49-F238E27FC236}">
              <a16:creationId xmlns:a16="http://schemas.microsoft.com/office/drawing/2014/main" xmlns="" id="{00000000-0008-0000-0700-000024020000}"/>
            </a:ext>
          </a:extLst>
        </xdr:cNvPr>
        <xdr:cNvSpPr/>
      </xdr:nvSpPr>
      <xdr:spPr>
        <a:xfrm>
          <a:off x="13652500" y="61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116227</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59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36688</xdr:rowOff>
    </xdr:from>
    <xdr:to>
      <xdr:col>18</xdr:col>
      <xdr:colOff>492125</xdr:colOff>
      <xdr:row>36</xdr:row>
      <xdr:rowOff>138288</xdr:rowOff>
    </xdr:to>
    <xdr:sp macro="" textlink="">
      <xdr:nvSpPr>
        <xdr:cNvPr id="550" name="円/楕円 549">
          <a:extLst>
            <a:ext uri="{FF2B5EF4-FFF2-40B4-BE49-F238E27FC236}">
              <a16:creationId xmlns:a16="http://schemas.microsoft.com/office/drawing/2014/main" xmlns="" id="{00000000-0008-0000-0700-000026020000}"/>
            </a:ext>
          </a:extLst>
        </xdr:cNvPr>
        <xdr:cNvSpPr/>
      </xdr:nvSpPr>
      <xdr:spPr>
        <a:xfrm>
          <a:off x="12763500" y="6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154815</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5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51830</xdr:rowOff>
    </xdr:from>
    <xdr:to>
      <xdr:col>23</xdr:col>
      <xdr:colOff>517525</xdr:colOff>
      <xdr:row>57</xdr:row>
      <xdr:rowOff>128226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5481300" y="9824480"/>
          <a:ext cx="8382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114043</xdr:rowOff>
    </xdr:from>
    <xdr:to>
      <xdr:col>22</xdr:col>
      <xdr:colOff>365125</xdr:colOff>
      <xdr:row>57</xdr:row>
      <xdr:rowOff>128226</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4592300" y="9715243"/>
          <a:ext cx="889000" cy="18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114043</xdr:rowOff>
    </xdr:from>
    <xdr:to>
      <xdr:col>21</xdr:col>
      <xdr:colOff>161925</xdr:colOff>
      <xdr:row>57</xdr:row>
      <xdr:rowOff>111745</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3703300" y="9715243"/>
          <a:ext cx="889000" cy="1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97148</xdr:rowOff>
    </xdr:from>
    <xdr:to>
      <xdr:col>19</xdr:col>
      <xdr:colOff>644525</xdr:colOff>
      <xdr:row>57</xdr:row>
      <xdr:rowOff>111745</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2814300" y="9869798"/>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a:extLst>
            <a:ext uri="{FF2B5EF4-FFF2-40B4-BE49-F238E27FC236}">
              <a16:creationId xmlns:a16="http://schemas.microsoft.com/office/drawing/2014/main" xmlns="" id="{00000000-0008-0000-0700-000052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1030</xdr:rowOff>
    </xdr:from>
    <xdr:to>
      <xdr:col>23</xdr:col>
      <xdr:colOff>568325</xdr:colOff>
      <xdr:row>57</xdr:row>
      <xdr:rowOff>102630</xdr:rowOff>
    </xdr:to>
    <xdr:sp macro="" textlink="">
      <xdr:nvSpPr>
        <xdr:cNvPr id="601" name="円/楕円 600">
          <a:extLst>
            <a:ext uri="{FF2B5EF4-FFF2-40B4-BE49-F238E27FC236}">
              <a16:creationId xmlns:a16="http://schemas.microsoft.com/office/drawing/2014/main" xmlns="" id="{00000000-0008-0000-0700-000059020000}"/>
            </a:ext>
          </a:extLst>
        </xdr:cNvPr>
        <xdr:cNvSpPr/>
      </xdr:nvSpPr>
      <xdr:spPr>
        <a:xfrm>
          <a:off x="16268700" y="9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150907</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7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77426</xdr:rowOff>
    </xdr:from>
    <xdr:to>
      <xdr:col>22</xdr:col>
      <xdr:colOff>415925</xdr:colOff>
      <xdr:row>58</xdr:row>
      <xdr:rowOff>7576</xdr:rowOff>
    </xdr:to>
    <xdr:sp macro="" textlink="">
      <xdr:nvSpPr>
        <xdr:cNvPr id="603" name="円/楕円 602">
          <a:extLst>
            <a:ext uri="{FF2B5EF4-FFF2-40B4-BE49-F238E27FC236}">
              <a16:creationId xmlns:a16="http://schemas.microsoft.com/office/drawing/2014/main" xmlns="" id="{00000000-0008-0000-0700-00005B020000}"/>
            </a:ext>
          </a:extLst>
        </xdr:cNvPr>
        <xdr:cNvSpPr/>
      </xdr:nvSpPr>
      <xdr:spPr>
        <a:xfrm>
          <a:off x="15430500" y="98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170153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9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63243</xdr:rowOff>
    </xdr:from>
    <xdr:to>
      <xdr:col>21</xdr:col>
      <xdr:colOff>212725</xdr:colOff>
      <xdr:row>56</xdr:row>
      <xdr:rowOff>164843</xdr:rowOff>
    </xdr:to>
    <xdr:sp macro="" textlink="">
      <xdr:nvSpPr>
        <xdr:cNvPr id="605" name="円/楕円 604">
          <a:extLst>
            <a:ext uri="{FF2B5EF4-FFF2-40B4-BE49-F238E27FC236}">
              <a16:creationId xmlns:a16="http://schemas.microsoft.com/office/drawing/2014/main" xmlns="" id="{00000000-0008-0000-0700-00005D020000}"/>
            </a:ext>
          </a:extLst>
        </xdr:cNvPr>
        <xdr:cNvSpPr/>
      </xdr:nvSpPr>
      <xdr:spPr>
        <a:xfrm>
          <a:off x="14541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155970</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7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60945</xdr:rowOff>
    </xdr:from>
    <xdr:to>
      <xdr:col>20</xdr:col>
      <xdr:colOff>9525</xdr:colOff>
      <xdr:row>57</xdr:row>
      <xdr:rowOff>162545</xdr:rowOff>
    </xdr:to>
    <xdr:sp macro="" textlink="">
      <xdr:nvSpPr>
        <xdr:cNvPr id="607" name="円/楕円 606">
          <a:extLst>
            <a:ext uri="{FF2B5EF4-FFF2-40B4-BE49-F238E27FC236}">
              <a16:creationId xmlns:a16="http://schemas.microsoft.com/office/drawing/2014/main" xmlns="" id="{00000000-0008-0000-0700-00005F020000}"/>
            </a:ext>
          </a:extLst>
        </xdr:cNvPr>
        <xdr:cNvSpPr/>
      </xdr:nvSpPr>
      <xdr:spPr>
        <a:xfrm>
          <a:off x="13652500" y="98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153672</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9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46348</xdr:rowOff>
    </xdr:from>
    <xdr:to>
      <xdr:col>18</xdr:col>
      <xdr:colOff>492125</xdr:colOff>
      <xdr:row>57</xdr:row>
      <xdr:rowOff>147948</xdr:rowOff>
    </xdr:to>
    <xdr:sp macro="" textlink="">
      <xdr:nvSpPr>
        <xdr:cNvPr id="609" name="円/楕円 608">
          <a:extLst>
            <a:ext uri="{FF2B5EF4-FFF2-40B4-BE49-F238E27FC236}">
              <a16:creationId xmlns:a16="http://schemas.microsoft.com/office/drawing/2014/main" xmlns="" id="{00000000-0008-0000-0700-000061020000}"/>
            </a:ext>
          </a:extLst>
        </xdr:cNvPr>
        <xdr:cNvSpPr/>
      </xdr:nvSpPr>
      <xdr:spPr>
        <a:xfrm>
          <a:off x="12763500" y="98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139075</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9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83941</xdr:rowOff>
    </xdr:from>
    <xdr:to>
      <xdr:col>23</xdr:col>
      <xdr:colOff>517525</xdr:colOff>
      <xdr:row>78</xdr:row>
      <xdr:rowOff>85483</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3457041"/>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83941</xdr:rowOff>
    </xdr:from>
    <xdr:to>
      <xdr:col>22</xdr:col>
      <xdr:colOff>365125</xdr:colOff>
      <xdr:row>79</xdr:row>
      <xdr:rowOff>42965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4592300" y="13457041"/>
          <a:ext cx="889000" cy="1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40411</xdr:rowOff>
    </xdr:from>
    <xdr:to>
      <xdr:col>21</xdr:col>
      <xdr:colOff>161925</xdr:colOff>
      <xdr:row>79</xdr:row>
      <xdr:rowOff>42965</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84961"/>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40411</xdr:rowOff>
    </xdr:from>
    <xdr:to>
      <xdr:col>19</xdr:col>
      <xdr:colOff>644525</xdr:colOff>
      <xdr:row>79</xdr:row>
      <xdr:rowOff>42926</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8496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a:extLst>
            <a:ext uri="{FF2B5EF4-FFF2-40B4-BE49-F238E27FC236}">
              <a16:creationId xmlns:a16="http://schemas.microsoft.com/office/drawing/2014/main" xmlns="" id="{00000000-0008-0000-0700-000089020000}"/>
            </a:ext>
          </a:extLst>
        </xdr:cNvPr>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a:extLst>
            <a:ext uri="{FF2B5EF4-FFF2-40B4-BE49-F238E27FC236}">
              <a16:creationId xmlns:a16="http://schemas.microsoft.com/office/drawing/2014/main" xmlns="" id="{00000000-0008-0000-0700-00008B020000}"/>
            </a:ext>
          </a:extLst>
        </xdr:cNvPr>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34683</xdr:rowOff>
    </xdr:from>
    <xdr:to>
      <xdr:col>23</xdr:col>
      <xdr:colOff>568325</xdr:colOff>
      <xdr:row>78</xdr:row>
      <xdr:rowOff>136283</xdr:rowOff>
    </xdr:to>
    <xdr:sp macro="" textlink="">
      <xdr:nvSpPr>
        <xdr:cNvPr id="658" name="円/楕円 657">
          <a:extLst>
            <a:ext uri="{FF2B5EF4-FFF2-40B4-BE49-F238E27FC236}">
              <a16:creationId xmlns:a16="http://schemas.microsoft.com/office/drawing/2014/main" xmlns="" id="{00000000-0008-0000-0700-000092020000}"/>
            </a:ext>
          </a:extLst>
        </xdr:cNvPr>
        <xdr:cNvSpPr/>
      </xdr:nvSpPr>
      <xdr:spPr>
        <a:xfrm>
          <a:off x="162687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57560</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2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33141</xdr:rowOff>
    </xdr:from>
    <xdr:to>
      <xdr:col>22</xdr:col>
      <xdr:colOff>415925</xdr:colOff>
      <xdr:row>78</xdr:row>
      <xdr:rowOff>134741</xdr:rowOff>
    </xdr:to>
    <xdr:sp macro="" textlink="">
      <xdr:nvSpPr>
        <xdr:cNvPr id="660" name="円/楕円 659">
          <a:extLst>
            <a:ext uri="{FF2B5EF4-FFF2-40B4-BE49-F238E27FC236}">
              <a16:creationId xmlns:a16="http://schemas.microsoft.com/office/drawing/2014/main" xmlns="" id="{00000000-0008-0000-0700-000094020000}"/>
            </a:ext>
          </a:extLst>
        </xdr:cNvPr>
        <xdr:cNvSpPr/>
      </xdr:nvSpPr>
      <xdr:spPr>
        <a:xfrm>
          <a:off x="15430500" y="134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151268</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46427" y="131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163615</xdr:rowOff>
    </xdr:from>
    <xdr:to>
      <xdr:col>21</xdr:col>
      <xdr:colOff>212725</xdr:colOff>
      <xdr:row>79</xdr:row>
      <xdr:rowOff>93765</xdr:rowOff>
    </xdr:to>
    <xdr:sp macro="" textlink="">
      <xdr:nvSpPr>
        <xdr:cNvPr id="662" name="円/楕円 661">
          <a:extLst>
            <a:ext uri="{FF2B5EF4-FFF2-40B4-BE49-F238E27FC236}">
              <a16:creationId xmlns:a16="http://schemas.microsoft.com/office/drawing/2014/main" xmlns="" id="{00000000-0008-0000-0700-000096020000}"/>
            </a:ext>
          </a:extLst>
        </xdr:cNvPr>
        <xdr:cNvSpPr/>
      </xdr:nvSpPr>
      <xdr:spPr>
        <a:xfrm>
          <a:off x="14541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84892</xdr:rowOff>
    </xdr:from>
    <xdr:ext cx="313932"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35333" y="13629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161061</xdr:rowOff>
    </xdr:from>
    <xdr:to>
      <xdr:col>20</xdr:col>
      <xdr:colOff>9525</xdr:colOff>
      <xdr:row>79</xdr:row>
      <xdr:rowOff>91211</xdr:rowOff>
    </xdr:to>
    <xdr:sp macro="" textlink="">
      <xdr:nvSpPr>
        <xdr:cNvPr id="664" name="円/楕円 663">
          <a:extLst>
            <a:ext uri="{FF2B5EF4-FFF2-40B4-BE49-F238E27FC236}">
              <a16:creationId xmlns:a16="http://schemas.microsoft.com/office/drawing/2014/main" xmlns="" id="{00000000-0008-0000-0700-000098020000}"/>
            </a:ext>
          </a:extLst>
        </xdr:cNvPr>
        <xdr:cNvSpPr/>
      </xdr:nvSpPr>
      <xdr:spPr>
        <a:xfrm>
          <a:off x="13652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82338</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4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163576</xdr:rowOff>
    </xdr:from>
    <xdr:to>
      <xdr:col>18</xdr:col>
      <xdr:colOff>492125</xdr:colOff>
      <xdr:row>79</xdr:row>
      <xdr:rowOff>93726</xdr:rowOff>
    </xdr:to>
    <xdr:sp macro="" textlink="">
      <xdr:nvSpPr>
        <xdr:cNvPr id="666" name="円/楕円 665">
          <a:extLst>
            <a:ext uri="{FF2B5EF4-FFF2-40B4-BE49-F238E27FC236}">
              <a16:creationId xmlns:a16="http://schemas.microsoft.com/office/drawing/2014/main" xmlns="" id="{00000000-0008-0000-0700-00009A020000}"/>
            </a:ext>
          </a:extLst>
        </xdr:cNvPr>
        <xdr:cNvSpPr/>
      </xdr:nvSpPr>
      <xdr:spPr>
        <a:xfrm>
          <a:off x="12763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84853</xdr:rowOff>
    </xdr:from>
    <xdr:ext cx="313932"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57333" y="13629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56598</xdr:rowOff>
    </xdr:from>
    <xdr:to>
      <xdr:col>23</xdr:col>
      <xdr:colOff>517525</xdr:colOff>
      <xdr:row>98</xdr:row>
      <xdr:rowOff>58503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5481300" y="1685869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56598</xdr:rowOff>
    </xdr:from>
    <xdr:to>
      <xdr:col>22</xdr:col>
      <xdr:colOff>365125</xdr:colOff>
      <xdr:row>98</xdr:row>
      <xdr:rowOff>65622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4592300" y="1685869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a:extLst>
            <a:ext uri="{FF2B5EF4-FFF2-40B4-BE49-F238E27FC236}">
              <a16:creationId xmlns:a16="http://schemas.microsoft.com/office/drawing/2014/main" xmlns="" id="{00000000-0008-0000-0700-0000BE020000}"/>
            </a:ext>
          </a:extLst>
        </xdr:cNvPr>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15691</xdr:rowOff>
    </xdr:from>
    <xdr:to>
      <xdr:col>21</xdr:col>
      <xdr:colOff>161925</xdr:colOff>
      <xdr:row>98</xdr:row>
      <xdr:rowOff>65622</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817791"/>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169962</xdr:rowOff>
    </xdr:from>
    <xdr:to>
      <xdr:col>19</xdr:col>
      <xdr:colOff>644525</xdr:colOff>
      <xdr:row>98</xdr:row>
      <xdr:rowOff>15691</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2814300" y="16800612"/>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a:extLst>
            <a:ext uri="{FF2B5EF4-FFF2-40B4-BE49-F238E27FC236}">
              <a16:creationId xmlns:a16="http://schemas.microsoft.com/office/drawing/2014/main" xmlns="" id="{00000000-0008-0000-0700-0000C4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a:extLst>
            <a:ext uri="{FF2B5EF4-FFF2-40B4-BE49-F238E27FC236}">
              <a16:creationId xmlns:a16="http://schemas.microsoft.com/office/drawing/2014/main" xmlns="" id="{00000000-0008-0000-0700-0000C6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7703</xdr:rowOff>
    </xdr:from>
    <xdr:to>
      <xdr:col>23</xdr:col>
      <xdr:colOff>568325</xdr:colOff>
      <xdr:row>98</xdr:row>
      <xdr:rowOff>109303</xdr:rowOff>
    </xdr:to>
    <xdr:sp macro="" textlink="">
      <xdr:nvSpPr>
        <xdr:cNvPr id="717" name="円/楕円 716">
          <a:extLst>
            <a:ext uri="{FF2B5EF4-FFF2-40B4-BE49-F238E27FC236}">
              <a16:creationId xmlns:a16="http://schemas.microsoft.com/office/drawing/2014/main" xmlns="" id="{00000000-0008-0000-0700-0000CD020000}"/>
            </a:ext>
          </a:extLst>
        </xdr:cNvPr>
        <xdr:cNvSpPr/>
      </xdr:nvSpPr>
      <xdr:spPr>
        <a:xfrm>
          <a:off x="16268700" y="168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94080</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7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5798</xdr:rowOff>
    </xdr:from>
    <xdr:to>
      <xdr:col>22</xdr:col>
      <xdr:colOff>415925</xdr:colOff>
      <xdr:row>98</xdr:row>
      <xdr:rowOff>107398</xdr:rowOff>
    </xdr:to>
    <xdr:sp macro="" textlink="">
      <xdr:nvSpPr>
        <xdr:cNvPr id="719" name="円/楕円 718">
          <a:extLst>
            <a:ext uri="{FF2B5EF4-FFF2-40B4-BE49-F238E27FC236}">
              <a16:creationId xmlns:a16="http://schemas.microsoft.com/office/drawing/2014/main" xmlns="" id="{00000000-0008-0000-0700-0000CF020000}"/>
            </a:ext>
          </a:extLst>
        </xdr:cNvPr>
        <xdr:cNvSpPr/>
      </xdr:nvSpPr>
      <xdr:spPr>
        <a:xfrm>
          <a:off x="15430500" y="168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98525</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9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14822</xdr:rowOff>
    </xdr:from>
    <xdr:to>
      <xdr:col>21</xdr:col>
      <xdr:colOff>212725</xdr:colOff>
      <xdr:row>98</xdr:row>
      <xdr:rowOff>116422</xdr:rowOff>
    </xdr:to>
    <xdr:sp macro="" textlink="">
      <xdr:nvSpPr>
        <xdr:cNvPr id="721" name="円/楕円 720">
          <a:extLst>
            <a:ext uri="{FF2B5EF4-FFF2-40B4-BE49-F238E27FC236}">
              <a16:creationId xmlns:a16="http://schemas.microsoft.com/office/drawing/2014/main" xmlns="" id="{00000000-0008-0000-0700-0000D1020000}"/>
            </a:ext>
          </a:extLst>
        </xdr:cNvPr>
        <xdr:cNvSpPr/>
      </xdr:nvSpPr>
      <xdr:spPr>
        <a:xfrm>
          <a:off x="14541500" y="168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107549</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9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136341</xdr:rowOff>
    </xdr:from>
    <xdr:to>
      <xdr:col>20</xdr:col>
      <xdr:colOff>9525</xdr:colOff>
      <xdr:row>98</xdr:row>
      <xdr:rowOff>66491</xdr:rowOff>
    </xdr:to>
    <xdr:sp macro="" textlink="">
      <xdr:nvSpPr>
        <xdr:cNvPr id="723" name="円/楕円 722">
          <a:extLst>
            <a:ext uri="{FF2B5EF4-FFF2-40B4-BE49-F238E27FC236}">
              <a16:creationId xmlns:a16="http://schemas.microsoft.com/office/drawing/2014/main" xmlns="" id="{00000000-0008-0000-0700-0000D3020000}"/>
            </a:ext>
          </a:extLst>
        </xdr:cNvPr>
        <xdr:cNvSpPr/>
      </xdr:nvSpPr>
      <xdr:spPr>
        <a:xfrm>
          <a:off x="13652500" y="167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57618</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119162</xdr:rowOff>
    </xdr:from>
    <xdr:to>
      <xdr:col>18</xdr:col>
      <xdr:colOff>492125</xdr:colOff>
      <xdr:row>98</xdr:row>
      <xdr:rowOff>49312</xdr:rowOff>
    </xdr:to>
    <xdr:sp macro="" textlink="">
      <xdr:nvSpPr>
        <xdr:cNvPr id="725" name="円/楕円 724">
          <a:extLst>
            <a:ext uri="{FF2B5EF4-FFF2-40B4-BE49-F238E27FC236}">
              <a16:creationId xmlns:a16="http://schemas.microsoft.com/office/drawing/2014/main" xmlns="" id="{00000000-0008-0000-0700-0000D5020000}"/>
            </a:ext>
          </a:extLst>
        </xdr:cNvPr>
        <xdr:cNvSpPr/>
      </xdr:nvSpPr>
      <xdr:spPr>
        <a:xfrm>
          <a:off x="12763500" y="167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40439</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8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a:extLst>
            <a:ext uri="{FF2B5EF4-FFF2-40B4-BE49-F238E27FC236}">
              <a16:creationId xmlns:a16="http://schemas.microsoft.com/office/drawing/2014/main" xmlns="" id="{00000000-0008-0000-0700-0000F7020000}"/>
            </a:ext>
          </a:extLst>
        </xdr:cNvPr>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a:extLst>
            <a:ext uri="{FF2B5EF4-FFF2-40B4-BE49-F238E27FC236}">
              <a16:creationId xmlns:a16="http://schemas.microsoft.com/office/drawing/2014/main" xmlns="" id="{00000000-0008-0000-0700-0000FD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a:extLst>
            <a:ext uri="{FF2B5EF4-FFF2-40B4-BE49-F238E27FC236}">
              <a16:creationId xmlns:a16="http://schemas.microsoft.com/office/drawing/2014/main" xmlns="" id="{00000000-0008-0000-0700-0000FF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住民一人当たりコストは、商工費を除いて概ね類似団体平均値以下の水準で推移している。なお、平成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年度においては、災害復旧事業費が類似団体平均値を大きく上回ったが、これは平成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月に発生した大雨災害に伴うものである。</a:t>
          </a:r>
        </a:p>
        <a:p>
          <a:r>
            <a:rPr kumimoji="1" lang="ja-JP" altLang="en-US" sz="1300">
              <a:latin typeface="ＭＳ Ｐゴシック"/>
            </a:rPr>
            <a:t>　商工費が類似団体平均値を上回っているのは、産業振興奨励金が多額であることが主な要因となっており、平成</a:t>
          </a:r>
          <a:r>
            <a:rPr kumimoji="1" lang="en-US" altLang="ja-JP" sz="1300">
              <a:latin typeface="ＭＳ Ｐゴシック"/>
            </a:rPr>
            <a:t>32</a:t>
          </a:r>
          <a:r>
            <a:rPr kumimoji="1" lang="ja-JP" altLang="en-US" sz="1300">
              <a:latin typeface="ＭＳ Ｐゴシック"/>
            </a:rPr>
            <a:t>年度まで継続して支出が見込まれている。</a:t>
          </a:r>
        </a:p>
        <a:p>
          <a:r>
            <a:rPr kumimoji="1" lang="ja-JP" altLang="en-US" sz="1300">
              <a:latin typeface="ＭＳ Ｐゴシック"/>
            </a:rPr>
            <a:t>　また、住民一人当たりコストが最も高い民生費については増加傾向にあるが、これは子どものための保育・教育給付事業をはじめとする児童福祉費の急激な上昇が大きな要因となっている。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財政調整基金については大きな残高があるが、扶助費や普通建設事業費の増加による財源不足を補うための取崩しを行っている状況である。</a:t>
          </a:r>
        </a:p>
        <a:p>
          <a:r>
            <a:rPr kumimoji="1" lang="ja-JP" altLang="en-US" sz="1400">
              <a:latin typeface="ＭＳ ゴシック" pitchFamily="49" charset="-128"/>
              <a:ea typeface="ＭＳ ゴシック" pitchFamily="49" charset="-128"/>
            </a:rPr>
            <a:t>　実質単年度収支においても</a:t>
          </a:r>
          <a:r>
            <a:rPr kumimoji="1" lang="en-US" altLang="ja-JP" sz="1400">
              <a:latin typeface="ＭＳ ゴシック" pitchFamily="49" charset="-128"/>
              <a:ea typeface="ＭＳ ゴシック" pitchFamily="49" charset="-128"/>
            </a:rPr>
            <a:t>71,290</a:t>
          </a:r>
          <a:r>
            <a:rPr kumimoji="1" lang="ja-JP" altLang="en-US" sz="1400">
              <a:latin typeface="ＭＳ ゴシック" pitchFamily="49" charset="-128"/>
              <a:ea typeface="ＭＳ ゴシック" pitchFamily="49" charset="-128"/>
            </a:rPr>
            <a:t>千円のマイナスであり、今後より一層の経費削減が必要と考えられる。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13087762</v>
      </c>
      <c r="BO4" s="411"/>
      <c r="BP4" s="411"/>
      <c r="BQ4" s="411"/>
      <c r="BR4" s="411"/>
      <c r="BS4" s="411"/>
      <c r="BT4" s="411"/>
      <c r="BU4" s="412"/>
      <c r="BV4" s="410">
        <v>12674734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12630647</v>
      </c>
      <c r="BO5" s="416"/>
      <c r="BP5" s="416"/>
      <c r="BQ5" s="416"/>
      <c r="BR5" s="416"/>
      <c r="BS5" s="416"/>
      <c r="BT5" s="416"/>
      <c r="BU5" s="417"/>
      <c r="BV5" s="415">
        <v>12125070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88.7</v>
      </c>
      <c r="CU5" s="386"/>
      <c r="CV5" s="386"/>
      <c r="CW5" s="386"/>
      <c r="CX5" s="386"/>
      <c r="CY5" s="386"/>
      <c r="CZ5" s="386"/>
      <c r="DA5" s="387"/>
      <c r="DB5" s="385">
        <v>86.1</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457115</v>
      </c>
      <c r="BO6" s="416"/>
      <c r="BP6" s="416"/>
      <c r="BQ6" s="416"/>
      <c r="BR6" s="416"/>
      <c r="BS6" s="416"/>
      <c r="BT6" s="416"/>
      <c r="BU6" s="417"/>
      <c r="BV6" s="415">
        <v>549664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93.7</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23133</v>
      </c>
      <c r="BO7" s="416"/>
      <c r="BP7" s="416"/>
      <c r="BQ7" s="416"/>
      <c r="BR7" s="416"/>
      <c r="BS7" s="416"/>
      <c r="BT7" s="416"/>
      <c r="BU7" s="417"/>
      <c r="BV7" s="415">
        <v>72186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7956231</v>
      </c>
      <c r="CU7" s="416"/>
      <c r="CV7" s="416"/>
      <c r="CW7" s="416"/>
      <c r="CX7" s="416"/>
      <c r="CY7" s="416"/>
      <c r="CZ7" s="416"/>
      <c r="DA7" s="417"/>
      <c r="DB7" s="415">
        <v>7944355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433982</v>
      </c>
      <c r="BO8" s="416"/>
      <c r="BP8" s="416"/>
      <c r="BQ8" s="416"/>
      <c r="BR8" s="416"/>
      <c r="BS8" s="416"/>
      <c r="BT8" s="416"/>
      <c r="BU8" s="417"/>
      <c r="BV8" s="415">
        <v>477478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0.71</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39951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-43496</v>
      </c>
      <c r="BO9" s="416"/>
      <c r="BP9" s="416"/>
      <c r="BQ9" s="416"/>
      <c r="BR9" s="416"/>
      <c r="BS9" s="416"/>
      <c r="BT9" s="416"/>
      <c r="BU9" s="417"/>
      <c r="BV9" s="415">
        <v>68487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8.3000000000000007</v>
      </c>
      <c r="CU9" s="386"/>
      <c r="CV9" s="386"/>
      <c r="CW9" s="386"/>
      <c r="CX9" s="386"/>
      <c r="CY9" s="386"/>
      <c r="CZ9" s="386"/>
      <c r="DA9" s="387"/>
      <c r="DB9" s="385">
        <v>8.5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39605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238</v>
      </c>
      <c r="BO10" s="416"/>
      <c r="BP10" s="416"/>
      <c r="BQ10" s="416"/>
      <c r="BR10" s="416"/>
      <c r="BS10" s="416"/>
      <c r="BT10" s="416"/>
      <c r="BU10" s="417"/>
      <c r="BV10" s="415">
        <v>810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56329</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39807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28032</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39337</v>
      </c>
      <c r="S13" s="517"/>
      <c r="T13" s="517"/>
      <c r="U13" s="517"/>
      <c r="V13" s="518"/>
      <c r="W13" s="504" t="s">
        <v>124</v>
      </c>
      <c r="X13" s="428"/>
      <c r="Y13" s="428"/>
      <c r="Z13" s="428"/>
      <c r="AA13" s="428"/>
      <c r="AB13" s="429"/>
      <c r="AC13" s="391">
        <v>1439</v>
      </c>
      <c r="AD13" s="392"/>
      <c r="AE13" s="392"/>
      <c r="AF13" s="392"/>
      <c r="AG13" s="393"/>
      <c r="AH13" s="391">
        <v>1434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-71290</v>
      </c>
      <c r="BO13" s="416"/>
      <c r="BP13" s="416"/>
      <c r="BQ13" s="416"/>
      <c r="BR13" s="416"/>
      <c r="BS13" s="416"/>
      <c r="BT13" s="416"/>
      <c r="BU13" s="417"/>
      <c r="BV13" s="415">
        <v>125626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5.9</v>
      </c>
      <c r="CU13" s="386"/>
      <c r="CV13" s="386"/>
      <c r="CW13" s="386"/>
      <c r="CX13" s="386"/>
      <c r="CY13" s="386"/>
      <c r="CZ13" s="386"/>
      <c r="DA13" s="387"/>
      <c r="DB13" s="385">
        <v>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39858</v>
      </c>
      <c r="S14" s="517"/>
      <c r="T14" s="517"/>
      <c r="U14" s="517"/>
      <c r="V14" s="518"/>
      <c r="W14" s="519"/>
      <c r="X14" s="431"/>
      <c r="Y14" s="431"/>
      <c r="Z14" s="431"/>
      <c r="AA14" s="431"/>
      <c r="AB14" s="432"/>
      <c r="AC14" s="509">
        <v>7.4</v>
      </c>
      <c r="AD14" s="510"/>
      <c r="AE14" s="510"/>
      <c r="AF14" s="510"/>
      <c r="AG14" s="511"/>
      <c r="AH14" s="509">
        <v>7.6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39421</v>
      </c>
      <c r="S15" s="517"/>
      <c r="T15" s="517"/>
      <c r="U15" s="517"/>
      <c r="V15" s="518"/>
      <c r="W15" s="504" t="s">
        <v>131</v>
      </c>
      <c r="X15" s="428"/>
      <c r="Y15" s="428"/>
      <c r="Z15" s="428"/>
      <c r="AA15" s="428"/>
      <c r="AB15" s="429"/>
      <c r="AC15" s="391">
        <v>5712</v>
      </c>
      <c r="AD15" s="392"/>
      <c r="AE15" s="392"/>
      <c r="AF15" s="392"/>
      <c r="AG15" s="393"/>
      <c r="AH15" s="391">
        <v>5593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4556317</v>
      </c>
      <c r="BO15" s="411"/>
      <c r="BP15" s="411"/>
      <c r="BQ15" s="411"/>
      <c r="BR15" s="411"/>
      <c r="BS15" s="411"/>
      <c r="BT15" s="411"/>
      <c r="BU15" s="412"/>
      <c r="BV15" s="410">
        <v>4409266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29.3</v>
      </c>
      <c r="AD16" s="510"/>
      <c r="AE16" s="510"/>
      <c r="AF16" s="510"/>
      <c r="AG16" s="511"/>
      <c r="AH16" s="509">
        <v>29.6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6244628</v>
      </c>
      <c r="BO16" s="416"/>
      <c r="BP16" s="416"/>
      <c r="BQ16" s="416"/>
      <c r="BR16" s="416"/>
      <c r="BS16" s="416"/>
      <c r="BT16" s="416"/>
      <c r="BU16" s="417"/>
      <c r="BV16" s="415">
        <v>6175509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12320</v>
      </c>
      <c r="AD17" s="392"/>
      <c r="AE17" s="392"/>
      <c r="AF17" s="392"/>
      <c r="AG17" s="393"/>
      <c r="AH17" s="391">
        <v>11883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5805012</v>
      </c>
      <c r="BO17" s="416"/>
      <c r="BP17" s="416"/>
      <c r="BQ17" s="416"/>
      <c r="BR17" s="416"/>
      <c r="BS17" s="416"/>
      <c r="BT17" s="416"/>
      <c r="BU17" s="417"/>
      <c r="BV17" s="415">
        <v>5612099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61.06</v>
      </c>
      <c r="M18" s="480"/>
      <c r="N18" s="480"/>
      <c r="O18" s="480"/>
      <c r="P18" s="480"/>
      <c r="Q18" s="480"/>
      <c r="R18" s="481"/>
      <c r="S18" s="481"/>
      <c r="T18" s="481"/>
      <c r="U18" s="481"/>
      <c r="V18" s="482"/>
      <c r="W18" s="496"/>
      <c r="X18" s="497"/>
      <c r="Y18" s="497"/>
      <c r="Z18" s="497"/>
      <c r="AA18" s="497"/>
      <c r="AB18" s="505"/>
      <c r="AC18" s="379">
        <v>63.3</v>
      </c>
      <c r="AD18" s="380"/>
      <c r="AE18" s="380"/>
      <c r="AF18" s="380"/>
      <c r="AG18" s="483"/>
      <c r="AH18" s="379">
        <v>62.8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7068350</v>
      </c>
      <c r="BO18" s="416"/>
      <c r="BP18" s="416"/>
      <c r="BQ18" s="416"/>
      <c r="BR18" s="416"/>
      <c r="BS18" s="416"/>
      <c r="BT18" s="416"/>
      <c r="BU18" s="417"/>
      <c r="BV18" s="415">
        <v>7053486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654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9305909</v>
      </c>
      <c r="BO19" s="416"/>
      <c r="BP19" s="416"/>
      <c r="BQ19" s="416"/>
      <c r="BR19" s="416"/>
      <c r="BS19" s="416"/>
      <c r="BT19" s="416"/>
      <c r="BU19" s="417"/>
      <c r="BV19" s="415">
        <v>9219687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15258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7706929</v>
      </c>
      <c r="BO23" s="416"/>
      <c r="BP23" s="416"/>
      <c r="BQ23" s="416"/>
      <c r="BR23" s="416"/>
      <c r="BS23" s="416"/>
      <c r="BT23" s="416"/>
      <c r="BU23" s="417"/>
      <c r="BV23" s="415">
        <v>7724004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8500</v>
      </c>
      <c r="R24" s="392"/>
      <c r="S24" s="392"/>
      <c r="T24" s="392"/>
      <c r="U24" s="392"/>
      <c r="V24" s="393"/>
      <c r="W24" s="457"/>
      <c r="X24" s="448"/>
      <c r="Y24" s="449"/>
      <c r="Z24" s="388" t="s">
        <v>155</v>
      </c>
      <c r="AA24" s="389"/>
      <c r="AB24" s="389"/>
      <c r="AC24" s="389"/>
      <c r="AD24" s="389"/>
      <c r="AE24" s="389"/>
      <c r="AF24" s="389"/>
      <c r="AG24" s="390"/>
      <c r="AH24" s="391">
        <v>209</v>
      </c>
      <c r="AI24" s="392"/>
      <c r="AJ24" s="392"/>
      <c r="AK24" s="392"/>
      <c r="AL24" s="393"/>
      <c r="AM24" s="391">
        <v>651035</v>
      </c>
      <c r="AN24" s="392"/>
      <c r="AO24" s="392"/>
      <c r="AP24" s="392"/>
      <c r="AQ24" s="392"/>
      <c r="AR24" s="393"/>
      <c r="AS24" s="391">
        <v>3115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5072291</v>
      </c>
      <c r="BO24" s="416"/>
      <c r="BP24" s="416"/>
      <c r="BQ24" s="416"/>
      <c r="BR24" s="416"/>
      <c r="BS24" s="416"/>
      <c r="BT24" s="416"/>
      <c r="BU24" s="417"/>
      <c r="BV24" s="415">
        <v>5020097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7000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802196</v>
      </c>
      <c r="BO25" s="411"/>
      <c r="BP25" s="411"/>
      <c r="BQ25" s="411"/>
      <c r="BR25" s="411"/>
      <c r="BS25" s="411"/>
      <c r="BT25" s="411"/>
      <c r="BU25" s="412"/>
      <c r="BV25" s="410">
        <v>649280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6100</v>
      </c>
      <c r="R26" s="392"/>
      <c r="S26" s="392"/>
      <c r="T26" s="392"/>
      <c r="U26" s="392"/>
      <c r="V26" s="393"/>
      <c r="W26" s="457"/>
      <c r="X26" s="448"/>
      <c r="Y26" s="449"/>
      <c r="Z26" s="388" t="s">
        <v>161</v>
      </c>
      <c r="AA26" s="470"/>
      <c r="AB26" s="470"/>
      <c r="AC26" s="470"/>
      <c r="AD26" s="470"/>
      <c r="AE26" s="470"/>
      <c r="AF26" s="470"/>
      <c r="AG26" s="471"/>
      <c r="AH26" s="391">
        <v>19</v>
      </c>
      <c r="AI26" s="392"/>
      <c r="AJ26" s="392"/>
      <c r="AK26" s="392"/>
      <c r="AL26" s="393"/>
      <c r="AM26" s="391">
        <v>49286</v>
      </c>
      <c r="AN26" s="392"/>
      <c r="AO26" s="392"/>
      <c r="AP26" s="392"/>
      <c r="AQ26" s="392"/>
      <c r="AR26" s="393"/>
      <c r="AS26" s="391">
        <v>2594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4000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11367</v>
      </c>
      <c r="AN27" s="392"/>
      <c r="AO27" s="392"/>
      <c r="AP27" s="392"/>
      <c r="AQ27" s="392"/>
      <c r="AR27" s="393"/>
      <c r="AS27" s="391">
        <v>3789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460199</v>
      </c>
      <c r="BO27" s="419"/>
      <c r="BP27" s="419"/>
      <c r="BQ27" s="419"/>
      <c r="BR27" s="419"/>
      <c r="BS27" s="419"/>
      <c r="BT27" s="419"/>
      <c r="BU27" s="420"/>
      <c r="BV27" s="418">
        <v>459283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3350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1120793</v>
      </c>
      <c r="BO28" s="411"/>
      <c r="BP28" s="411"/>
      <c r="BQ28" s="411"/>
      <c r="BR28" s="411"/>
      <c r="BS28" s="411"/>
      <c r="BT28" s="411"/>
      <c r="BU28" s="412"/>
      <c r="BV28" s="410">
        <v>1148587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212</v>
      </c>
      <c r="AI29" s="392"/>
      <c r="AJ29" s="392"/>
      <c r="AK29" s="392"/>
      <c r="AL29" s="393"/>
      <c r="AM29" s="391">
        <v>662402</v>
      </c>
      <c r="AN29" s="392"/>
      <c r="AO29" s="392"/>
      <c r="AP29" s="392"/>
      <c r="AQ29" s="392"/>
      <c r="AR29" s="393"/>
      <c r="AS29" s="391">
        <v>3125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517309</v>
      </c>
      <c r="BO29" s="416"/>
      <c r="BP29" s="416"/>
      <c r="BQ29" s="416"/>
      <c r="BR29" s="416"/>
      <c r="BS29" s="416"/>
      <c r="BT29" s="416"/>
      <c r="BU29" s="417"/>
      <c r="BV29" s="415">
        <v>517051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3223229</v>
      </c>
      <c r="BO30" s="419"/>
      <c r="BP30" s="419"/>
      <c r="BQ30" s="419"/>
      <c r="BR30" s="419"/>
      <c r="BS30" s="419"/>
      <c r="BT30" s="419"/>
      <c r="BU30" s="420"/>
      <c r="BV30" s="418">
        <v>3207255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栃木県市町村総合事務組合（一般会計）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壬生町施設振興公社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奨学資金特別会計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栃木県市町村総合事務組合（特別会計）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 xml:space="preserve">栃木県後期高齢者医療広域連合（一般会計）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 xml:space="preserve">栃木県後期高齢者医療広域連合（特別会計）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栃木県南公設地方卸売市場事務組合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 xml:space="preserve">石橋地区消防組合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5" t="s">
        <v>527</v>
      </c>
      <c r="D34" s="1185"/>
      <c r="E34" s="1186"/>
      <c r="F34" s="32">
        <v>11.97</v>
      </c>
      <c r="G34" s="33">
        <v>11.98</v>
      </c>
      <c r="H34" s="33">
        <v>12.71</v>
      </c>
      <c r="I34" s="33">
        <v>12.51</v>
      </c>
      <c r="J34" s="34">
        <v>12.14</v>
      </c>
      <c r="K34" s="22"/>
      <c r="L34" s="22"/>
      <c r="M34" s="22"/>
      <c r="N34" s="22"/>
      <c r="O34" s="22"/>
      <c r="P34" s="22"/>
    </row>
    <row r="35" spans="1:16" ht="39" customHeight="1">
      <c r="A35" s="22"/>
      <c r="B35" s="35"/>
      <c r="C35" s="1179" t="s">
        <v>528</v>
      </c>
      <c r="D35" s="1180"/>
      <c r="E35" s="1181"/>
      <c r="F35" s="36">
        <v>4.92</v>
      </c>
      <c r="G35" s="37">
        <v>4.2699999999999996</v>
      </c>
      <c r="H35" s="37">
        <v>5.21</v>
      </c>
      <c r="I35" s="37">
        <v>6.01</v>
      </c>
      <c r="J35" s="38">
        <v>5.45</v>
      </c>
      <c r="K35" s="22"/>
      <c r="L35" s="22"/>
      <c r="M35" s="22"/>
      <c r="N35" s="22"/>
      <c r="O35" s="22"/>
      <c r="P35" s="22"/>
    </row>
    <row r="36" spans="1:16" ht="39" customHeight="1">
      <c r="A36" s="22"/>
      <c r="B36" s="35"/>
      <c r="C36" s="1179" t="s">
        <v>529</v>
      </c>
      <c r="D36" s="1180"/>
      <c r="E36" s="1181"/>
      <c r="F36" s="36">
        <v>4.34</v>
      </c>
      <c r="G36" s="37">
        <v>2.2999999999999998</v>
      </c>
      <c r="H36" s="37">
        <v>2.44</v>
      </c>
      <c r="I36" s="37">
        <v>1.22</v>
      </c>
      <c r="J36" s="38">
        <v>2.81</v>
      </c>
      <c r="K36" s="22"/>
      <c r="L36" s="22"/>
      <c r="M36" s="22"/>
      <c r="N36" s="22"/>
      <c r="O36" s="22"/>
      <c r="P36" s="22"/>
    </row>
    <row r="37" spans="1:16" ht="39" customHeight="1">
      <c r="A37" s="22"/>
      <c r="B37" s="35"/>
      <c r="C37" s="1179" t="s">
        <v>530</v>
      </c>
      <c r="D37" s="1180"/>
      <c r="E37" s="1181"/>
      <c r="F37" s="36">
        <v>0.51</v>
      </c>
      <c r="G37" s="37">
        <v>1.2</v>
      </c>
      <c r="H37" s="37">
        <v>0.8</v>
      </c>
      <c r="I37" s="37">
        <v>0.98</v>
      </c>
      <c r="J37" s="38">
        <v>0.93</v>
      </c>
      <c r="K37" s="22"/>
      <c r="L37" s="22"/>
      <c r="M37" s="22"/>
      <c r="N37" s="22"/>
      <c r="O37" s="22"/>
      <c r="P37" s="22"/>
    </row>
    <row r="38" spans="1:16" ht="39" customHeight="1">
      <c r="A38" s="22"/>
      <c r="B38" s="35"/>
      <c r="C38" s="1179" t="s">
        <v>531</v>
      </c>
      <c r="D38" s="1180"/>
      <c r="E38" s="1181"/>
      <c r="F38" s="36">
        <v>0.06</v>
      </c>
      <c r="G38" s="37">
        <v>0.08</v>
      </c>
      <c r="H38" s="37">
        <v>0.37</v>
      </c>
      <c r="I38" s="37">
        <v>0.13</v>
      </c>
      <c r="J38" s="38">
        <v>0.15</v>
      </c>
      <c r="K38" s="22"/>
      <c r="L38" s="22"/>
      <c r="M38" s="22"/>
      <c r="N38" s="22"/>
      <c r="O38" s="22"/>
      <c r="P38" s="22"/>
    </row>
    <row r="39" spans="1:16" ht="39" customHeight="1">
      <c r="A39" s="22"/>
      <c r="B39" s="35"/>
      <c r="C39" s="1179" t="s">
        <v>532</v>
      </c>
      <c r="D39" s="1180"/>
      <c r="E39" s="1181"/>
      <c r="F39" s="36">
        <v>0.05</v>
      </c>
      <c r="G39" s="37">
        <v>0.13</v>
      </c>
      <c r="H39" s="37">
        <v>0.05</v>
      </c>
      <c r="I39" s="37">
        <v>7.0000000000000007E-2</v>
      </c>
      <c r="J39" s="38">
        <v>0.05</v>
      </c>
      <c r="K39" s="22"/>
      <c r="L39" s="22"/>
      <c r="M39" s="22"/>
      <c r="N39" s="22"/>
      <c r="O39" s="22"/>
      <c r="P39" s="22"/>
    </row>
    <row r="40" spans="1:16" ht="39" customHeight="1">
      <c r="A40" s="22"/>
      <c r="B40" s="35"/>
      <c r="C40" s="1179" t="s">
        <v>533</v>
      </c>
      <c r="D40" s="1180"/>
      <c r="E40" s="1181"/>
      <c r="F40" s="36">
        <v>0.06</v>
      </c>
      <c r="G40" s="37">
        <v>0.05</v>
      </c>
      <c r="H40" s="37">
        <v>0.02</v>
      </c>
      <c r="I40" s="37">
        <v>0.02</v>
      </c>
      <c r="J40" s="38">
        <v>0.02</v>
      </c>
      <c r="K40" s="22"/>
      <c r="L40" s="22"/>
      <c r="M40" s="22"/>
      <c r="N40" s="22"/>
      <c r="O40" s="22"/>
      <c r="P40" s="22"/>
    </row>
    <row r="41" spans="1:16" ht="39" customHeight="1">
      <c r="A41" s="22"/>
      <c r="B41" s="35"/>
      <c r="C41" s="1179" t="s">
        <v>534</v>
      </c>
      <c r="D41" s="1180"/>
      <c r="E41" s="1181"/>
      <c r="F41" s="36">
        <v>0</v>
      </c>
      <c r="G41" s="37">
        <v>0</v>
      </c>
      <c r="H41" s="37">
        <v>0.01</v>
      </c>
      <c r="I41" s="37">
        <v>0</v>
      </c>
      <c r="J41" s="38">
        <v>0</v>
      </c>
      <c r="K41" s="22"/>
      <c r="L41" s="22"/>
      <c r="M41" s="22"/>
      <c r="N41" s="22"/>
      <c r="O41" s="22"/>
      <c r="P41" s="22"/>
    </row>
    <row r="42" spans="1:16" ht="39" customHeight="1">
      <c r="A42" s="22"/>
      <c r="B42" s="39"/>
      <c r="C42" s="1179" t="s">
        <v>535</v>
      </c>
      <c r="D42" s="1180"/>
      <c r="E42" s="1181"/>
      <c r="F42" s="36" t="s">
        <v>479</v>
      </c>
      <c r="G42" s="37" t="s">
        <v>479</v>
      </c>
      <c r="H42" s="37" t="s">
        <v>479</v>
      </c>
      <c r="I42" s="37" t="s">
        <v>479</v>
      </c>
      <c r="J42" s="38" t="s">
        <v>479</v>
      </c>
      <c r="K42" s="22"/>
      <c r="L42" s="22"/>
      <c r="M42" s="22"/>
      <c r="N42" s="22"/>
      <c r="O42" s="22"/>
      <c r="P42" s="22"/>
    </row>
    <row r="43" spans="1:16" ht="39" customHeight="1" thickBot="1">
      <c r="A43" s="22"/>
      <c r="B43" s="40"/>
      <c r="C43" s="1182" t="s">
        <v>536</v>
      </c>
      <c r="D43" s="1183"/>
      <c r="E43" s="1184"/>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5" t="s">
        <v>11</v>
      </c>
      <c r="C45" s="1196"/>
      <c r="D45" s="58"/>
      <c r="E45" s="1201" t="s">
        <v>12</v>
      </c>
      <c r="F45" s="1201"/>
      <c r="G45" s="1201"/>
      <c r="H45" s="1201"/>
      <c r="I45" s="1201"/>
      <c r="J45" s="1202"/>
      <c r="K45" s="59">
        <v>928</v>
      </c>
      <c r="L45" s="60">
        <v>836</v>
      </c>
      <c r="M45" s="60">
        <v>741</v>
      </c>
      <c r="N45" s="60">
        <v>726</v>
      </c>
      <c r="O45" s="61">
        <v>775</v>
      </c>
      <c r="P45" s="48"/>
      <c r="Q45" s="48"/>
      <c r="R45" s="48"/>
      <c r="S45" s="48"/>
      <c r="T45" s="48"/>
      <c r="U45" s="48"/>
    </row>
    <row r="46" spans="1:21" ht="30.75" customHeight="1">
      <c r="A46" s="48"/>
      <c r="B46" s="1197"/>
      <c r="C46" s="1198"/>
      <c r="D46" s="62"/>
      <c r="E46" s="1189" t="s">
        <v>13</v>
      </c>
      <c r="F46" s="1189"/>
      <c r="G46" s="1189"/>
      <c r="H46" s="1189"/>
      <c r="I46" s="1189"/>
      <c r="J46" s="1190"/>
      <c r="K46" s="63" t="s">
        <v>479</v>
      </c>
      <c r="L46" s="64" t="s">
        <v>479</v>
      </c>
      <c r="M46" s="64" t="s">
        <v>479</v>
      </c>
      <c r="N46" s="64" t="s">
        <v>479</v>
      </c>
      <c r="O46" s="65" t="s">
        <v>479</v>
      </c>
      <c r="P46" s="48"/>
      <c r="Q46" s="48"/>
      <c r="R46" s="48"/>
      <c r="S46" s="48"/>
      <c r="T46" s="48"/>
      <c r="U46" s="48"/>
    </row>
    <row r="47" spans="1:21" ht="30.75" customHeight="1">
      <c r="A47" s="48"/>
      <c r="B47" s="1197"/>
      <c r="C47" s="1198"/>
      <c r="D47" s="62"/>
      <c r="E47" s="1189" t="s">
        <v>14</v>
      </c>
      <c r="F47" s="1189"/>
      <c r="G47" s="1189"/>
      <c r="H47" s="1189"/>
      <c r="I47" s="1189"/>
      <c r="J47" s="1190"/>
      <c r="K47" s="63" t="s">
        <v>479</v>
      </c>
      <c r="L47" s="64" t="s">
        <v>479</v>
      </c>
      <c r="M47" s="64" t="s">
        <v>479</v>
      </c>
      <c r="N47" s="64" t="s">
        <v>479</v>
      </c>
      <c r="O47" s="65" t="s">
        <v>479</v>
      </c>
      <c r="P47" s="48"/>
      <c r="Q47" s="48"/>
      <c r="R47" s="48"/>
      <c r="S47" s="48"/>
      <c r="T47" s="48"/>
      <c r="U47" s="48"/>
    </row>
    <row r="48" spans="1:21" ht="30.75" customHeight="1">
      <c r="A48" s="48"/>
      <c r="B48" s="1197"/>
      <c r="C48" s="1198"/>
      <c r="D48" s="62"/>
      <c r="E48" s="1189" t="s">
        <v>15</v>
      </c>
      <c r="F48" s="1189"/>
      <c r="G48" s="1189"/>
      <c r="H48" s="1189"/>
      <c r="I48" s="1189"/>
      <c r="J48" s="1190"/>
      <c r="K48" s="63">
        <v>729</v>
      </c>
      <c r="L48" s="64">
        <v>694</v>
      </c>
      <c r="M48" s="64">
        <v>711</v>
      </c>
      <c r="N48" s="64">
        <v>740</v>
      </c>
      <c r="O48" s="65">
        <v>670</v>
      </c>
      <c r="P48" s="48"/>
      <c r="Q48" s="48"/>
      <c r="R48" s="48"/>
      <c r="S48" s="48"/>
      <c r="T48" s="48"/>
      <c r="U48" s="48"/>
    </row>
    <row r="49" spans="1:21" ht="30.75" customHeight="1">
      <c r="A49" s="48"/>
      <c r="B49" s="1197"/>
      <c r="C49" s="1198"/>
      <c r="D49" s="62"/>
      <c r="E49" s="1189" t="s">
        <v>16</v>
      </c>
      <c r="F49" s="1189"/>
      <c r="G49" s="1189"/>
      <c r="H49" s="1189"/>
      <c r="I49" s="1189"/>
      <c r="J49" s="1190"/>
      <c r="K49" s="63">
        <v>26</v>
      </c>
      <c r="L49" s="64">
        <v>26</v>
      </c>
      <c r="M49" s="64">
        <v>28</v>
      </c>
      <c r="N49" s="64">
        <v>42</v>
      </c>
      <c r="O49" s="65">
        <v>54</v>
      </c>
      <c r="P49" s="48"/>
      <c r="Q49" s="48"/>
      <c r="R49" s="48"/>
      <c r="S49" s="48"/>
      <c r="T49" s="48"/>
      <c r="U49" s="48"/>
    </row>
    <row r="50" spans="1:21" ht="30.75" customHeight="1">
      <c r="A50" s="48"/>
      <c r="B50" s="1197"/>
      <c r="C50" s="1198"/>
      <c r="D50" s="62"/>
      <c r="E50" s="1189" t="s">
        <v>17</v>
      </c>
      <c r="F50" s="1189"/>
      <c r="G50" s="1189"/>
      <c r="H50" s="1189"/>
      <c r="I50" s="1189"/>
      <c r="J50" s="1190"/>
      <c r="K50" s="63" t="s">
        <v>479</v>
      </c>
      <c r="L50" s="64" t="s">
        <v>479</v>
      </c>
      <c r="M50" s="64" t="s">
        <v>479</v>
      </c>
      <c r="N50" s="64" t="s">
        <v>479</v>
      </c>
      <c r="O50" s="65" t="s">
        <v>479</v>
      </c>
      <c r="P50" s="48"/>
      <c r="Q50" s="48"/>
      <c r="R50" s="48"/>
      <c r="S50" s="48"/>
      <c r="T50" s="48"/>
      <c r="U50" s="48"/>
    </row>
    <row r="51" spans="1:21" ht="30.75" customHeight="1">
      <c r="A51" s="48"/>
      <c r="B51" s="1199"/>
      <c r="C51" s="1200"/>
      <c r="D51" s="66"/>
      <c r="E51" s="1189" t="s">
        <v>18</v>
      </c>
      <c r="F51" s="1189"/>
      <c r="G51" s="1189"/>
      <c r="H51" s="1189"/>
      <c r="I51" s="1189"/>
      <c r="J51" s="1190"/>
      <c r="K51" s="63" t="s">
        <v>479</v>
      </c>
      <c r="L51" s="64" t="s">
        <v>479</v>
      </c>
      <c r="M51" s="64" t="s">
        <v>479</v>
      </c>
      <c r="N51" s="64" t="s">
        <v>479</v>
      </c>
      <c r="O51" s="65" t="s">
        <v>479</v>
      </c>
      <c r="P51" s="48"/>
      <c r="Q51" s="48"/>
      <c r="R51" s="48"/>
      <c r="S51" s="48"/>
      <c r="T51" s="48"/>
      <c r="U51" s="48"/>
    </row>
    <row r="52" spans="1:21" ht="30.75" customHeight="1">
      <c r="A52" s="48"/>
      <c r="B52" s="1187" t="s">
        <v>19</v>
      </c>
      <c r="C52" s="1188"/>
      <c r="D52" s="66"/>
      <c r="E52" s="1189" t="s">
        <v>20</v>
      </c>
      <c r="F52" s="1189"/>
      <c r="G52" s="1189"/>
      <c r="H52" s="1189"/>
      <c r="I52" s="1189"/>
      <c r="J52" s="1190"/>
      <c r="K52" s="63">
        <v>1242</v>
      </c>
      <c r="L52" s="64">
        <v>1134</v>
      </c>
      <c r="M52" s="64">
        <v>1130</v>
      </c>
      <c r="N52" s="64">
        <v>1056</v>
      </c>
      <c r="O52" s="65">
        <v>1078</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441</v>
      </c>
      <c r="L53" s="69">
        <v>422</v>
      </c>
      <c r="M53" s="69">
        <v>350</v>
      </c>
      <c r="N53" s="69">
        <v>452</v>
      </c>
      <c r="O53" s="70">
        <v>421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5" t="s">
        <v>24</v>
      </c>
      <c r="C41" s="1216"/>
      <c r="D41" s="81"/>
      <c r="E41" s="1217" t="s">
        <v>25</v>
      </c>
      <c r="F41" s="1217"/>
      <c r="G41" s="1217"/>
      <c r="H41" s="1218"/>
      <c r="I41" s="82">
        <v>7021</v>
      </c>
      <c r="J41" s="83">
        <v>7148</v>
      </c>
      <c r="K41" s="83">
        <v>7649</v>
      </c>
      <c r="L41" s="83">
        <v>7724</v>
      </c>
      <c r="M41" s="84">
        <v>7707</v>
      </c>
    </row>
    <row r="42" spans="2:13" ht="27.75" customHeight="1">
      <c r="B42" s="1205"/>
      <c r="C42" s="1206"/>
      <c r="D42" s="85"/>
      <c r="E42" s="1209" t="s">
        <v>26</v>
      </c>
      <c r="F42" s="1209"/>
      <c r="G42" s="1209"/>
      <c r="H42" s="1210"/>
      <c r="I42" s="86" t="s">
        <v>479</v>
      </c>
      <c r="J42" s="87" t="s">
        <v>479</v>
      </c>
      <c r="K42" s="87" t="s">
        <v>479</v>
      </c>
      <c r="L42" s="87" t="s">
        <v>479</v>
      </c>
      <c r="M42" s="88" t="s">
        <v>479</v>
      </c>
    </row>
    <row r="43" spans="2:13" ht="27.75" customHeight="1">
      <c r="B43" s="1205"/>
      <c r="C43" s="1206"/>
      <c r="D43" s="85"/>
      <c r="E43" s="1209" t="s">
        <v>27</v>
      </c>
      <c r="F43" s="1209"/>
      <c r="G43" s="1209"/>
      <c r="H43" s="1210"/>
      <c r="I43" s="86">
        <v>8147</v>
      </c>
      <c r="J43" s="87">
        <v>8140</v>
      </c>
      <c r="K43" s="87">
        <v>8014</v>
      </c>
      <c r="L43" s="87">
        <v>7907</v>
      </c>
      <c r="M43" s="88">
        <v>7672</v>
      </c>
    </row>
    <row r="44" spans="2:13" ht="27.75" customHeight="1">
      <c r="B44" s="1205"/>
      <c r="C44" s="1206"/>
      <c r="D44" s="85"/>
      <c r="E44" s="1209" t="s">
        <v>28</v>
      </c>
      <c r="F44" s="1209"/>
      <c r="G44" s="1209"/>
      <c r="H44" s="1210"/>
      <c r="I44" s="86">
        <v>163</v>
      </c>
      <c r="J44" s="87">
        <v>157</v>
      </c>
      <c r="K44" s="87">
        <v>255</v>
      </c>
      <c r="L44" s="87">
        <v>434</v>
      </c>
      <c r="M44" s="88">
        <v>391</v>
      </c>
    </row>
    <row r="45" spans="2:13" ht="27.75" customHeight="1">
      <c r="B45" s="1205"/>
      <c r="C45" s="1206"/>
      <c r="D45" s="85"/>
      <c r="E45" s="1209" t="s">
        <v>29</v>
      </c>
      <c r="F45" s="1209"/>
      <c r="G45" s="1209"/>
      <c r="H45" s="1210"/>
      <c r="I45" s="86">
        <v>1311</v>
      </c>
      <c r="J45" s="87">
        <v>1082</v>
      </c>
      <c r="K45" s="87">
        <v>758</v>
      </c>
      <c r="L45" s="87">
        <v>633</v>
      </c>
      <c r="M45" s="88">
        <v>695</v>
      </c>
    </row>
    <row r="46" spans="2:13" ht="27.75" customHeight="1">
      <c r="B46" s="1205"/>
      <c r="C46" s="1206"/>
      <c r="D46" s="89"/>
      <c r="E46" s="1209" t="s">
        <v>30</v>
      </c>
      <c r="F46" s="1209"/>
      <c r="G46" s="1209"/>
      <c r="H46" s="1210"/>
      <c r="I46" s="86" t="s">
        <v>479</v>
      </c>
      <c r="J46" s="87" t="s">
        <v>479</v>
      </c>
      <c r="K46" s="87">
        <v>0</v>
      </c>
      <c r="L46" s="87">
        <v>0</v>
      </c>
      <c r="M46" s="88" t="s">
        <v>479</v>
      </c>
    </row>
    <row r="47" spans="2:13" ht="27.75" customHeight="1">
      <c r="B47" s="1205"/>
      <c r="C47" s="1206"/>
      <c r="D47" s="90"/>
      <c r="E47" s="1219" t="s">
        <v>31</v>
      </c>
      <c r="F47" s="1220"/>
      <c r="G47" s="1220"/>
      <c r="H47" s="1221"/>
      <c r="I47" s="86" t="s">
        <v>479</v>
      </c>
      <c r="J47" s="87" t="s">
        <v>479</v>
      </c>
      <c r="K47" s="87" t="s">
        <v>479</v>
      </c>
      <c r="L47" s="87" t="s">
        <v>479</v>
      </c>
      <c r="M47" s="88" t="s">
        <v>479</v>
      </c>
    </row>
    <row r="48" spans="2:13" ht="27.75" customHeight="1">
      <c r="B48" s="1205"/>
      <c r="C48" s="1206"/>
      <c r="D48" s="85"/>
      <c r="E48" s="1209" t="s">
        <v>32</v>
      </c>
      <c r="F48" s="1209"/>
      <c r="G48" s="1209"/>
      <c r="H48" s="1210"/>
      <c r="I48" s="86" t="s">
        <v>479</v>
      </c>
      <c r="J48" s="87" t="s">
        <v>479</v>
      </c>
      <c r="K48" s="87" t="s">
        <v>479</v>
      </c>
      <c r="L48" s="87" t="s">
        <v>479</v>
      </c>
      <c r="M48" s="88" t="s">
        <v>479</v>
      </c>
    </row>
    <row r="49" spans="2:13" ht="27.75" customHeight="1">
      <c r="B49" s="1207"/>
      <c r="C49" s="1208"/>
      <c r="D49" s="85"/>
      <c r="E49" s="1209" t="s">
        <v>33</v>
      </c>
      <c r="F49" s="1209"/>
      <c r="G49" s="1209"/>
      <c r="H49" s="1210"/>
      <c r="I49" s="86" t="s">
        <v>479</v>
      </c>
      <c r="J49" s="87" t="s">
        <v>479</v>
      </c>
      <c r="K49" s="87" t="s">
        <v>479</v>
      </c>
      <c r="L49" s="87" t="s">
        <v>479</v>
      </c>
      <c r="M49" s="88" t="s">
        <v>479</v>
      </c>
    </row>
    <row r="50" spans="2:13" ht="27.75" customHeight="1">
      <c r="B50" s="1203" t="s">
        <v>34</v>
      </c>
      <c r="C50" s="1204"/>
      <c r="D50" s="91"/>
      <c r="E50" s="1209" t="s">
        <v>35</v>
      </c>
      <c r="F50" s="1209"/>
      <c r="G50" s="1209"/>
      <c r="H50" s="1210"/>
      <c r="I50" s="86">
        <v>5157</v>
      </c>
      <c r="J50" s="87">
        <v>5145</v>
      </c>
      <c r="K50" s="87">
        <v>5188</v>
      </c>
      <c r="L50" s="87">
        <v>5491</v>
      </c>
      <c r="M50" s="88">
        <v>5504</v>
      </c>
    </row>
    <row r="51" spans="2:13" ht="27.75" customHeight="1">
      <c r="B51" s="1205"/>
      <c r="C51" s="1206"/>
      <c r="D51" s="85"/>
      <c r="E51" s="1209" t="s">
        <v>36</v>
      </c>
      <c r="F51" s="1209"/>
      <c r="G51" s="1209"/>
      <c r="H51" s="1210"/>
      <c r="I51" s="86">
        <v>2144</v>
      </c>
      <c r="J51" s="87">
        <v>1268</v>
      </c>
      <c r="K51" s="87">
        <v>410</v>
      </c>
      <c r="L51" s="87">
        <v>60</v>
      </c>
      <c r="M51" s="88">
        <v>39</v>
      </c>
    </row>
    <row r="52" spans="2:13" ht="27.75" customHeight="1">
      <c r="B52" s="1207"/>
      <c r="C52" s="1208"/>
      <c r="D52" s="85"/>
      <c r="E52" s="1209" t="s">
        <v>37</v>
      </c>
      <c r="F52" s="1209"/>
      <c r="G52" s="1209"/>
      <c r="H52" s="1210"/>
      <c r="I52" s="86">
        <v>12525</v>
      </c>
      <c r="J52" s="87">
        <v>12554</v>
      </c>
      <c r="K52" s="87">
        <v>12537</v>
      </c>
      <c r="L52" s="87">
        <v>12676</v>
      </c>
      <c r="M52" s="88">
        <v>12557</v>
      </c>
    </row>
    <row r="53" spans="2:13" ht="27.75" customHeight="1" thickBot="1">
      <c r="B53" s="1211" t="s">
        <v>38</v>
      </c>
      <c r="C53" s="1212"/>
      <c r="D53" s="92"/>
      <c r="E53" s="1213" t="s">
        <v>39</v>
      </c>
      <c r="F53" s="1213"/>
      <c r="G53" s="1213"/>
      <c r="H53" s="1214"/>
      <c r="I53" s="93">
        <v>-3183</v>
      </c>
      <c r="J53" s="94">
        <v>-2440</v>
      </c>
      <c r="K53" s="94">
        <v>-1460</v>
      </c>
      <c r="L53" s="94">
        <v>-1529</v>
      </c>
      <c r="M53" s="95">
        <v>-1636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6" t="s">
        <v>554</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5"/>
      <c r="H50" s="1246"/>
      <c r="I50" s="1246"/>
      <c r="J50" s="1247"/>
      <c r="K50" s="356" t="s">
        <v>519</v>
      </c>
      <c r="L50" s="356" t="s">
        <v>520</v>
      </c>
      <c r="M50" s="356" t="s">
        <v>521</v>
      </c>
      <c r="N50" s="356" t="s">
        <v>522</v>
      </c>
      <c r="O50" s="356" t="s">
        <v>523</v>
      </c>
    </row>
    <row r="51" spans="1:17">
      <c r="B51" s="250"/>
      <c r="C51" s="246"/>
      <c r="D51" s="246"/>
      <c r="E51" s="246"/>
      <c r="F51" s="246"/>
      <c r="G51" s="1248" t="s">
        <v>548</v>
      </c>
      <c r="H51" s="1249"/>
      <c r="I51" s="1254" t="s">
        <v>549</v>
      </c>
      <c r="J51" s="1254"/>
      <c r="K51" s="1256"/>
      <c r="L51" s="1256"/>
      <c r="M51" s="1256"/>
      <c r="N51" s="1222"/>
      <c r="O51" s="1256"/>
    </row>
    <row r="52" spans="1:17">
      <c r="B52" s="250"/>
      <c r="C52" s="246"/>
      <c r="D52" s="246"/>
      <c r="E52" s="246"/>
      <c r="F52" s="246"/>
      <c r="G52" s="1250"/>
      <c r="H52" s="1251"/>
      <c r="I52" s="1255"/>
      <c r="J52" s="1255"/>
      <c r="K52" s="1222"/>
      <c r="L52" s="1222"/>
      <c r="M52" s="1222"/>
      <c r="N52" s="1222"/>
      <c r="O52" s="1222"/>
    </row>
    <row r="53" spans="1:17">
      <c r="A53" s="357"/>
      <c r="B53" s="250"/>
      <c r="C53" s="246"/>
      <c r="D53" s="246"/>
      <c r="E53" s="246"/>
      <c r="F53" s="246"/>
      <c r="G53" s="1250"/>
      <c r="H53" s="1251"/>
      <c r="I53" s="1234" t="s">
        <v>555</v>
      </c>
      <c r="J53" s="1234"/>
      <c r="K53" s="1257"/>
      <c r="L53" s="1257"/>
      <c r="M53" s="1257"/>
      <c r="N53" s="1226">
        <v>63.1</v>
      </c>
      <c r="O53" s="1257"/>
    </row>
    <row r="54" spans="1:17">
      <c r="A54" s="357"/>
      <c r="B54" s="250"/>
      <c r="C54" s="246"/>
      <c r="D54" s="246"/>
      <c r="E54" s="246"/>
      <c r="F54" s="246"/>
      <c r="G54" s="1252"/>
      <c r="H54" s="1253"/>
      <c r="I54" s="1234"/>
      <c r="J54" s="1234"/>
      <c r="K54" s="1227"/>
      <c r="L54" s="1227"/>
      <c r="M54" s="1227"/>
      <c r="N54" s="1227"/>
      <c r="O54" s="1227"/>
    </row>
    <row r="55" spans="1:17">
      <c r="A55" s="357"/>
      <c r="B55" s="250"/>
      <c r="C55" s="246"/>
      <c r="D55" s="246"/>
      <c r="E55" s="246"/>
      <c r="F55" s="246"/>
      <c r="G55" s="1228" t="s">
        <v>550</v>
      </c>
      <c r="H55" s="1229"/>
      <c r="I55" s="1234" t="s">
        <v>549</v>
      </c>
      <c r="J55" s="1234"/>
      <c r="K55" s="1256"/>
      <c r="L55" s="1256"/>
      <c r="M55" s="1256"/>
      <c r="N55" s="1222">
        <v>13</v>
      </c>
      <c r="O55" s="1256"/>
    </row>
    <row r="56" spans="1:17">
      <c r="A56" s="357"/>
      <c r="B56" s="250"/>
      <c r="C56" s="246"/>
      <c r="D56" s="246"/>
      <c r="E56" s="246"/>
      <c r="F56" s="246"/>
      <c r="G56" s="1230"/>
      <c r="H56" s="1231"/>
      <c r="I56" s="1234"/>
      <c r="J56" s="1234"/>
      <c r="K56" s="1222"/>
      <c r="L56" s="1222"/>
      <c r="M56" s="1222"/>
      <c r="N56" s="1222"/>
      <c r="O56" s="1222"/>
    </row>
    <row r="57" spans="1:17" s="357" customFormat="1">
      <c r="B57" s="358"/>
      <c r="C57" s="354"/>
      <c r="D57" s="354"/>
      <c r="E57" s="354"/>
      <c r="F57" s="354"/>
      <c r="G57" s="1230"/>
      <c r="H57" s="1231"/>
      <c r="I57" s="1224" t="s">
        <v>555</v>
      </c>
      <c r="J57" s="1224"/>
      <c r="K57" s="1257"/>
      <c r="L57" s="1257"/>
      <c r="M57" s="1257"/>
      <c r="N57" s="1226">
        <v>53.4</v>
      </c>
      <c r="O57" s="1257"/>
      <c r="P57" s="359"/>
      <c r="Q57" s="358"/>
    </row>
    <row r="58" spans="1:17" s="357" customFormat="1">
      <c r="A58" s="245"/>
      <c r="B58" s="358"/>
      <c r="C58" s="354"/>
      <c r="D58" s="354"/>
      <c r="E58" s="354"/>
      <c r="F58" s="354"/>
      <c r="G58" s="1232"/>
      <c r="H58" s="1233"/>
      <c r="I58" s="1224"/>
      <c r="J58" s="1224"/>
      <c r="K58" s="1227"/>
      <c r="L58" s="1227"/>
      <c r="M58" s="1227"/>
      <c r="N58" s="1227"/>
      <c r="O58" s="122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551</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6" t="s">
        <v>556</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552</v>
      </c>
      <c r="I71" s="370"/>
      <c r="J71" s="366"/>
      <c r="K71" s="366"/>
      <c r="L71" s="367"/>
      <c r="M71" s="366"/>
      <c r="N71" s="367"/>
      <c r="O71" s="368"/>
    </row>
    <row r="72" spans="2:30">
      <c r="B72" s="250"/>
      <c r="C72" s="246"/>
      <c r="D72" s="246"/>
      <c r="E72" s="246"/>
      <c r="F72" s="246"/>
      <c r="G72" s="1245"/>
      <c r="H72" s="1246"/>
      <c r="I72" s="1246"/>
      <c r="J72" s="1247"/>
      <c r="K72" s="356" t="s">
        <v>519</v>
      </c>
      <c r="L72" s="356" t="s">
        <v>520</v>
      </c>
      <c r="M72" s="356" t="s">
        <v>521</v>
      </c>
      <c r="N72" s="356" t="s">
        <v>522</v>
      </c>
      <c r="O72" s="356" t="s">
        <v>523</v>
      </c>
    </row>
    <row r="73" spans="2:30">
      <c r="B73" s="250"/>
      <c r="C73" s="246"/>
      <c r="D73" s="246"/>
      <c r="E73" s="246"/>
      <c r="F73" s="246"/>
      <c r="G73" s="1248" t="s">
        <v>548</v>
      </c>
      <c r="H73" s="1249"/>
      <c r="I73" s="1254" t="s">
        <v>549</v>
      </c>
      <c r="J73" s="1254"/>
      <c r="K73" s="1235"/>
      <c r="L73" s="1235"/>
      <c r="M73" s="1222"/>
      <c r="N73" s="1222"/>
      <c r="O73" s="1222"/>
      <c r="S73" s="245">
        <v>9.9</v>
      </c>
    </row>
    <row r="74" spans="2:30">
      <c r="B74" s="250"/>
      <c r="C74" s="246"/>
      <c r="D74" s="246"/>
      <c r="E74" s="246"/>
      <c r="F74" s="246"/>
      <c r="G74" s="1250"/>
      <c r="H74" s="1251"/>
      <c r="I74" s="1255"/>
      <c r="J74" s="1255"/>
      <c r="K74" s="1235"/>
      <c r="L74" s="1235"/>
      <c r="M74" s="1222"/>
      <c r="N74" s="1222"/>
      <c r="O74" s="1222"/>
    </row>
    <row r="75" spans="2:30">
      <c r="B75" s="250"/>
      <c r="C75" s="246"/>
      <c r="D75" s="246"/>
      <c r="E75" s="246"/>
      <c r="F75" s="246"/>
      <c r="G75" s="1250"/>
      <c r="H75" s="1251"/>
      <c r="I75" s="1234" t="s">
        <v>553</v>
      </c>
      <c r="J75" s="1234"/>
      <c r="K75" s="1226">
        <v>4.7</v>
      </c>
      <c r="L75" s="1226">
        <v>5.5</v>
      </c>
      <c r="M75" s="1226">
        <v>6</v>
      </c>
      <c r="N75" s="1226">
        <v>6</v>
      </c>
      <c r="O75" s="1226">
        <v>5.9</v>
      </c>
      <c r="U75" s="245">
        <v>81.2</v>
      </c>
      <c r="W75" s="245">
        <v>87.2</v>
      </c>
      <c r="Y75" s="245">
        <v>99.8</v>
      </c>
      <c r="AA75" s="245">
        <v>109.5</v>
      </c>
      <c r="AC75" s="245">
        <v>115.2</v>
      </c>
    </row>
    <row r="76" spans="2:30">
      <c r="B76" s="250"/>
      <c r="C76" s="246"/>
      <c r="D76" s="246"/>
      <c r="E76" s="246"/>
      <c r="F76" s="246"/>
      <c r="G76" s="1252"/>
      <c r="H76" s="1253"/>
      <c r="I76" s="1234"/>
      <c r="J76" s="1234"/>
      <c r="K76" s="1227"/>
      <c r="L76" s="1227"/>
      <c r="M76" s="1227"/>
      <c r="N76" s="1227"/>
      <c r="O76" s="1227"/>
    </row>
    <row r="77" spans="2:30">
      <c r="B77" s="250"/>
      <c r="C77" s="246"/>
      <c r="D77" s="246"/>
      <c r="E77" s="246"/>
      <c r="F77" s="246"/>
      <c r="G77" s="1228" t="s">
        <v>550</v>
      </c>
      <c r="H77" s="1229"/>
      <c r="I77" s="1234" t="s">
        <v>549</v>
      </c>
      <c r="J77" s="1234"/>
      <c r="K77" s="1235">
        <v>30.7</v>
      </c>
      <c r="L77" s="1235">
        <v>22.3</v>
      </c>
      <c r="M77" s="1222">
        <v>20.3</v>
      </c>
      <c r="N77" s="1222">
        <v>13</v>
      </c>
      <c r="O77" s="1222">
        <v>21</v>
      </c>
      <c r="R77" s="245">
        <v>12.3</v>
      </c>
      <c r="T77" s="245">
        <v>11.1</v>
      </c>
    </row>
    <row r="78" spans="2:30">
      <c r="B78" s="250"/>
      <c r="C78" s="246"/>
      <c r="D78" s="246"/>
      <c r="E78" s="246"/>
      <c r="F78" s="246"/>
      <c r="G78" s="1230"/>
      <c r="H78" s="1231"/>
      <c r="I78" s="1234"/>
      <c r="J78" s="1234"/>
      <c r="K78" s="1235"/>
      <c r="L78" s="1235"/>
      <c r="M78" s="1222"/>
      <c r="N78" s="1222"/>
      <c r="O78" s="1222"/>
    </row>
    <row r="79" spans="2:30">
      <c r="B79" s="250"/>
      <c r="C79" s="246"/>
      <c r="D79" s="246"/>
      <c r="E79" s="246"/>
      <c r="F79" s="246"/>
      <c r="G79" s="1230"/>
      <c r="H79" s="1231"/>
      <c r="I79" s="1223" t="s">
        <v>553</v>
      </c>
      <c r="J79" s="1224"/>
      <c r="K79" s="1225">
        <v>9.1999999999999993</v>
      </c>
      <c r="L79" s="1225">
        <v>8.5</v>
      </c>
      <c r="M79" s="1225">
        <v>7.7</v>
      </c>
      <c r="N79" s="1225">
        <v>6.8</v>
      </c>
      <c r="O79" s="1225">
        <v>6.8</v>
      </c>
      <c r="V79" s="245">
        <v>53.5</v>
      </c>
      <c r="X79" s="245">
        <v>48.2</v>
      </c>
      <c r="Z79" s="245">
        <v>34.200000000000003</v>
      </c>
      <c r="AB79" s="245">
        <v>30.3</v>
      </c>
      <c r="AD79" s="245">
        <v>28.9</v>
      </c>
    </row>
    <row r="80" spans="2:30">
      <c r="B80" s="250"/>
      <c r="C80" s="246"/>
      <c r="D80" s="246"/>
      <c r="E80" s="246"/>
      <c r="F80" s="246"/>
      <c r="G80" s="1232"/>
      <c r="H80" s="1233"/>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40203</v>
      </c>
      <c r="E3" s="118"/>
      <c r="F3" s="119">
        <v>46819</v>
      </c>
      <c r="G3" s="120"/>
      <c r="H3" s="121"/>
    </row>
    <row r="4" spans="1:8">
      <c r="A4" s="122"/>
      <c r="B4" s="123"/>
      <c r="C4" s="124"/>
      <c r="D4" s="125">
        <v>20539</v>
      </c>
      <c r="E4" s="126"/>
      <c r="F4" s="127">
        <v>24121</v>
      </c>
      <c r="G4" s="128"/>
      <c r="H4" s="129"/>
    </row>
    <row r="5" spans="1:8">
      <c r="A5" s="110" t="s">
        <v>513</v>
      </c>
      <c r="B5" s="115"/>
      <c r="C5" s="116"/>
      <c r="D5" s="117">
        <v>39906</v>
      </c>
      <c r="E5" s="118"/>
      <c r="F5" s="119">
        <v>53270</v>
      </c>
      <c r="G5" s="120"/>
      <c r="H5" s="121"/>
    </row>
    <row r="6" spans="1:8">
      <c r="A6" s="122"/>
      <c r="B6" s="123"/>
      <c r="C6" s="124"/>
      <c r="D6" s="125">
        <v>25503</v>
      </c>
      <c r="E6" s="126"/>
      <c r="F6" s="127">
        <v>24316</v>
      </c>
      <c r="G6" s="128"/>
      <c r="H6" s="129"/>
    </row>
    <row r="7" spans="1:8">
      <c r="A7" s="110" t="s">
        <v>514</v>
      </c>
      <c r="B7" s="115"/>
      <c r="C7" s="116"/>
      <c r="D7" s="117">
        <v>51931</v>
      </c>
      <c r="E7" s="118"/>
      <c r="F7" s="119">
        <v>53292</v>
      </c>
      <c r="G7" s="120"/>
      <c r="H7" s="121"/>
    </row>
    <row r="8" spans="1:8">
      <c r="A8" s="122"/>
      <c r="B8" s="123"/>
      <c r="C8" s="124"/>
      <c r="D8" s="125">
        <v>25354</v>
      </c>
      <c r="E8" s="126"/>
      <c r="F8" s="127">
        <v>28900</v>
      </c>
      <c r="G8" s="128"/>
      <c r="H8" s="129"/>
    </row>
    <row r="9" spans="1:8">
      <c r="A9" s="110" t="s">
        <v>515</v>
      </c>
      <c r="B9" s="115"/>
      <c r="C9" s="116"/>
      <c r="D9" s="117">
        <v>27417</v>
      </c>
      <c r="E9" s="118"/>
      <c r="F9" s="119">
        <v>49919</v>
      </c>
      <c r="G9" s="120"/>
      <c r="H9" s="121"/>
    </row>
    <row r="10" spans="1:8">
      <c r="A10" s="122"/>
      <c r="B10" s="123"/>
      <c r="C10" s="124"/>
      <c r="D10" s="125">
        <v>17108</v>
      </c>
      <c r="E10" s="126"/>
      <c r="F10" s="127">
        <v>26398</v>
      </c>
      <c r="G10" s="128"/>
      <c r="H10" s="129"/>
    </row>
    <row r="11" spans="1:8">
      <c r="A11" s="110" t="s">
        <v>516</v>
      </c>
      <c r="B11" s="115"/>
      <c r="C11" s="116"/>
      <c r="D11" s="117">
        <v>42465</v>
      </c>
      <c r="E11" s="118"/>
      <c r="F11" s="119">
        <v>47738</v>
      </c>
      <c r="G11" s="120"/>
      <c r="H11" s="121"/>
    </row>
    <row r="12" spans="1:8">
      <c r="A12" s="122"/>
      <c r="B12" s="123"/>
      <c r="C12" s="130"/>
      <c r="D12" s="125">
        <v>22345</v>
      </c>
      <c r="E12" s="126"/>
      <c r="F12" s="127">
        <v>24937</v>
      </c>
      <c r="G12" s="128"/>
      <c r="H12" s="129"/>
    </row>
    <row r="13" spans="1:8">
      <c r="A13" s="110"/>
      <c r="B13" s="115"/>
      <c r="C13" s="131"/>
      <c r="D13" s="132">
        <v>40384</v>
      </c>
      <c r="E13" s="133"/>
      <c r="F13" s="134">
        <v>50208</v>
      </c>
      <c r="G13" s="135"/>
      <c r="H13" s="121"/>
    </row>
    <row r="14" spans="1:8">
      <c r="A14" s="122"/>
      <c r="B14" s="123"/>
      <c r="C14" s="124"/>
      <c r="D14" s="125">
        <v>22170</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4.93</v>
      </c>
      <c r="C19" s="136">
        <f>ROUND(VALUE(SUBSTITUTE(実質収支比率等に係る経年分析!G$48,"▲","-")),2)</f>
        <v>4.28</v>
      </c>
      <c r="D19" s="136">
        <f>ROUND(VALUE(SUBSTITUTE(実質収支比率等に係る経年分析!H$48,"▲","-")),2)</f>
        <v>5.23</v>
      </c>
      <c r="E19" s="136">
        <f>ROUND(VALUE(SUBSTITUTE(実質収支比率等に係る経年分析!I$48,"▲","-")),2)</f>
        <v>6.01</v>
      </c>
      <c r="F19" s="136">
        <f>ROUND(VALUE(SUBSTITUTE(実質収支比率等に係る経年分析!J$48,"▲","-")),2)</f>
        <v>5.45</v>
      </c>
    </row>
    <row r="20" spans="1:11">
      <c r="A20" s="136" t="s">
        <v>44</v>
      </c>
      <c r="B20" s="136">
        <f>ROUND(VALUE(SUBSTITUTE(実質収支比率等に係る経年分析!F$47,"▲","-")),2)</f>
        <v>16.559999999999999</v>
      </c>
      <c r="C20" s="136">
        <f>ROUND(VALUE(SUBSTITUTE(実質収支比率等に係る経年分析!G$47,"▲","-")),2)</f>
        <v>15.36</v>
      </c>
      <c r="D20" s="136">
        <f>ROUND(VALUE(SUBSTITUTE(実質収支比率等に係る経年分析!H$47,"▲","-")),2)</f>
        <v>14.66</v>
      </c>
      <c r="E20" s="136">
        <f>ROUND(VALUE(SUBSTITUTE(実質収支比率等に係る経年分析!I$47,"▲","-")),2)</f>
        <v>14.46</v>
      </c>
      <c r="F20" s="136">
        <f>ROUND(VALUE(SUBSTITUTE(実質収支比率等に係る経年分析!J$47,"▲","-")),2)</f>
        <v>14.09</v>
      </c>
    </row>
    <row r="21" spans="1:11">
      <c r="A21" s="136" t="s">
        <v>45</v>
      </c>
      <c r="B21" s="136">
        <f>IF(ISNUMBER(VALUE(SUBSTITUTE(実質収支比率等に係る経年分析!F$49,"▲","-"))),ROUND(VALUE(SUBSTITUTE(実質収支比率等に係る経年分析!F$49,"▲","-")),2),NA())</f>
        <v>-0.74</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1.58</v>
      </c>
      <c r="F21" s="136">
        <f>IF(ISNUMBER(VALUE(SUBSTITUTE(実質収支比率等に係る経年分析!J$49,"▲","-"))),ROUND(VALUE(SUBSTITUTE(実質収支比率等に係る経年分析!J$49,"▲","-")),2),NA())</f>
        <v>-0.9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奨学資金特別会計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4.2699999999999996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1242</v>
      </c>
      <c r="E42" s="138"/>
      <c r="F42" s="138"/>
      <c r="G42" s="138">
        <f>'実質公債費比率（分子）の構造'!L$52</f>
        <v>1134</v>
      </c>
      <c r="H42" s="138"/>
      <c r="I42" s="138"/>
      <c r="J42" s="138">
        <f>'実質公債費比率（分子）の構造'!M$52</f>
        <v>1130</v>
      </c>
      <c r="K42" s="138"/>
      <c r="L42" s="138"/>
      <c r="M42" s="138">
        <f>'実質公債費比率（分子）の構造'!N$52</f>
        <v>1056</v>
      </c>
      <c r="N42" s="138"/>
      <c r="O42" s="138"/>
      <c r="P42" s="138">
        <f>'実質公債費比率（分子）の構造'!O$52</f>
        <v>1078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26</v>
      </c>
      <c r="C45" s="138"/>
      <c r="D45" s="138"/>
      <c r="E45" s="138">
        <f>'実質公債費比率（分子）の構造'!L$49</f>
        <v>26</v>
      </c>
      <c r="F45" s="138"/>
      <c r="G45" s="138"/>
      <c r="H45" s="138">
        <f>'実質公債費比率（分子）の構造'!M$49</f>
        <v>28</v>
      </c>
      <c r="I45" s="138"/>
      <c r="J45" s="138"/>
      <c r="K45" s="138">
        <f>'実質公債費比率（分子）の構造'!N$49</f>
        <v>42</v>
      </c>
      <c r="L45" s="138"/>
      <c r="M45" s="138"/>
      <c r="N45" s="138">
        <f>'実質公債費比率（分子）の構造'!O$49</f>
        <v>54</v>
      </c>
      <c r="O45" s="138"/>
      <c r="P45" s="138"/>
    </row>
    <row r="46" spans="1:16">
      <c r="A46" s="138" t="s">
        <v>56</v>
      </c>
      <c r="B46" s="138">
        <f>'実質公債費比率（分子）の構造'!K$48</f>
        <v>729</v>
      </c>
      <c r="C46" s="138"/>
      <c r="D46" s="138"/>
      <c r="E46" s="138">
        <f>'実質公債費比率（分子）の構造'!L$48</f>
        <v>694</v>
      </c>
      <c r="F46" s="138"/>
      <c r="G46" s="138"/>
      <c r="H46" s="138">
        <f>'実質公債費比率（分子）の構造'!M$48</f>
        <v>711</v>
      </c>
      <c r="I46" s="138"/>
      <c r="J46" s="138"/>
      <c r="K46" s="138">
        <f>'実質公債費比率（分子）の構造'!N$48</f>
        <v>740</v>
      </c>
      <c r="L46" s="138"/>
      <c r="M46" s="138"/>
      <c r="N46" s="138">
        <f>'実質公債費比率（分子）の構造'!O$48</f>
        <v>670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928</v>
      </c>
      <c r="C49" s="138"/>
      <c r="D49" s="138"/>
      <c r="E49" s="138">
        <f>'実質公債費比率（分子）の構造'!L$45</f>
        <v>836</v>
      </c>
      <c r="F49" s="138"/>
      <c r="G49" s="138"/>
      <c r="H49" s="138">
        <f>'実質公債費比率（分子）の構造'!M$45</f>
        <v>741</v>
      </c>
      <c r="I49" s="138"/>
      <c r="J49" s="138"/>
      <c r="K49" s="138">
        <f>'実質公債費比率（分子）の構造'!N$45</f>
        <v>726</v>
      </c>
      <c r="L49" s="138"/>
      <c r="M49" s="138"/>
      <c r="N49" s="138">
        <f>'実質公債費比率（分子）の構造'!O$45</f>
        <v>775</v>
      </c>
      <c r="O49" s="138"/>
      <c r="P49" s="138"/>
    </row>
    <row r="50" spans="1:16">
      <c r="A50" s="138" t="s">
        <v>60</v>
      </c>
      <c r="B50" s="138" t="e">
        <f>NA()</f>
        <v>#N/A</v>
      </c>
      <c r="C50" s="138">
        <f>IF(ISNUMBER('実質公債費比率（分子）の構造'!K$53),'実質公債費比率（分子）の構造'!K$53,NA())</f>
        <v>441</v>
      </c>
      <c r="D50" s="138" t="e">
        <f>NA()</f>
        <v>#N/A</v>
      </c>
      <c r="E50" s="138" t="e">
        <f>NA()</f>
        <v>#N/A</v>
      </c>
      <c r="F50" s="138">
        <f>IF(ISNUMBER('実質公債費比率（分子）の構造'!L$53),'実質公債費比率（分子）の構造'!L$53,NA())</f>
        <v>422</v>
      </c>
      <c r="G50" s="138" t="e">
        <f>NA()</f>
        <v>#N/A</v>
      </c>
      <c r="H50" s="138" t="e">
        <f>NA()</f>
        <v>#N/A</v>
      </c>
      <c r="I50" s="138">
        <f>IF(ISNUMBER('実質公債費比率（分子）の構造'!M$53),'実質公債費比率（分子）の構造'!M$53,NA())</f>
        <v>350</v>
      </c>
      <c r="J50" s="138" t="e">
        <f>NA()</f>
        <v>#N/A</v>
      </c>
      <c r="K50" s="138" t="e">
        <f>NA()</f>
        <v>#N/A</v>
      </c>
      <c r="L50" s="138">
        <f>IF(ISNUMBER('実質公債費比率（分子）の構造'!N$53),'実質公債費比率（分子）の構造'!N$53,NA())</f>
        <v>452</v>
      </c>
      <c r="M50" s="138" t="e">
        <f>NA()</f>
        <v>#N/A</v>
      </c>
      <c r="N50" s="138" t="e">
        <f>NA()</f>
        <v>#N/A</v>
      </c>
      <c r="O50" s="138">
        <f>IF(ISNUMBER('実質公債費比率（分子）の構造'!O$53),'実質公債費比率（分子）の構造'!O$53,NA())</f>
        <v>421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12525</v>
      </c>
      <c r="E56" s="137"/>
      <c r="F56" s="137"/>
      <c r="G56" s="137">
        <f>'将来負担比率（分子）の構造'!J$52</f>
        <v>12554</v>
      </c>
      <c r="H56" s="137"/>
      <c r="I56" s="137"/>
      <c r="J56" s="137">
        <f>'将来負担比率（分子）の構造'!K$52</f>
        <v>12537</v>
      </c>
      <c r="K56" s="137"/>
      <c r="L56" s="137"/>
      <c r="M56" s="137">
        <f>'将来負担比率（分子）の構造'!L$52</f>
        <v>12676</v>
      </c>
      <c r="N56" s="137"/>
      <c r="O56" s="137"/>
      <c r="P56" s="137">
        <f>'将来負担比率（分子）の構造'!M$52</f>
        <v>12557</v>
      </c>
    </row>
    <row r="57" spans="1:16">
      <c r="A57" s="137" t="s">
        <v>36</v>
      </c>
      <c r="B57" s="137"/>
      <c r="C57" s="137"/>
      <c r="D57" s="137">
        <f>'将来負担比率（分子）の構造'!I$51</f>
        <v>2144</v>
      </c>
      <c r="E57" s="137"/>
      <c r="F57" s="137"/>
      <c r="G57" s="137">
        <f>'将来負担比率（分子）の構造'!J$51</f>
        <v>1268</v>
      </c>
      <c r="H57" s="137"/>
      <c r="I57" s="137"/>
      <c r="J57" s="137">
        <f>'将来負担比率（分子）の構造'!K$51</f>
        <v>410</v>
      </c>
      <c r="K57" s="137"/>
      <c r="L57" s="137"/>
      <c r="M57" s="137">
        <f>'将来負担比率（分子）の構造'!L$51</f>
        <v>60</v>
      </c>
      <c r="N57" s="137"/>
      <c r="O57" s="137"/>
      <c r="P57" s="137">
        <f>'将来負担比率（分子）の構造'!M$51</f>
        <v>39</v>
      </c>
    </row>
    <row r="58" spans="1:16">
      <c r="A58" s="137" t="s">
        <v>35</v>
      </c>
      <c r="B58" s="137"/>
      <c r="C58" s="137"/>
      <c r="D58" s="137">
        <f>'将来負担比率（分子）の構造'!I$50</f>
        <v>5157</v>
      </c>
      <c r="E58" s="137"/>
      <c r="F58" s="137"/>
      <c r="G58" s="137">
        <f>'将来負担比率（分子）の構造'!J$50</f>
        <v>5145</v>
      </c>
      <c r="H58" s="137"/>
      <c r="I58" s="137"/>
      <c r="J58" s="137">
        <f>'将来負担比率（分子）の構造'!K$50</f>
        <v>5188</v>
      </c>
      <c r="K58" s="137"/>
      <c r="L58" s="137"/>
      <c r="M58" s="137">
        <f>'将来負担比率（分子）の構造'!L$50</f>
        <v>5491</v>
      </c>
      <c r="N58" s="137"/>
      <c r="O58" s="137"/>
      <c r="P58" s="137">
        <f>'将来負担比率（分子）の構造'!M$50</f>
        <v>5504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0</v>
      </c>
      <c r="I61" s="137"/>
      <c r="J61" s="137"/>
      <c r="K61" s="137">
        <f>'将来負担比率（分子）の構造'!L$46</f>
        <v>0</v>
      </c>
      <c r="L61" s="137"/>
      <c r="M61" s="137"/>
      <c r="N61" s="137" t="str">
        <f>'将来負担比率（分子）の構造'!M$46</f>
        <v>-</v>
      </c>
      <c r="O61" s="137"/>
      <c r="P61" s="137"/>
    </row>
    <row r="62" spans="1:16">
      <c r="A62" s="137" t="s">
        <v>29</v>
      </c>
      <c r="B62" s="137">
        <f>'将来負担比率（分子）の構造'!I$45</f>
        <v>1311</v>
      </c>
      <c r="C62" s="137"/>
      <c r="D62" s="137"/>
      <c r="E62" s="137">
        <f>'将来負担比率（分子）の構造'!J$45</f>
        <v>1082</v>
      </c>
      <c r="F62" s="137"/>
      <c r="G62" s="137"/>
      <c r="H62" s="137">
        <f>'将来負担比率（分子）の構造'!K$45</f>
        <v>758</v>
      </c>
      <c r="I62" s="137"/>
      <c r="J62" s="137"/>
      <c r="K62" s="137">
        <f>'将来負担比率（分子）の構造'!L$45</f>
        <v>633</v>
      </c>
      <c r="L62" s="137"/>
      <c r="M62" s="137"/>
      <c r="N62" s="137">
        <f>'将来負担比率（分子）の構造'!M$45</f>
        <v>695</v>
      </c>
      <c r="O62" s="137"/>
      <c r="P62" s="137"/>
    </row>
    <row r="63" spans="1:16">
      <c r="A63" s="137" t="s">
        <v>28</v>
      </c>
      <c r="B63" s="137">
        <f>'将来負担比率（分子）の構造'!I$44</f>
        <v>163</v>
      </c>
      <c r="C63" s="137"/>
      <c r="D63" s="137"/>
      <c r="E63" s="137">
        <f>'将来負担比率（分子）の構造'!J$44</f>
        <v>157</v>
      </c>
      <c r="F63" s="137"/>
      <c r="G63" s="137"/>
      <c r="H63" s="137">
        <f>'将来負担比率（分子）の構造'!K$44</f>
        <v>255</v>
      </c>
      <c r="I63" s="137"/>
      <c r="J63" s="137"/>
      <c r="K63" s="137">
        <f>'将来負担比率（分子）の構造'!L$44</f>
        <v>434</v>
      </c>
      <c r="L63" s="137"/>
      <c r="M63" s="137"/>
      <c r="N63" s="137">
        <f>'将来負担比率（分子）の構造'!M$44</f>
        <v>391</v>
      </c>
      <c r="O63" s="137"/>
      <c r="P63" s="137"/>
    </row>
    <row r="64" spans="1:16">
      <c r="A64" s="137" t="s">
        <v>27</v>
      </c>
      <c r="B64" s="137">
        <f>'将来負担比率（分子）の構造'!I$43</f>
        <v>8147</v>
      </c>
      <c r="C64" s="137"/>
      <c r="D64" s="137"/>
      <c r="E64" s="137">
        <f>'将来負担比率（分子）の構造'!J$43</f>
        <v>8140</v>
      </c>
      <c r="F64" s="137"/>
      <c r="G64" s="137"/>
      <c r="H64" s="137">
        <f>'将来負担比率（分子）の構造'!K$43</f>
        <v>8014</v>
      </c>
      <c r="I64" s="137"/>
      <c r="J64" s="137"/>
      <c r="K64" s="137">
        <f>'将来負担比率（分子）の構造'!L$43</f>
        <v>7907</v>
      </c>
      <c r="L64" s="137"/>
      <c r="M64" s="137"/>
      <c r="N64" s="137">
        <f>'将来負担比率（分子）の構造'!M$43</f>
        <v>7672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7021</v>
      </c>
      <c r="C66" s="137"/>
      <c r="D66" s="137"/>
      <c r="E66" s="137">
        <f>'将来負担比率（分子）の構造'!J$41</f>
        <v>7148</v>
      </c>
      <c r="F66" s="137"/>
      <c r="G66" s="137"/>
      <c r="H66" s="137">
        <f>'将来負担比率（分子）の構造'!K$41</f>
        <v>7649</v>
      </c>
      <c r="I66" s="137"/>
      <c r="J66" s="137"/>
      <c r="K66" s="137">
        <f>'将来負担比率（分子）の構造'!L$41</f>
        <v>7724</v>
      </c>
      <c r="L66" s="137"/>
      <c r="M66" s="137"/>
      <c r="N66" s="137">
        <f>'将来負担比率（分子）の構造'!M$41</f>
        <v>7707</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4867392</v>
      </c>
      <c r="S5" s="671"/>
      <c r="T5" s="671"/>
      <c r="U5" s="671"/>
      <c r="V5" s="671"/>
      <c r="W5" s="671"/>
      <c r="X5" s="671"/>
      <c r="Y5" s="718"/>
      <c r="Z5" s="731">
        <v>37.200000000000003</v>
      </c>
      <c r="AA5" s="731"/>
      <c r="AB5" s="731"/>
      <c r="AC5" s="731"/>
      <c r="AD5" s="732">
        <v>4866032</v>
      </c>
      <c r="AE5" s="732"/>
      <c r="AF5" s="732"/>
      <c r="AG5" s="732"/>
      <c r="AH5" s="732"/>
      <c r="AI5" s="732"/>
      <c r="AJ5" s="732"/>
      <c r="AK5" s="732"/>
      <c r="AL5" s="719">
        <v>64.5</v>
      </c>
      <c r="AM5" s="688"/>
      <c r="AN5" s="688"/>
      <c r="AO5" s="720"/>
      <c r="AP5" s="707" t="s">
        <v>210</v>
      </c>
      <c r="AQ5" s="708"/>
      <c r="AR5" s="708"/>
      <c r="AS5" s="708"/>
      <c r="AT5" s="708"/>
      <c r="AU5" s="708"/>
      <c r="AV5" s="708"/>
      <c r="AW5" s="708"/>
      <c r="AX5" s="708"/>
      <c r="AY5" s="708"/>
      <c r="AZ5" s="708"/>
      <c r="BA5" s="708"/>
      <c r="BB5" s="708"/>
      <c r="BC5" s="708"/>
      <c r="BD5" s="708"/>
      <c r="BE5" s="708"/>
      <c r="BF5" s="709"/>
      <c r="BG5" s="620">
        <v>4866032</v>
      </c>
      <c r="BH5" s="621"/>
      <c r="BI5" s="621"/>
      <c r="BJ5" s="621"/>
      <c r="BK5" s="621"/>
      <c r="BL5" s="621"/>
      <c r="BM5" s="621"/>
      <c r="BN5" s="622"/>
      <c r="BO5" s="673">
        <v>100</v>
      </c>
      <c r="BP5" s="673"/>
      <c r="BQ5" s="673"/>
      <c r="BR5" s="673"/>
      <c r="BS5" s="674">
        <v>64827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154177</v>
      </c>
      <c r="S6" s="621"/>
      <c r="T6" s="621"/>
      <c r="U6" s="621"/>
      <c r="V6" s="621"/>
      <c r="W6" s="621"/>
      <c r="X6" s="621"/>
      <c r="Y6" s="622"/>
      <c r="Z6" s="673">
        <v>1.2</v>
      </c>
      <c r="AA6" s="673"/>
      <c r="AB6" s="673"/>
      <c r="AC6" s="673"/>
      <c r="AD6" s="674">
        <v>154177</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4866032</v>
      </c>
      <c r="BH6" s="621"/>
      <c r="BI6" s="621"/>
      <c r="BJ6" s="621"/>
      <c r="BK6" s="621"/>
      <c r="BL6" s="621"/>
      <c r="BM6" s="621"/>
      <c r="BN6" s="622"/>
      <c r="BO6" s="673">
        <v>100</v>
      </c>
      <c r="BP6" s="673"/>
      <c r="BQ6" s="673"/>
      <c r="BR6" s="673"/>
      <c r="BS6" s="674">
        <v>64827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132786</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132786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4041</v>
      </c>
      <c r="S7" s="621"/>
      <c r="T7" s="621"/>
      <c r="U7" s="621"/>
      <c r="V7" s="621"/>
      <c r="W7" s="621"/>
      <c r="X7" s="621"/>
      <c r="Y7" s="622"/>
      <c r="Z7" s="673">
        <v>0</v>
      </c>
      <c r="AA7" s="673"/>
      <c r="AB7" s="673"/>
      <c r="AC7" s="673"/>
      <c r="AD7" s="674">
        <v>4041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2341942</v>
      </c>
      <c r="BH7" s="621"/>
      <c r="BI7" s="621"/>
      <c r="BJ7" s="621"/>
      <c r="BK7" s="621"/>
      <c r="BL7" s="621"/>
      <c r="BM7" s="621"/>
      <c r="BN7" s="622"/>
      <c r="BO7" s="673">
        <v>48.1</v>
      </c>
      <c r="BP7" s="673"/>
      <c r="BQ7" s="673"/>
      <c r="BR7" s="673"/>
      <c r="BS7" s="674">
        <v>64827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1395283</v>
      </c>
      <c r="CS7" s="621"/>
      <c r="CT7" s="621"/>
      <c r="CU7" s="621"/>
      <c r="CV7" s="621"/>
      <c r="CW7" s="621"/>
      <c r="CX7" s="621"/>
      <c r="CY7" s="622"/>
      <c r="CZ7" s="673">
        <v>11</v>
      </c>
      <c r="DA7" s="673"/>
      <c r="DB7" s="673"/>
      <c r="DC7" s="673"/>
      <c r="DD7" s="626">
        <v>66014</v>
      </c>
      <c r="DE7" s="621"/>
      <c r="DF7" s="621"/>
      <c r="DG7" s="621"/>
      <c r="DH7" s="621"/>
      <c r="DI7" s="621"/>
      <c r="DJ7" s="621"/>
      <c r="DK7" s="621"/>
      <c r="DL7" s="621"/>
      <c r="DM7" s="621"/>
      <c r="DN7" s="621"/>
      <c r="DO7" s="621"/>
      <c r="DP7" s="622"/>
      <c r="DQ7" s="626">
        <v>1232220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15518</v>
      </c>
      <c r="S8" s="621"/>
      <c r="T8" s="621"/>
      <c r="U8" s="621"/>
      <c r="V8" s="621"/>
      <c r="W8" s="621"/>
      <c r="X8" s="621"/>
      <c r="Y8" s="622"/>
      <c r="Z8" s="673">
        <v>0.1</v>
      </c>
      <c r="AA8" s="673"/>
      <c r="AB8" s="673"/>
      <c r="AC8" s="673"/>
      <c r="AD8" s="674">
        <v>15518</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68226</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4771923</v>
      </c>
      <c r="CS8" s="621"/>
      <c r="CT8" s="621"/>
      <c r="CU8" s="621"/>
      <c r="CV8" s="621"/>
      <c r="CW8" s="621"/>
      <c r="CX8" s="621"/>
      <c r="CY8" s="622"/>
      <c r="CZ8" s="673">
        <v>37.799999999999997</v>
      </c>
      <c r="DA8" s="673"/>
      <c r="DB8" s="673"/>
      <c r="DC8" s="673"/>
      <c r="DD8" s="626">
        <v>229442</v>
      </c>
      <c r="DE8" s="621"/>
      <c r="DF8" s="621"/>
      <c r="DG8" s="621"/>
      <c r="DH8" s="621"/>
      <c r="DI8" s="621"/>
      <c r="DJ8" s="621"/>
      <c r="DK8" s="621"/>
      <c r="DL8" s="621"/>
      <c r="DM8" s="621"/>
      <c r="DN8" s="621"/>
      <c r="DO8" s="621"/>
      <c r="DP8" s="622"/>
      <c r="DQ8" s="626">
        <v>2380911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8980</v>
      </c>
      <c r="S9" s="621"/>
      <c r="T9" s="621"/>
      <c r="U9" s="621"/>
      <c r="V9" s="621"/>
      <c r="W9" s="621"/>
      <c r="X9" s="621"/>
      <c r="Y9" s="622"/>
      <c r="Z9" s="673">
        <v>0.1</v>
      </c>
      <c r="AA9" s="673"/>
      <c r="AB9" s="673"/>
      <c r="AC9" s="673"/>
      <c r="AD9" s="674">
        <v>8980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1943579</v>
      </c>
      <c r="BH9" s="621"/>
      <c r="BI9" s="621"/>
      <c r="BJ9" s="621"/>
      <c r="BK9" s="621"/>
      <c r="BL9" s="621"/>
      <c r="BM9" s="621"/>
      <c r="BN9" s="622"/>
      <c r="BO9" s="673">
        <v>39.9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942225</v>
      </c>
      <c r="CS9" s="621"/>
      <c r="CT9" s="621"/>
      <c r="CU9" s="621"/>
      <c r="CV9" s="621"/>
      <c r="CW9" s="621"/>
      <c r="CX9" s="621"/>
      <c r="CY9" s="622"/>
      <c r="CZ9" s="673">
        <v>7.5</v>
      </c>
      <c r="DA9" s="673"/>
      <c r="DB9" s="673"/>
      <c r="DC9" s="673"/>
      <c r="DD9" s="626">
        <v>221525</v>
      </c>
      <c r="DE9" s="621"/>
      <c r="DF9" s="621"/>
      <c r="DG9" s="621"/>
      <c r="DH9" s="621"/>
      <c r="DI9" s="621"/>
      <c r="DJ9" s="621"/>
      <c r="DK9" s="621"/>
      <c r="DL9" s="621"/>
      <c r="DM9" s="621"/>
      <c r="DN9" s="621"/>
      <c r="DO9" s="621"/>
      <c r="DP9" s="622"/>
      <c r="DQ9" s="626">
        <v>772428</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667365</v>
      </c>
      <c r="S10" s="621"/>
      <c r="T10" s="621"/>
      <c r="U10" s="621"/>
      <c r="V10" s="621"/>
      <c r="W10" s="621"/>
      <c r="X10" s="621"/>
      <c r="Y10" s="622"/>
      <c r="Z10" s="673">
        <v>5.0999999999999996</v>
      </c>
      <c r="AA10" s="673"/>
      <c r="AB10" s="673"/>
      <c r="AC10" s="673"/>
      <c r="AD10" s="674">
        <v>667365</v>
      </c>
      <c r="AE10" s="674"/>
      <c r="AF10" s="674"/>
      <c r="AG10" s="674"/>
      <c r="AH10" s="674"/>
      <c r="AI10" s="674"/>
      <c r="AJ10" s="674"/>
      <c r="AK10" s="674"/>
      <c r="AL10" s="643">
        <v>8.8000000000000007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108991</v>
      </c>
      <c r="BH10" s="621"/>
      <c r="BI10" s="621"/>
      <c r="BJ10" s="621"/>
      <c r="BK10" s="621"/>
      <c r="BL10" s="621"/>
      <c r="BM10" s="621"/>
      <c r="BN10" s="622"/>
      <c r="BO10" s="673">
        <v>2.2000000000000002</v>
      </c>
      <c r="BP10" s="673"/>
      <c r="BQ10" s="673"/>
      <c r="BR10" s="673"/>
      <c r="BS10" s="626">
        <v>18176</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78</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78</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33356</v>
      </c>
      <c r="S11" s="621"/>
      <c r="T11" s="621"/>
      <c r="U11" s="621"/>
      <c r="V11" s="621"/>
      <c r="W11" s="621"/>
      <c r="X11" s="621"/>
      <c r="Y11" s="622"/>
      <c r="Z11" s="673">
        <v>0.3</v>
      </c>
      <c r="AA11" s="673"/>
      <c r="AB11" s="673"/>
      <c r="AC11" s="673"/>
      <c r="AD11" s="674">
        <v>33356</v>
      </c>
      <c r="AE11" s="674"/>
      <c r="AF11" s="674"/>
      <c r="AG11" s="674"/>
      <c r="AH11" s="674"/>
      <c r="AI11" s="674"/>
      <c r="AJ11" s="674"/>
      <c r="AK11" s="674"/>
      <c r="AL11" s="643">
        <v>0.4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221146</v>
      </c>
      <c r="BH11" s="621"/>
      <c r="BI11" s="621"/>
      <c r="BJ11" s="621"/>
      <c r="BK11" s="621"/>
      <c r="BL11" s="621"/>
      <c r="BM11" s="621"/>
      <c r="BN11" s="622"/>
      <c r="BO11" s="673">
        <v>4.5</v>
      </c>
      <c r="BP11" s="673"/>
      <c r="BQ11" s="673"/>
      <c r="BR11" s="673"/>
      <c r="BS11" s="626">
        <v>46651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437537</v>
      </c>
      <c r="CS11" s="621"/>
      <c r="CT11" s="621"/>
      <c r="CU11" s="621"/>
      <c r="CV11" s="621"/>
      <c r="CW11" s="621"/>
      <c r="CX11" s="621"/>
      <c r="CY11" s="622"/>
      <c r="CZ11" s="673">
        <v>3.5</v>
      </c>
      <c r="DA11" s="673"/>
      <c r="DB11" s="673"/>
      <c r="DC11" s="673"/>
      <c r="DD11" s="626">
        <v>24660</v>
      </c>
      <c r="DE11" s="621"/>
      <c r="DF11" s="621"/>
      <c r="DG11" s="621"/>
      <c r="DH11" s="621"/>
      <c r="DI11" s="621"/>
      <c r="DJ11" s="621"/>
      <c r="DK11" s="621"/>
      <c r="DL11" s="621"/>
      <c r="DM11" s="621"/>
      <c r="DN11" s="621"/>
      <c r="DO11" s="621"/>
      <c r="DP11" s="622"/>
      <c r="DQ11" s="626">
        <v>383945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2176114</v>
      </c>
      <c r="BH12" s="621"/>
      <c r="BI12" s="621"/>
      <c r="BJ12" s="621"/>
      <c r="BK12" s="621"/>
      <c r="BL12" s="621"/>
      <c r="BM12" s="621"/>
      <c r="BN12" s="622"/>
      <c r="BO12" s="673">
        <v>44.7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474178</v>
      </c>
      <c r="CS12" s="621"/>
      <c r="CT12" s="621"/>
      <c r="CU12" s="621"/>
      <c r="CV12" s="621"/>
      <c r="CW12" s="621"/>
      <c r="CX12" s="621"/>
      <c r="CY12" s="622"/>
      <c r="CZ12" s="673">
        <v>3.8</v>
      </c>
      <c r="DA12" s="673"/>
      <c r="DB12" s="673"/>
      <c r="DC12" s="673"/>
      <c r="DD12" s="626">
        <v>143668</v>
      </c>
      <c r="DE12" s="621"/>
      <c r="DF12" s="621"/>
      <c r="DG12" s="621"/>
      <c r="DH12" s="621"/>
      <c r="DI12" s="621"/>
      <c r="DJ12" s="621"/>
      <c r="DK12" s="621"/>
      <c r="DL12" s="621"/>
      <c r="DM12" s="621"/>
      <c r="DN12" s="621"/>
      <c r="DO12" s="621"/>
      <c r="DP12" s="622"/>
      <c r="DQ12" s="626">
        <v>228430</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36477</v>
      </c>
      <c r="S13" s="621"/>
      <c r="T13" s="621"/>
      <c r="U13" s="621"/>
      <c r="V13" s="621"/>
      <c r="W13" s="621"/>
      <c r="X13" s="621"/>
      <c r="Y13" s="622"/>
      <c r="Z13" s="673">
        <v>0.3</v>
      </c>
      <c r="AA13" s="673"/>
      <c r="AB13" s="673"/>
      <c r="AC13" s="673"/>
      <c r="AD13" s="674">
        <v>36477</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2173030</v>
      </c>
      <c r="BH13" s="621"/>
      <c r="BI13" s="621"/>
      <c r="BJ13" s="621"/>
      <c r="BK13" s="621"/>
      <c r="BL13" s="621"/>
      <c r="BM13" s="621"/>
      <c r="BN13" s="622"/>
      <c r="BO13" s="673">
        <v>44.6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1422810</v>
      </c>
      <c r="CS13" s="621"/>
      <c r="CT13" s="621"/>
      <c r="CU13" s="621"/>
      <c r="CV13" s="621"/>
      <c r="CW13" s="621"/>
      <c r="CX13" s="621"/>
      <c r="CY13" s="622"/>
      <c r="CZ13" s="673">
        <v>11.3</v>
      </c>
      <c r="DA13" s="673"/>
      <c r="DB13" s="673"/>
      <c r="DC13" s="673"/>
      <c r="DD13" s="626">
        <v>609691</v>
      </c>
      <c r="DE13" s="621"/>
      <c r="DF13" s="621"/>
      <c r="DG13" s="621"/>
      <c r="DH13" s="621"/>
      <c r="DI13" s="621"/>
      <c r="DJ13" s="621"/>
      <c r="DK13" s="621"/>
      <c r="DL13" s="621"/>
      <c r="DM13" s="621"/>
      <c r="DN13" s="621"/>
      <c r="DO13" s="621"/>
      <c r="DP13" s="622"/>
      <c r="DQ13" s="626">
        <v>1020390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88847</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580722</v>
      </c>
      <c r="CS14" s="621"/>
      <c r="CT14" s="621"/>
      <c r="CU14" s="621"/>
      <c r="CV14" s="621"/>
      <c r="CW14" s="621"/>
      <c r="CX14" s="621"/>
      <c r="CY14" s="622"/>
      <c r="CZ14" s="673">
        <v>4.5999999999999996</v>
      </c>
      <c r="DA14" s="673"/>
      <c r="DB14" s="673"/>
      <c r="DC14" s="673"/>
      <c r="DD14" s="626">
        <v>1816</v>
      </c>
      <c r="DE14" s="621"/>
      <c r="DF14" s="621"/>
      <c r="DG14" s="621"/>
      <c r="DH14" s="621"/>
      <c r="DI14" s="621"/>
      <c r="DJ14" s="621"/>
      <c r="DK14" s="621"/>
      <c r="DL14" s="621"/>
      <c r="DM14" s="621"/>
      <c r="DN14" s="621"/>
      <c r="DO14" s="621"/>
      <c r="DP14" s="622"/>
      <c r="DQ14" s="626">
        <v>578490</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27962</v>
      </c>
      <c r="S15" s="621"/>
      <c r="T15" s="621"/>
      <c r="U15" s="621"/>
      <c r="V15" s="621"/>
      <c r="W15" s="621"/>
      <c r="X15" s="621"/>
      <c r="Y15" s="622"/>
      <c r="Z15" s="673">
        <v>0.2</v>
      </c>
      <c r="AA15" s="673"/>
      <c r="AB15" s="673"/>
      <c r="AC15" s="673"/>
      <c r="AD15" s="674">
        <v>27962</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259129</v>
      </c>
      <c r="BH15" s="621"/>
      <c r="BI15" s="621"/>
      <c r="BJ15" s="621"/>
      <c r="BK15" s="621"/>
      <c r="BL15" s="621"/>
      <c r="BM15" s="621"/>
      <c r="BN15" s="622"/>
      <c r="BO15" s="673">
        <v>5.3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1425983</v>
      </c>
      <c r="CS15" s="621"/>
      <c r="CT15" s="621"/>
      <c r="CU15" s="621"/>
      <c r="CV15" s="621"/>
      <c r="CW15" s="621"/>
      <c r="CX15" s="621"/>
      <c r="CY15" s="622"/>
      <c r="CZ15" s="673">
        <v>11.3</v>
      </c>
      <c r="DA15" s="673"/>
      <c r="DB15" s="673"/>
      <c r="DC15" s="673"/>
      <c r="DD15" s="626">
        <v>393595</v>
      </c>
      <c r="DE15" s="621"/>
      <c r="DF15" s="621"/>
      <c r="DG15" s="621"/>
      <c r="DH15" s="621"/>
      <c r="DI15" s="621"/>
      <c r="DJ15" s="621"/>
      <c r="DK15" s="621"/>
      <c r="DL15" s="621"/>
      <c r="DM15" s="621"/>
      <c r="DN15" s="621"/>
      <c r="DO15" s="621"/>
      <c r="DP15" s="622"/>
      <c r="DQ15" s="626">
        <v>1177134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1842160</v>
      </c>
      <c r="S16" s="621"/>
      <c r="T16" s="621"/>
      <c r="U16" s="621"/>
      <c r="V16" s="621"/>
      <c r="W16" s="621"/>
      <c r="X16" s="621"/>
      <c r="Y16" s="622"/>
      <c r="Z16" s="673">
        <v>14.1</v>
      </c>
      <c r="AA16" s="673"/>
      <c r="AB16" s="673"/>
      <c r="AC16" s="673"/>
      <c r="AD16" s="674">
        <v>1679099</v>
      </c>
      <c r="AE16" s="674"/>
      <c r="AF16" s="674"/>
      <c r="AG16" s="674"/>
      <c r="AH16" s="674"/>
      <c r="AI16" s="674"/>
      <c r="AJ16" s="674"/>
      <c r="AK16" s="674"/>
      <c r="AL16" s="643">
        <v>22.3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272514</v>
      </c>
      <c r="CS16" s="621"/>
      <c r="CT16" s="621"/>
      <c r="CU16" s="621"/>
      <c r="CV16" s="621"/>
      <c r="CW16" s="621"/>
      <c r="CX16" s="621"/>
      <c r="CY16" s="622"/>
      <c r="CZ16" s="673">
        <v>2.2000000000000002</v>
      </c>
      <c r="DA16" s="673"/>
      <c r="DB16" s="673"/>
      <c r="DC16" s="673"/>
      <c r="DD16" s="626" t="s">
        <v>112</v>
      </c>
      <c r="DE16" s="621"/>
      <c r="DF16" s="621"/>
      <c r="DG16" s="621"/>
      <c r="DH16" s="621"/>
      <c r="DI16" s="621"/>
      <c r="DJ16" s="621"/>
      <c r="DK16" s="621"/>
      <c r="DL16" s="621"/>
      <c r="DM16" s="621"/>
      <c r="DN16" s="621"/>
      <c r="DO16" s="621"/>
      <c r="DP16" s="622"/>
      <c r="DQ16" s="626">
        <v>168762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1679099</v>
      </c>
      <c r="S17" s="621"/>
      <c r="T17" s="621"/>
      <c r="U17" s="621"/>
      <c r="V17" s="621"/>
      <c r="W17" s="621"/>
      <c r="X17" s="621"/>
      <c r="Y17" s="622"/>
      <c r="Z17" s="673">
        <v>12.8</v>
      </c>
      <c r="AA17" s="673"/>
      <c r="AB17" s="673"/>
      <c r="AC17" s="673"/>
      <c r="AD17" s="674">
        <v>1679099</v>
      </c>
      <c r="AE17" s="674"/>
      <c r="AF17" s="674"/>
      <c r="AG17" s="674"/>
      <c r="AH17" s="674"/>
      <c r="AI17" s="674"/>
      <c r="AJ17" s="674"/>
      <c r="AK17" s="674"/>
      <c r="AL17" s="643">
        <v>22.3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774608</v>
      </c>
      <c r="CS17" s="621"/>
      <c r="CT17" s="621"/>
      <c r="CU17" s="621"/>
      <c r="CV17" s="621"/>
      <c r="CW17" s="621"/>
      <c r="CX17" s="621"/>
      <c r="CY17" s="622"/>
      <c r="CZ17" s="673">
        <v>6.1</v>
      </c>
      <c r="DA17" s="673"/>
      <c r="DB17" s="673"/>
      <c r="DC17" s="673"/>
      <c r="DD17" s="626" t="s">
        <v>112</v>
      </c>
      <c r="DE17" s="621"/>
      <c r="DF17" s="621"/>
      <c r="DG17" s="621"/>
      <c r="DH17" s="621"/>
      <c r="DI17" s="621"/>
      <c r="DJ17" s="621"/>
      <c r="DK17" s="621"/>
      <c r="DL17" s="621"/>
      <c r="DM17" s="621"/>
      <c r="DN17" s="621"/>
      <c r="DO17" s="621"/>
      <c r="DP17" s="622"/>
      <c r="DQ17" s="626">
        <v>773220</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163061</v>
      </c>
      <c r="S18" s="621"/>
      <c r="T18" s="621"/>
      <c r="U18" s="621"/>
      <c r="V18" s="621"/>
      <c r="W18" s="621"/>
      <c r="X18" s="621"/>
      <c r="Y18" s="622"/>
      <c r="Z18" s="673">
        <v>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1360</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7657428</v>
      </c>
      <c r="S20" s="621"/>
      <c r="T20" s="621"/>
      <c r="U20" s="621"/>
      <c r="V20" s="621"/>
      <c r="W20" s="621"/>
      <c r="X20" s="621"/>
      <c r="Y20" s="622"/>
      <c r="Z20" s="673">
        <v>58.5</v>
      </c>
      <c r="AA20" s="673"/>
      <c r="AB20" s="673"/>
      <c r="AC20" s="673"/>
      <c r="AD20" s="674">
        <v>7493007</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1360</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12630647</v>
      </c>
      <c r="CS20" s="621"/>
      <c r="CT20" s="621"/>
      <c r="CU20" s="621"/>
      <c r="CV20" s="621"/>
      <c r="CW20" s="621"/>
      <c r="CX20" s="621"/>
      <c r="CY20" s="622"/>
      <c r="CZ20" s="673">
        <v>100</v>
      </c>
      <c r="DA20" s="673"/>
      <c r="DB20" s="673"/>
      <c r="DC20" s="673"/>
      <c r="DD20" s="626">
        <v>1690411</v>
      </c>
      <c r="DE20" s="621"/>
      <c r="DF20" s="621"/>
      <c r="DG20" s="621"/>
      <c r="DH20" s="621"/>
      <c r="DI20" s="621"/>
      <c r="DJ20" s="621"/>
      <c r="DK20" s="621"/>
      <c r="DL20" s="621"/>
      <c r="DM20" s="621"/>
      <c r="DN20" s="621"/>
      <c r="DO20" s="621"/>
      <c r="DP20" s="622"/>
      <c r="DQ20" s="626">
        <v>8848794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5326</v>
      </c>
      <c r="S21" s="621"/>
      <c r="T21" s="621"/>
      <c r="U21" s="621"/>
      <c r="V21" s="621"/>
      <c r="W21" s="621"/>
      <c r="X21" s="621"/>
      <c r="Y21" s="622"/>
      <c r="Z21" s="673">
        <v>0</v>
      </c>
      <c r="AA21" s="673"/>
      <c r="AB21" s="673"/>
      <c r="AC21" s="673"/>
      <c r="AD21" s="674">
        <v>5326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197047</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198867</v>
      </c>
      <c r="S23" s="621"/>
      <c r="T23" s="621"/>
      <c r="U23" s="621"/>
      <c r="V23" s="621"/>
      <c r="W23" s="621"/>
      <c r="X23" s="621"/>
      <c r="Y23" s="622"/>
      <c r="Z23" s="673">
        <v>1.5</v>
      </c>
      <c r="AA23" s="673"/>
      <c r="AB23" s="673"/>
      <c r="AC23" s="673"/>
      <c r="AD23" s="674">
        <v>8795</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1360</v>
      </c>
      <c r="BH23" s="621"/>
      <c r="BI23" s="621"/>
      <c r="BJ23" s="621"/>
      <c r="BK23" s="621"/>
      <c r="BL23" s="621"/>
      <c r="BM23" s="621"/>
      <c r="BN23" s="622"/>
      <c r="BO23" s="673">
        <v>0</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85965</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5215658</v>
      </c>
      <c r="CS24" s="671"/>
      <c r="CT24" s="671"/>
      <c r="CU24" s="671"/>
      <c r="CV24" s="671"/>
      <c r="CW24" s="671"/>
      <c r="CX24" s="671"/>
      <c r="CY24" s="718"/>
      <c r="CZ24" s="722">
        <v>41.3</v>
      </c>
      <c r="DA24" s="723"/>
      <c r="DB24" s="723"/>
      <c r="DC24" s="724"/>
      <c r="DD24" s="717">
        <v>3282753</v>
      </c>
      <c r="DE24" s="671"/>
      <c r="DF24" s="671"/>
      <c r="DG24" s="671"/>
      <c r="DH24" s="671"/>
      <c r="DI24" s="671"/>
      <c r="DJ24" s="671"/>
      <c r="DK24" s="718"/>
      <c r="DL24" s="717">
        <v>3269298</v>
      </c>
      <c r="DM24" s="671"/>
      <c r="DN24" s="671"/>
      <c r="DO24" s="671"/>
      <c r="DP24" s="671"/>
      <c r="DQ24" s="671"/>
      <c r="DR24" s="671"/>
      <c r="DS24" s="671"/>
      <c r="DT24" s="671"/>
      <c r="DU24" s="671"/>
      <c r="DV24" s="718"/>
      <c r="DW24" s="719">
        <v>41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1798250</v>
      </c>
      <c r="S25" s="621"/>
      <c r="T25" s="621"/>
      <c r="U25" s="621"/>
      <c r="V25" s="621"/>
      <c r="W25" s="621"/>
      <c r="X25" s="621"/>
      <c r="Y25" s="622"/>
      <c r="Z25" s="673">
        <v>13.7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1904954</v>
      </c>
      <c r="CS25" s="639"/>
      <c r="CT25" s="639"/>
      <c r="CU25" s="639"/>
      <c r="CV25" s="639"/>
      <c r="CW25" s="639"/>
      <c r="CX25" s="639"/>
      <c r="CY25" s="640"/>
      <c r="CZ25" s="623">
        <v>15.1</v>
      </c>
      <c r="DA25" s="641"/>
      <c r="DB25" s="641"/>
      <c r="DC25" s="642"/>
      <c r="DD25" s="626">
        <v>1777492</v>
      </c>
      <c r="DE25" s="639"/>
      <c r="DF25" s="639"/>
      <c r="DG25" s="639"/>
      <c r="DH25" s="639"/>
      <c r="DI25" s="639"/>
      <c r="DJ25" s="639"/>
      <c r="DK25" s="640"/>
      <c r="DL25" s="626">
        <v>1765036</v>
      </c>
      <c r="DM25" s="639"/>
      <c r="DN25" s="639"/>
      <c r="DO25" s="639"/>
      <c r="DP25" s="639"/>
      <c r="DQ25" s="639"/>
      <c r="DR25" s="639"/>
      <c r="DS25" s="639"/>
      <c r="DT25" s="639"/>
      <c r="DU25" s="639"/>
      <c r="DV25" s="640"/>
      <c r="DW25" s="643">
        <v>22.1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1217741</v>
      </c>
      <c r="CS26" s="621"/>
      <c r="CT26" s="621"/>
      <c r="CU26" s="621"/>
      <c r="CV26" s="621"/>
      <c r="CW26" s="621"/>
      <c r="CX26" s="621"/>
      <c r="CY26" s="622"/>
      <c r="CZ26" s="623">
        <v>9.6</v>
      </c>
      <c r="DA26" s="641"/>
      <c r="DB26" s="641"/>
      <c r="DC26" s="642"/>
      <c r="DD26" s="626">
        <v>1119088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1107730</v>
      </c>
      <c r="S27" s="621"/>
      <c r="T27" s="621"/>
      <c r="U27" s="621"/>
      <c r="V27" s="621"/>
      <c r="W27" s="621"/>
      <c r="X27" s="621"/>
      <c r="Y27" s="622"/>
      <c r="Z27" s="673">
        <v>8.5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4867392</v>
      </c>
      <c r="BH27" s="621"/>
      <c r="BI27" s="621"/>
      <c r="BJ27" s="621"/>
      <c r="BK27" s="621"/>
      <c r="BL27" s="621"/>
      <c r="BM27" s="621"/>
      <c r="BN27" s="622"/>
      <c r="BO27" s="673">
        <v>100</v>
      </c>
      <c r="BP27" s="673"/>
      <c r="BQ27" s="673"/>
      <c r="BR27" s="673"/>
      <c r="BS27" s="626">
        <v>64827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2536096</v>
      </c>
      <c r="CS27" s="639"/>
      <c r="CT27" s="639"/>
      <c r="CU27" s="639"/>
      <c r="CV27" s="639"/>
      <c r="CW27" s="639"/>
      <c r="CX27" s="639"/>
      <c r="CY27" s="640"/>
      <c r="CZ27" s="623">
        <v>20.100000000000001</v>
      </c>
      <c r="DA27" s="641"/>
      <c r="DB27" s="641"/>
      <c r="DC27" s="642"/>
      <c r="DD27" s="626">
        <v>732041</v>
      </c>
      <c r="DE27" s="639"/>
      <c r="DF27" s="639"/>
      <c r="DG27" s="639"/>
      <c r="DH27" s="639"/>
      <c r="DI27" s="639"/>
      <c r="DJ27" s="639"/>
      <c r="DK27" s="640"/>
      <c r="DL27" s="626">
        <v>731042</v>
      </c>
      <c r="DM27" s="639"/>
      <c r="DN27" s="639"/>
      <c r="DO27" s="639"/>
      <c r="DP27" s="639"/>
      <c r="DQ27" s="639"/>
      <c r="DR27" s="639"/>
      <c r="DS27" s="639"/>
      <c r="DT27" s="639"/>
      <c r="DU27" s="639"/>
      <c r="DV27" s="640"/>
      <c r="DW27" s="643">
        <v>9.1999999999999993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76032</v>
      </c>
      <c r="S28" s="621"/>
      <c r="T28" s="621"/>
      <c r="U28" s="621"/>
      <c r="V28" s="621"/>
      <c r="W28" s="621"/>
      <c r="X28" s="621"/>
      <c r="Y28" s="622"/>
      <c r="Z28" s="673">
        <v>0.6</v>
      </c>
      <c r="AA28" s="673"/>
      <c r="AB28" s="673"/>
      <c r="AC28" s="673"/>
      <c r="AD28" s="674">
        <v>32815</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774608</v>
      </c>
      <c r="CS28" s="621"/>
      <c r="CT28" s="621"/>
      <c r="CU28" s="621"/>
      <c r="CV28" s="621"/>
      <c r="CW28" s="621"/>
      <c r="CX28" s="621"/>
      <c r="CY28" s="622"/>
      <c r="CZ28" s="623">
        <v>6.1</v>
      </c>
      <c r="DA28" s="641"/>
      <c r="DB28" s="641"/>
      <c r="DC28" s="642"/>
      <c r="DD28" s="626">
        <v>773220</v>
      </c>
      <c r="DE28" s="621"/>
      <c r="DF28" s="621"/>
      <c r="DG28" s="621"/>
      <c r="DH28" s="621"/>
      <c r="DI28" s="621"/>
      <c r="DJ28" s="621"/>
      <c r="DK28" s="622"/>
      <c r="DL28" s="626">
        <v>773220</v>
      </c>
      <c r="DM28" s="621"/>
      <c r="DN28" s="621"/>
      <c r="DO28" s="621"/>
      <c r="DP28" s="621"/>
      <c r="DQ28" s="621"/>
      <c r="DR28" s="621"/>
      <c r="DS28" s="621"/>
      <c r="DT28" s="621"/>
      <c r="DU28" s="621"/>
      <c r="DV28" s="622"/>
      <c r="DW28" s="643">
        <v>9.6999999999999993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154779</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774608</v>
      </c>
      <c r="CS29" s="639"/>
      <c r="CT29" s="639"/>
      <c r="CU29" s="639"/>
      <c r="CV29" s="639"/>
      <c r="CW29" s="639"/>
      <c r="CX29" s="639"/>
      <c r="CY29" s="640"/>
      <c r="CZ29" s="623">
        <v>6.1</v>
      </c>
      <c r="DA29" s="641"/>
      <c r="DB29" s="641"/>
      <c r="DC29" s="642"/>
      <c r="DD29" s="626">
        <v>773220</v>
      </c>
      <c r="DE29" s="639"/>
      <c r="DF29" s="639"/>
      <c r="DG29" s="639"/>
      <c r="DH29" s="639"/>
      <c r="DI29" s="639"/>
      <c r="DJ29" s="639"/>
      <c r="DK29" s="640"/>
      <c r="DL29" s="626">
        <v>773220</v>
      </c>
      <c r="DM29" s="639"/>
      <c r="DN29" s="639"/>
      <c r="DO29" s="639"/>
      <c r="DP29" s="639"/>
      <c r="DQ29" s="639"/>
      <c r="DR29" s="639"/>
      <c r="DS29" s="639"/>
      <c r="DT29" s="639"/>
      <c r="DU29" s="639"/>
      <c r="DV29" s="640"/>
      <c r="DW29" s="643">
        <v>9.6999999999999993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317117</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98.4</v>
      </c>
      <c r="BH30" s="687"/>
      <c r="BI30" s="687"/>
      <c r="BJ30" s="687"/>
      <c r="BK30" s="687"/>
      <c r="BL30" s="687"/>
      <c r="BM30" s="688">
        <v>92.8</v>
      </c>
      <c r="BN30" s="687"/>
      <c r="BO30" s="687"/>
      <c r="BP30" s="687"/>
      <c r="BQ30" s="689"/>
      <c r="BR30" s="686">
        <v>98.4</v>
      </c>
      <c r="BS30" s="687"/>
      <c r="BT30" s="687"/>
      <c r="BU30" s="687"/>
      <c r="BV30" s="687"/>
      <c r="BW30" s="687"/>
      <c r="BX30" s="688">
        <v>92.3</v>
      </c>
      <c r="BY30" s="687"/>
      <c r="BZ30" s="687"/>
      <c r="CA30" s="687"/>
      <c r="CB30" s="689"/>
      <c r="CD30" s="692"/>
      <c r="CE30" s="693"/>
      <c r="CF30" s="657" t="s">
        <v>293</v>
      </c>
      <c r="CG30" s="654"/>
      <c r="CH30" s="654"/>
      <c r="CI30" s="654"/>
      <c r="CJ30" s="654"/>
      <c r="CK30" s="654"/>
      <c r="CL30" s="654"/>
      <c r="CM30" s="654"/>
      <c r="CN30" s="654"/>
      <c r="CO30" s="654"/>
      <c r="CP30" s="654"/>
      <c r="CQ30" s="655"/>
      <c r="CR30" s="620">
        <v>715375</v>
      </c>
      <c r="CS30" s="621"/>
      <c r="CT30" s="621"/>
      <c r="CU30" s="621"/>
      <c r="CV30" s="621"/>
      <c r="CW30" s="621"/>
      <c r="CX30" s="621"/>
      <c r="CY30" s="622"/>
      <c r="CZ30" s="623">
        <v>5.7</v>
      </c>
      <c r="DA30" s="641"/>
      <c r="DB30" s="641"/>
      <c r="DC30" s="642"/>
      <c r="DD30" s="626">
        <v>714130</v>
      </c>
      <c r="DE30" s="621"/>
      <c r="DF30" s="621"/>
      <c r="DG30" s="621"/>
      <c r="DH30" s="621"/>
      <c r="DI30" s="621"/>
      <c r="DJ30" s="621"/>
      <c r="DK30" s="622"/>
      <c r="DL30" s="626">
        <v>714130</v>
      </c>
      <c r="DM30" s="621"/>
      <c r="DN30" s="621"/>
      <c r="DO30" s="621"/>
      <c r="DP30" s="621"/>
      <c r="DQ30" s="621"/>
      <c r="DR30" s="621"/>
      <c r="DS30" s="621"/>
      <c r="DT30" s="621"/>
      <c r="DU30" s="621"/>
      <c r="DV30" s="622"/>
      <c r="DW30" s="643">
        <v>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549664</v>
      </c>
      <c r="S31" s="621"/>
      <c r="T31" s="621"/>
      <c r="U31" s="621"/>
      <c r="V31" s="621"/>
      <c r="W31" s="621"/>
      <c r="X31" s="621"/>
      <c r="Y31" s="622"/>
      <c r="Z31" s="673">
        <v>4.2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95.2</v>
      </c>
      <c r="BN31" s="685"/>
      <c r="BO31" s="685"/>
      <c r="BP31" s="685"/>
      <c r="BQ31" s="649"/>
      <c r="BR31" s="684">
        <v>98.9</v>
      </c>
      <c r="BS31" s="639"/>
      <c r="BT31" s="639"/>
      <c r="BU31" s="639"/>
      <c r="BV31" s="639"/>
      <c r="BW31" s="639"/>
      <c r="BX31" s="675">
        <v>94.8</v>
      </c>
      <c r="BY31" s="685"/>
      <c r="BZ31" s="685"/>
      <c r="CA31" s="685"/>
      <c r="CB31" s="649"/>
      <c r="CD31" s="692"/>
      <c r="CE31" s="693"/>
      <c r="CF31" s="657" t="s">
        <v>297</v>
      </c>
      <c r="CG31" s="654"/>
      <c r="CH31" s="654"/>
      <c r="CI31" s="654"/>
      <c r="CJ31" s="654"/>
      <c r="CK31" s="654"/>
      <c r="CL31" s="654"/>
      <c r="CM31" s="654"/>
      <c r="CN31" s="654"/>
      <c r="CO31" s="654"/>
      <c r="CP31" s="654"/>
      <c r="CQ31" s="655"/>
      <c r="CR31" s="620">
        <v>59233</v>
      </c>
      <c r="CS31" s="639"/>
      <c r="CT31" s="639"/>
      <c r="CU31" s="639"/>
      <c r="CV31" s="639"/>
      <c r="CW31" s="639"/>
      <c r="CX31" s="639"/>
      <c r="CY31" s="640"/>
      <c r="CZ31" s="623">
        <v>0.5</v>
      </c>
      <c r="DA31" s="641"/>
      <c r="DB31" s="641"/>
      <c r="DC31" s="642"/>
      <c r="DD31" s="626">
        <v>59090</v>
      </c>
      <c r="DE31" s="639"/>
      <c r="DF31" s="639"/>
      <c r="DG31" s="639"/>
      <c r="DH31" s="639"/>
      <c r="DI31" s="639"/>
      <c r="DJ31" s="639"/>
      <c r="DK31" s="640"/>
      <c r="DL31" s="626">
        <v>59090</v>
      </c>
      <c r="DM31" s="639"/>
      <c r="DN31" s="639"/>
      <c r="DO31" s="639"/>
      <c r="DP31" s="639"/>
      <c r="DQ31" s="639"/>
      <c r="DR31" s="639"/>
      <c r="DS31" s="639"/>
      <c r="DT31" s="639"/>
      <c r="DU31" s="639"/>
      <c r="DV31" s="640"/>
      <c r="DW31" s="643">
        <v>0.7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241257</v>
      </c>
      <c r="S32" s="621"/>
      <c r="T32" s="621"/>
      <c r="U32" s="621"/>
      <c r="V32" s="621"/>
      <c r="W32" s="621"/>
      <c r="X32" s="621"/>
      <c r="Y32" s="622"/>
      <c r="Z32" s="673">
        <v>1.8</v>
      </c>
      <c r="AA32" s="673"/>
      <c r="AB32" s="673"/>
      <c r="AC32" s="673"/>
      <c r="AD32" s="674">
        <v>1302</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97.8</v>
      </c>
      <c r="BH32" s="605"/>
      <c r="BI32" s="605"/>
      <c r="BJ32" s="605"/>
      <c r="BK32" s="605"/>
      <c r="BL32" s="605"/>
      <c r="BM32" s="668">
        <v>89.9</v>
      </c>
      <c r="BN32" s="605"/>
      <c r="BO32" s="605"/>
      <c r="BP32" s="605"/>
      <c r="BQ32" s="662"/>
      <c r="BR32" s="683">
        <v>97.7</v>
      </c>
      <c r="BS32" s="605"/>
      <c r="BT32" s="605"/>
      <c r="BU32" s="605"/>
      <c r="BV32" s="605"/>
      <c r="BW32" s="605"/>
      <c r="BX32" s="668">
        <v>89.5</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698300</v>
      </c>
      <c r="S33" s="621"/>
      <c r="T33" s="621"/>
      <c r="U33" s="621"/>
      <c r="V33" s="621"/>
      <c r="W33" s="621"/>
      <c r="X33" s="621"/>
      <c r="Y33" s="622"/>
      <c r="Z33" s="673">
        <v>5.3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5452064</v>
      </c>
      <c r="CS33" s="639"/>
      <c r="CT33" s="639"/>
      <c r="CU33" s="639"/>
      <c r="CV33" s="639"/>
      <c r="CW33" s="639"/>
      <c r="CX33" s="639"/>
      <c r="CY33" s="640"/>
      <c r="CZ33" s="623">
        <v>43.2</v>
      </c>
      <c r="DA33" s="641"/>
      <c r="DB33" s="641"/>
      <c r="DC33" s="642"/>
      <c r="DD33" s="626">
        <v>4570240</v>
      </c>
      <c r="DE33" s="639"/>
      <c r="DF33" s="639"/>
      <c r="DG33" s="639"/>
      <c r="DH33" s="639"/>
      <c r="DI33" s="639"/>
      <c r="DJ33" s="639"/>
      <c r="DK33" s="640"/>
      <c r="DL33" s="626">
        <v>3799052</v>
      </c>
      <c r="DM33" s="639"/>
      <c r="DN33" s="639"/>
      <c r="DO33" s="639"/>
      <c r="DP33" s="639"/>
      <c r="DQ33" s="639"/>
      <c r="DR33" s="639"/>
      <c r="DS33" s="639"/>
      <c r="DT33" s="639"/>
      <c r="DU33" s="639"/>
      <c r="DV33" s="640"/>
      <c r="DW33" s="643">
        <v>47.7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1947231</v>
      </c>
      <c r="CS34" s="621"/>
      <c r="CT34" s="621"/>
      <c r="CU34" s="621"/>
      <c r="CV34" s="621"/>
      <c r="CW34" s="621"/>
      <c r="CX34" s="621"/>
      <c r="CY34" s="622"/>
      <c r="CZ34" s="623">
        <v>15.4</v>
      </c>
      <c r="DA34" s="641"/>
      <c r="DB34" s="641"/>
      <c r="DC34" s="642"/>
      <c r="DD34" s="626">
        <v>1603380</v>
      </c>
      <c r="DE34" s="621"/>
      <c r="DF34" s="621"/>
      <c r="DG34" s="621"/>
      <c r="DH34" s="621"/>
      <c r="DI34" s="621"/>
      <c r="DJ34" s="621"/>
      <c r="DK34" s="622"/>
      <c r="DL34" s="626">
        <v>1404865</v>
      </c>
      <c r="DM34" s="621"/>
      <c r="DN34" s="621"/>
      <c r="DO34" s="621"/>
      <c r="DP34" s="621"/>
      <c r="DQ34" s="621"/>
      <c r="DR34" s="621"/>
      <c r="DS34" s="621"/>
      <c r="DT34" s="621"/>
      <c r="DU34" s="621"/>
      <c r="DV34" s="622"/>
      <c r="DW34" s="643">
        <v>17.600000000000001</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430000</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2098922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223591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77656</v>
      </c>
      <c r="CS35" s="639"/>
      <c r="CT35" s="639"/>
      <c r="CU35" s="639"/>
      <c r="CV35" s="639"/>
      <c r="CW35" s="639"/>
      <c r="CX35" s="639"/>
      <c r="CY35" s="640"/>
      <c r="CZ35" s="623">
        <v>0.6</v>
      </c>
      <c r="DA35" s="641"/>
      <c r="DB35" s="641"/>
      <c r="DC35" s="642"/>
      <c r="DD35" s="626">
        <v>53863</v>
      </c>
      <c r="DE35" s="639"/>
      <c r="DF35" s="639"/>
      <c r="DG35" s="639"/>
      <c r="DH35" s="639"/>
      <c r="DI35" s="639"/>
      <c r="DJ35" s="639"/>
      <c r="DK35" s="640"/>
      <c r="DL35" s="626">
        <v>51271</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13087762</v>
      </c>
      <c r="S36" s="661"/>
      <c r="T36" s="661"/>
      <c r="U36" s="661"/>
      <c r="V36" s="661"/>
      <c r="W36" s="661"/>
      <c r="X36" s="661"/>
      <c r="Y36" s="664"/>
      <c r="Z36" s="665">
        <v>100</v>
      </c>
      <c r="AA36" s="665"/>
      <c r="AB36" s="665"/>
      <c r="AC36" s="665"/>
      <c r="AD36" s="666">
        <v>7541245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718351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66472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1025432</v>
      </c>
      <c r="CS36" s="621"/>
      <c r="CT36" s="621"/>
      <c r="CU36" s="621"/>
      <c r="CV36" s="621"/>
      <c r="CW36" s="621"/>
      <c r="CX36" s="621"/>
      <c r="CY36" s="622"/>
      <c r="CZ36" s="623">
        <v>8.1</v>
      </c>
      <c r="DA36" s="641"/>
      <c r="DB36" s="641"/>
      <c r="DC36" s="642"/>
      <c r="DD36" s="626">
        <v>891636</v>
      </c>
      <c r="DE36" s="621"/>
      <c r="DF36" s="621"/>
      <c r="DG36" s="621"/>
      <c r="DH36" s="621"/>
      <c r="DI36" s="621"/>
      <c r="DJ36" s="621"/>
      <c r="DK36" s="622"/>
      <c r="DL36" s="626">
        <v>788093</v>
      </c>
      <c r="DM36" s="621"/>
      <c r="DN36" s="621"/>
      <c r="DO36" s="621"/>
      <c r="DP36" s="621"/>
      <c r="DQ36" s="621"/>
      <c r="DR36" s="621"/>
      <c r="DS36" s="621"/>
      <c r="DT36" s="621"/>
      <c r="DU36" s="621"/>
      <c r="DV36" s="622"/>
      <c r="DW36" s="643">
        <v>9.9</v>
      </c>
      <c r="DX36" s="644"/>
      <c r="DY36" s="644"/>
      <c r="DZ36" s="644"/>
      <c r="EA36" s="644"/>
      <c r="EB36" s="644"/>
      <c r="EC36" s="645"/>
    </row>
    <row r="37" spans="2:133" ht="11.25" customHeight="1">
      <c r="AQ37" s="646" t="s">
        <v>315</v>
      </c>
      <c r="AR37" s="647"/>
      <c r="AS37" s="647"/>
      <c r="AT37" s="647"/>
      <c r="AU37" s="647"/>
      <c r="AV37" s="647"/>
      <c r="AW37" s="647"/>
      <c r="AX37" s="647"/>
      <c r="AY37" s="648"/>
      <c r="AZ37" s="620">
        <v>13766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5989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503574</v>
      </c>
      <c r="CS37" s="639"/>
      <c r="CT37" s="639"/>
      <c r="CU37" s="639"/>
      <c r="CV37" s="639"/>
      <c r="CW37" s="639"/>
      <c r="CX37" s="639"/>
      <c r="CY37" s="640"/>
      <c r="CZ37" s="623">
        <v>4</v>
      </c>
      <c r="DA37" s="641"/>
      <c r="DB37" s="641"/>
      <c r="DC37" s="642"/>
      <c r="DD37" s="626">
        <v>503571</v>
      </c>
      <c r="DE37" s="639"/>
      <c r="DF37" s="639"/>
      <c r="DG37" s="639"/>
      <c r="DH37" s="639"/>
      <c r="DI37" s="639"/>
      <c r="DJ37" s="639"/>
      <c r="DK37" s="640"/>
      <c r="DL37" s="626">
        <v>480593</v>
      </c>
      <c r="DM37" s="639"/>
      <c r="DN37" s="639"/>
      <c r="DO37" s="639"/>
      <c r="DP37" s="639"/>
      <c r="DQ37" s="639"/>
      <c r="DR37" s="639"/>
      <c r="DS37" s="639"/>
      <c r="DT37" s="639"/>
      <c r="DU37" s="639"/>
      <c r="DV37" s="640"/>
      <c r="DW37" s="643">
        <v>6</v>
      </c>
      <c r="DX37" s="644"/>
      <c r="DY37" s="644"/>
      <c r="DZ37" s="644"/>
      <c r="EA37" s="644"/>
      <c r="EB37" s="644"/>
      <c r="EC37" s="645"/>
    </row>
    <row r="38" spans="2:133" ht="11.25" customHeight="1">
      <c r="AQ38" s="646" t="s">
        <v>318</v>
      </c>
      <c r="AR38" s="647"/>
      <c r="AS38" s="647"/>
      <c r="AT38" s="647"/>
      <c r="AU38" s="647"/>
      <c r="AV38" s="647"/>
      <c r="AW38" s="647"/>
      <c r="AX38" s="647"/>
      <c r="AY38" s="648"/>
      <c r="AZ38" s="620">
        <v>7004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10489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2085156</v>
      </c>
      <c r="CS38" s="621"/>
      <c r="CT38" s="621"/>
      <c r="CU38" s="621"/>
      <c r="CV38" s="621"/>
      <c r="CW38" s="621"/>
      <c r="CX38" s="621"/>
      <c r="CY38" s="622"/>
      <c r="CZ38" s="623">
        <v>16.5</v>
      </c>
      <c r="DA38" s="641"/>
      <c r="DB38" s="641"/>
      <c r="DC38" s="642"/>
      <c r="DD38" s="626">
        <v>1851972</v>
      </c>
      <c r="DE38" s="621"/>
      <c r="DF38" s="621"/>
      <c r="DG38" s="621"/>
      <c r="DH38" s="621"/>
      <c r="DI38" s="621"/>
      <c r="DJ38" s="621"/>
      <c r="DK38" s="622"/>
      <c r="DL38" s="626">
        <v>1554823</v>
      </c>
      <c r="DM38" s="621"/>
      <c r="DN38" s="621"/>
      <c r="DO38" s="621"/>
      <c r="DP38" s="621"/>
      <c r="DQ38" s="621"/>
      <c r="DR38" s="621"/>
      <c r="DS38" s="621"/>
      <c r="DT38" s="621"/>
      <c r="DU38" s="621"/>
      <c r="DV38" s="622"/>
      <c r="DW38" s="643">
        <v>19.5</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181589</v>
      </c>
      <c r="CS39" s="639"/>
      <c r="CT39" s="639"/>
      <c r="CU39" s="639"/>
      <c r="CV39" s="639"/>
      <c r="CW39" s="639"/>
      <c r="CX39" s="639"/>
      <c r="CY39" s="640"/>
      <c r="CZ39" s="623">
        <v>1.4</v>
      </c>
      <c r="DA39" s="641"/>
      <c r="DB39" s="641"/>
      <c r="DC39" s="642"/>
      <c r="DD39" s="626">
        <v>169389</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517951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135000</v>
      </c>
      <c r="CS40" s="621"/>
      <c r="CT40" s="621"/>
      <c r="CU40" s="621"/>
      <c r="CV40" s="621"/>
      <c r="CW40" s="621"/>
      <c r="CX40" s="621"/>
      <c r="CY40" s="622"/>
      <c r="CZ40" s="623">
        <v>1.1000000000000001</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841850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1962925</v>
      </c>
      <c r="CS42" s="621"/>
      <c r="CT42" s="621"/>
      <c r="CU42" s="621"/>
      <c r="CV42" s="621"/>
      <c r="CW42" s="621"/>
      <c r="CX42" s="621"/>
      <c r="CY42" s="622"/>
      <c r="CZ42" s="623">
        <v>15.5</v>
      </c>
      <c r="DA42" s="624"/>
      <c r="DB42" s="624"/>
      <c r="DC42" s="625"/>
      <c r="DD42" s="626">
        <v>995801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93474</v>
      </c>
      <c r="CS43" s="639"/>
      <c r="CT43" s="639"/>
      <c r="CU43" s="639"/>
      <c r="CV43" s="639"/>
      <c r="CW43" s="639"/>
      <c r="CX43" s="639"/>
      <c r="CY43" s="640"/>
      <c r="CZ43" s="623">
        <v>0.7</v>
      </c>
      <c r="DA43" s="641"/>
      <c r="DB43" s="641"/>
      <c r="DC43" s="642"/>
      <c r="DD43" s="626">
        <v>93474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1690411</v>
      </c>
      <c r="CS44" s="621"/>
      <c r="CT44" s="621"/>
      <c r="CU44" s="621"/>
      <c r="CV44" s="621"/>
      <c r="CW44" s="621"/>
      <c r="CX44" s="621"/>
      <c r="CY44" s="622"/>
      <c r="CZ44" s="623">
        <v>13.4</v>
      </c>
      <c r="DA44" s="624"/>
      <c r="DB44" s="624"/>
      <c r="DC44" s="625"/>
      <c r="DD44" s="626">
        <v>827039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793368</v>
      </c>
      <c r="CS45" s="639"/>
      <c r="CT45" s="639"/>
      <c r="CU45" s="639"/>
      <c r="CV45" s="639"/>
      <c r="CW45" s="639"/>
      <c r="CX45" s="639"/>
      <c r="CY45" s="640"/>
      <c r="CZ45" s="623">
        <v>6.3</v>
      </c>
      <c r="DA45" s="641"/>
      <c r="DB45" s="641"/>
      <c r="DC45" s="642"/>
      <c r="DD45" s="626">
        <v>121017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889483</v>
      </c>
      <c r="CS46" s="621"/>
      <c r="CT46" s="621"/>
      <c r="CU46" s="621"/>
      <c r="CV46" s="621"/>
      <c r="CW46" s="621"/>
      <c r="CX46" s="621"/>
      <c r="CY46" s="622"/>
      <c r="CZ46" s="623">
        <v>7</v>
      </c>
      <c r="DA46" s="624"/>
      <c r="DB46" s="624"/>
      <c r="DC46" s="625"/>
      <c r="DD46" s="626">
        <v>698462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272514</v>
      </c>
      <c r="CS47" s="639"/>
      <c r="CT47" s="639"/>
      <c r="CU47" s="639"/>
      <c r="CV47" s="639"/>
      <c r="CW47" s="639"/>
      <c r="CX47" s="639"/>
      <c r="CY47" s="640"/>
      <c r="CZ47" s="623">
        <v>2.2000000000000002</v>
      </c>
      <c r="DA47" s="641"/>
      <c r="DB47" s="641"/>
      <c r="DC47" s="642"/>
      <c r="DD47" s="626">
        <v>168762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12630647</v>
      </c>
      <c r="CS49" s="605"/>
      <c r="CT49" s="605"/>
      <c r="CU49" s="605"/>
      <c r="CV49" s="605"/>
      <c r="CW49" s="605"/>
      <c r="CX49" s="605"/>
      <c r="CY49" s="606"/>
      <c r="CZ49" s="607">
        <v>100</v>
      </c>
      <c r="DA49" s="608"/>
      <c r="DB49" s="608"/>
      <c r="DC49" s="609"/>
      <c r="DD49" s="610">
        <v>8848794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43" t="s">
        <v>353</v>
      </c>
      <c r="AG5" s="1032"/>
      <c r="AH5" s="1032"/>
      <c r="AI5" s="1032"/>
      <c r="AJ5" s="1047"/>
      <c r="AK5" s="1032" t="s">
        <v>354</v>
      </c>
      <c r="AL5" s="1032"/>
      <c r="AM5" s="1032"/>
      <c r="AN5" s="1032"/>
      <c r="AO5" s="1033"/>
      <c r="AP5" s="1031" t="s">
        <v>355</v>
      </c>
      <c r="AQ5" s="1032"/>
      <c r="AR5" s="1032"/>
      <c r="AS5" s="1032"/>
      <c r="AT5" s="1033"/>
      <c r="AU5" s="1031" t="s">
        <v>356</v>
      </c>
      <c r="AV5" s="1032"/>
      <c r="AW5" s="1032"/>
      <c r="AX5" s="1032"/>
      <c r="AY5" s="1047"/>
      <c r="AZ5" s="209"/>
      <c r="BA5" s="209"/>
      <c r="BB5" s="209"/>
      <c r="BC5" s="209"/>
      <c r="BD5" s="209"/>
      <c r="BE5" s="210"/>
      <c r="BF5" s="210"/>
      <c r="BG5" s="210"/>
      <c r="BH5" s="210"/>
      <c r="BI5" s="210"/>
      <c r="BJ5" s="210"/>
      <c r="BK5" s="210"/>
      <c r="BL5" s="210"/>
      <c r="BM5" s="210"/>
      <c r="BN5" s="210"/>
      <c r="BO5" s="210"/>
      <c r="BP5" s="210"/>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28" t="s">
        <v>363</v>
      </c>
      <c r="DH5" s="1129"/>
      <c r="DI5" s="1129"/>
      <c r="DJ5" s="1129"/>
      <c r="DK5" s="1130"/>
      <c r="DL5" s="1128" t="s">
        <v>364</v>
      </c>
      <c r="DM5" s="1129"/>
      <c r="DN5" s="1129"/>
      <c r="DO5" s="1129"/>
      <c r="DP5" s="1130"/>
      <c r="DQ5" s="1031" t="s">
        <v>365</v>
      </c>
      <c r="DR5" s="1032"/>
      <c r="DS5" s="1032"/>
      <c r="DT5" s="1032"/>
      <c r="DU5" s="1033"/>
      <c r="DV5" s="1031" t="s">
        <v>356</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366</v>
      </c>
      <c r="C7" s="1081"/>
      <c r="D7" s="1081"/>
      <c r="E7" s="1081"/>
      <c r="F7" s="1081"/>
      <c r="G7" s="1081"/>
      <c r="H7" s="1081"/>
      <c r="I7" s="1081"/>
      <c r="J7" s="1081"/>
      <c r="K7" s="1081"/>
      <c r="L7" s="1081"/>
      <c r="M7" s="1081"/>
      <c r="N7" s="1081"/>
      <c r="O7" s="1081"/>
      <c r="P7" s="1082"/>
      <c r="Q7" s="1134">
        <v>13086</v>
      </c>
      <c r="R7" s="1135"/>
      <c r="S7" s="1135"/>
      <c r="T7" s="1135"/>
      <c r="U7" s="1135"/>
      <c r="V7" s="1135">
        <v>12629</v>
      </c>
      <c r="W7" s="1135"/>
      <c r="X7" s="1135"/>
      <c r="Y7" s="1135"/>
      <c r="Z7" s="1135"/>
      <c r="AA7" s="1135">
        <v>457</v>
      </c>
      <c r="AB7" s="1135"/>
      <c r="AC7" s="1135"/>
      <c r="AD7" s="1135"/>
      <c r="AE7" s="1136"/>
      <c r="AF7" s="1137">
        <v>434</v>
      </c>
      <c r="AG7" s="1138"/>
      <c r="AH7" s="1138"/>
      <c r="AI7" s="1138"/>
      <c r="AJ7" s="1139"/>
      <c r="AK7" s="1121">
        <v>311</v>
      </c>
      <c r="AL7" s="1122"/>
      <c r="AM7" s="1122"/>
      <c r="AN7" s="1122"/>
      <c r="AO7" s="1122"/>
      <c r="AP7" s="1122">
        <v>7707</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543</v>
      </c>
      <c r="BT7" s="1126"/>
      <c r="BU7" s="1126"/>
      <c r="BV7" s="1126"/>
      <c r="BW7" s="1126"/>
      <c r="BX7" s="1126"/>
      <c r="BY7" s="1126"/>
      <c r="BZ7" s="1126"/>
      <c r="CA7" s="1126"/>
      <c r="CB7" s="1126"/>
      <c r="CC7" s="1126"/>
      <c r="CD7" s="1126"/>
      <c r="CE7" s="1126"/>
      <c r="CF7" s="1126"/>
      <c r="CG7" s="1127"/>
      <c r="CH7" s="1118">
        <v>18</v>
      </c>
      <c r="CI7" s="1119"/>
      <c r="CJ7" s="1119"/>
      <c r="CK7" s="1119"/>
      <c r="CL7" s="1120"/>
      <c r="CM7" s="1118">
        <v>35</v>
      </c>
      <c r="CN7" s="1119"/>
      <c r="CO7" s="1119"/>
      <c r="CP7" s="1119"/>
      <c r="CQ7" s="1120"/>
      <c r="CR7" s="1118">
        <v>16</v>
      </c>
      <c r="CS7" s="1119"/>
      <c r="CT7" s="1119"/>
      <c r="CU7" s="1119"/>
      <c r="CV7" s="1120"/>
      <c r="CW7" s="1118">
        <v>0</v>
      </c>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45"/>
      <c r="DW7" s="1146"/>
      <c r="DX7" s="1146"/>
      <c r="DY7" s="1146"/>
      <c r="DZ7" s="1147"/>
      <c r="EA7" s="207"/>
    </row>
    <row r="8" spans="1:131" s="208" customFormat="1" ht="26.25" customHeight="1">
      <c r="A8" s="214">
        <v>2</v>
      </c>
      <c r="B8" s="1067" t="s">
        <v>367</v>
      </c>
      <c r="C8" s="1068"/>
      <c r="D8" s="1068"/>
      <c r="E8" s="1068"/>
      <c r="F8" s="1068"/>
      <c r="G8" s="1068"/>
      <c r="H8" s="1068"/>
      <c r="I8" s="1068"/>
      <c r="J8" s="1068"/>
      <c r="K8" s="1068"/>
      <c r="L8" s="1068"/>
      <c r="M8" s="1068"/>
      <c r="N8" s="1068"/>
      <c r="O8" s="1068"/>
      <c r="P8" s="1069"/>
      <c r="Q8" s="1073">
        <v>2</v>
      </c>
      <c r="R8" s="1074"/>
      <c r="S8" s="1074"/>
      <c r="T8" s="1074"/>
      <c r="U8" s="1074"/>
      <c r="V8" s="1074">
        <v>2</v>
      </c>
      <c r="W8" s="1074"/>
      <c r="X8" s="1074"/>
      <c r="Y8" s="1074"/>
      <c r="Z8" s="1074"/>
      <c r="AA8" s="1074" t="s">
        <v>479</v>
      </c>
      <c r="AB8" s="1074"/>
      <c r="AC8" s="1074"/>
      <c r="AD8" s="1074"/>
      <c r="AE8" s="1075"/>
      <c r="AF8" s="1049" t="s">
        <v>112</v>
      </c>
      <c r="AG8" s="1050"/>
      <c r="AH8" s="1050"/>
      <c r="AI8" s="1050"/>
      <c r="AJ8" s="1051"/>
      <c r="AK8" s="1116">
        <v>1</v>
      </c>
      <c r="AL8" s="1117"/>
      <c r="AM8" s="1117"/>
      <c r="AN8" s="1117"/>
      <c r="AO8" s="1117"/>
      <c r="AP8" s="1117" t="s">
        <v>479</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368</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8">
        <v>13088</v>
      </c>
      <c r="R23" s="1099"/>
      <c r="S23" s="1099"/>
      <c r="T23" s="1099"/>
      <c r="U23" s="1099"/>
      <c r="V23" s="1099">
        <v>12631</v>
      </c>
      <c r="W23" s="1099"/>
      <c r="X23" s="1099"/>
      <c r="Y23" s="1099"/>
      <c r="Z23" s="1099"/>
      <c r="AA23" s="1099">
        <v>457</v>
      </c>
      <c r="AB23" s="1099"/>
      <c r="AC23" s="1099"/>
      <c r="AD23" s="1099"/>
      <c r="AE23" s="1100"/>
      <c r="AF23" s="1101">
        <v>434</v>
      </c>
      <c r="AG23" s="1099"/>
      <c r="AH23" s="1099"/>
      <c r="AI23" s="1099"/>
      <c r="AJ23" s="1102"/>
      <c r="AK23" s="1103"/>
      <c r="AL23" s="1104"/>
      <c r="AM23" s="1104"/>
      <c r="AN23" s="1104"/>
      <c r="AO23" s="1104"/>
      <c r="AP23" s="1099">
        <v>7707</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371</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372</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349</v>
      </c>
      <c r="B26" s="1026"/>
      <c r="C26" s="1026"/>
      <c r="D26" s="1026"/>
      <c r="E26" s="1026"/>
      <c r="F26" s="1026"/>
      <c r="G26" s="1026"/>
      <c r="H26" s="1026"/>
      <c r="I26" s="1026"/>
      <c r="J26" s="1026"/>
      <c r="K26" s="1026"/>
      <c r="L26" s="1026"/>
      <c r="M26" s="1026"/>
      <c r="N26" s="1026"/>
      <c r="O26" s="1026"/>
      <c r="P26" s="1027"/>
      <c r="Q26" s="1031" t="s">
        <v>373</v>
      </c>
      <c r="R26" s="1032"/>
      <c r="S26" s="1032"/>
      <c r="T26" s="1032"/>
      <c r="U26" s="1033"/>
      <c r="V26" s="1031" t="s">
        <v>374</v>
      </c>
      <c r="W26" s="1032"/>
      <c r="X26" s="1032"/>
      <c r="Y26" s="1032"/>
      <c r="Z26" s="1033"/>
      <c r="AA26" s="1031" t="s">
        <v>375</v>
      </c>
      <c r="AB26" s="1032"/>
      <c r="AC26" s="1032"/>
      <c r="AD26" s="1032"/>
      <c r="AE26" s="1032"/>
      <c r="AF26" s="1089" t="s">
        <v>376</v>
      </c>
      <c r="AG26" s="1038"/>
      <c r="AH26" s="1038"/>
      <c r="AI26" s="1038"/>
      <c r="AJ26" s="1090"/>
      <c r="AK26" s="1032" t="s">
        <v>377</v>
      </c>
      <c r="AL26" s="1032"/>
      <c r="AM26" s="1032"/>
      <c r="AN26" s="1032"/>
      <c r="AO26" s="1033"/>
      <c r="AP26" s="1031" t="s">
        <v>378</v>
      </c>
      <c r="AQ26" s="1032"/>
      <c r="AR26" s="1032"/>
      <c r="AS26" s="1032"/>
      <c r="AT26" s="1033"/>
      <c r="AU26" s="1031" t="s">
        <v>379</v>
      </c>
      <c r="AV26" s="1032"/>
      <c r="AW26" s="1032"/>
      <c r="AX26" s="1032"/>
      <c r="AY26" s="1033"/>
      <c r="AZ26" s="1031" t="s">
        <v>380</v>
      </c>
      <c r="BA26" s="1032"/>
      <c r="BB26" s="1032"/>
      <c r="BC26" s="1032"/>
      <c r="BD26" s="1033"/>
      <c r="BE26" s="1031" t="s">
        <v>356</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381</v>
      </c>
      <c r="C28" s="1081"/>
      <c r="D28" s="1081"/>
      <c r="E28" s="1081"/>
      <c r="F28" s="1081"/>
      <c r="G28" s="1081"/>
      <c r="H28" s="1081"/>
      <c r="I28" s="1081"/>
      <c r="J28" s="1081"/>
      <c r="K28" s="1081"/>
      <c r="L28" s="1081"/>
      <c r="M28" s="1081"/>
      <c r="N28" s="1081"/>
      <c r="O28" s="1081"/>
      <c r="P28" s="1082"/>
      <c r="Q28" s="1083">
        <v>5430</v>
      </c>
      <c r="R28" s="1084"/>
      <c r="S28" s="1084"/>
      <c r="T28" s="1084"/>
      <c r="U28" s="1084"/>
      <c r="V28" s="1084">
        <v>5206</v>
      </c>
      <c r="W28" s="1084"/>
      <c r="X28" s="1084"/>
      <c r="Y28" s="1084"/>
      <c r="Z28" s="1084"/>
      <c r="AA28" s="1084">
        <v>224</v>
      </c>
      <c r="AB28" s="1084"/>
      <c r="AC28" s="1084"/>
      <c r="AD28" s="1084"/>
      <c r="AE28" s="1085"/>
      <c r="AF28" s="1086">
        <v>224</v>
      </c>
      <c r="AG28" s="1084"/>
      <c r="AH28" s="1084"/>
      <c r="AI28" s="1084"/>
      <c r="AJ28" s="1087"/>
      <c r="AK28" s="1088">
        <v>518</v>
      </c>
      <c r="AL28" s="1076"/>
      <c r="AM28" s="1076"/>
      <c r="AN28" s="1076"/>
      <c r="AO28" s="1076"/>
      <c r="AP28" s="1076"/>
      <c r="AQ28" s="1076"/>
      <c r="AR28" s="1076"/>
      <c r="AS28" s="1076"/>
      <c r="AT28" s="1076"/>
      <c r="AU28" s="1076"/>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382</v>
      </c>
      <c r="C29" s="1068"/>
      <c r="D29" s="1068"/>
      <c r="E29" s="1068"/>
      <c r="F29" s="1068"/>
      <c r="G29" s="1068"/>
      <c r="H29" s="1068"/>
      <c r="I29" s="1068"/>
      <c r="J29" s="1068"/>
      <c r="K29" s="1068"/>
      <c r="L29" s="1068"/>
      <c r="M29" s="1068"/>
      <c r="N29" s="1068"/>
      <c r="O29" s="1068"/>
      <c r="P29" s="1069"/>
      <c r="Q29" s="1073">
        <v>2801</v>
      </c>
      <c r="R29" s="1074"/>
      <c r="S29" s="1074"/>
      <c r="T29" s="1074"/>
      <c r="U29" s="1074"/>
      <c r="V29" s="1074">
        <v>2726</v>
      </c>
      <c r="W29" s="1074"/>
      <c r="X29" s="1074"/>
      <c r="Y29" s="1074"/>
      <c r="Z29" s="1074"/>
      <c r="AA29" s="1074">
        <v>75</v>
      </c>
      <c r="AB29" s="1074"/>
      <c r="AC29" s="1074"/>
      <c r="AD29" s="1074"/>
      <c r="AE29" s="1075"/>
      <c r="AF29" s="1049">
        <v>75</v>
      </c>
      <c r="AG29" s="1050"/>
      <c r="AH29" s="1050"/>
      <c r="AI29" s="1050"/>
      <c r="AJ29" s="1051"/>
      <c r="AK29" s="1009">
        <v>426</v>
      </c>
      <c r="AL29" s="1000"/>
      <c r="AM29" s="1000"/>
      <c r="AN29" s="1000"/>
      <c r="AO29" s="1000"/>
      <c r="AP29" s="1000"/>
      <c r="AQ29" s="1000"/>
      <c r="AR29" s="1000"/>
      <c r="AS29" s="1000"/>
      <c r="AT29" s="1000"/>
      <c r="AU29" s="1000"/>
      <c r="AV29" s="1000"/>
      <c r="AW29" s="1000"/>
      <c r="AX29" s="1000"/>
      <c r="AY29" s="1000"/>
      <c r="AZ29" s="1072"/>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383</v>
      </c>
      <c r="C30" s="1068"/>
      <c r="D30" s="1068"/>
      <c r="E30" s="1068"/>
      <c r="F30" s="1068"/>
      <c r="G30" s="1068"/>
      <c r="H30" s="1068"/>
      <c r="I30" s="1068"/>
      <c r="J30" s="1068"/>
      <c r="K30" s="1068"/>
      <c r="L30" s="1068"/>
      <c r="M30" s="1068"/>
      <c r="N30" s="1068"/>
      <c r="O30" s="1068"/>
      <c r="P30" s="1069"/>
      <c r="Q30" s="1073">
        <v>380</v>
      </c>
      <c r="R30" s="1074"/>
      <c r="S30" s="1074"/>
      <c r="T30" s="1074"/>
      <c r="U30" s="1074"/>
      <c r="V30" s="1074">
        <v>378</v>
      </c>
      <c r="W30" s="1074"/>
      <c r="X30" s="1074"/>
      <c r="Y30" s="1074"/>
      <c r="Z30" s="1074"/>
      <c r="AA30" s="1074">
        <v>2</v>
      </c>
      <c r="AB30" s="1074"/>
      <c r="AC30" s="1074"/>
      <c r="AD30" s="1074"/>
      <c r="AE30" s="1075"/>
      <c r="AF30" s="1049">
        <v>2</v>
      </c>
      <c r="AG30" s="1050"/>
      <c r="AH30" s="1050"/>
      <c r="AI30" s="1050"/>
      <c r="AJ30" s="1051"/>
      <c r="AK30" s="1009">
        <v>97</v>
      </c>
      <c r="AL30" s="1000"/>
      <c r="AM30" s="1000"/>
      <c r="AN30" s="1000"/>
      <c r="AO30" s="1000"/>
      <c r="AP30" s="1000"/>
      <c r="AQ30" s="1000"/>
      <c r="AR30" s="1000"/>
      <c r="AS30" s="1000"/>
      <c r="AT30" s="1000"/>
      <c r="AU30" s="1000"/>
      <c r="AV30" s="1000"/>
      <c r="AW30" s="1000"/>
      <c r="AX30" s="1000"/>
      <c r="AY30" s="1000"/>
      <c r="AZ30" s="1072"/>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384</v>
      </c>
      <c r="C31" s="1068"/>
      <c r="D31" s="1068"/>
      <c r="E31" s="1068"/>
      <c r="F31" s="1068"/>
      <c r="G31" s="1068"/>
      <c r="H31" s="1068"/>
      <c r="I31" s="1068"/>
      <c r="J31" s="1068"/>
      <c r="K31" s="1068"/>
      <c r="L31" s="1068"/>
      <c r="M31" s="1068"/>
      <c r="N31" s="1068"/>
      <c r="O31" s="1068"/>
      <c r="P31" s="1069"/>
      <c r="Q31" s="1073">
        <v>602</v>
      </c>
      <c r="R31" s="1074"/>
      <c r="S31" s="1074"/>
      <c r="T31" s="1074"/>
      <c r="U31" s="1074"/>
      <c r="V31" s="1074">
        <v>480</v>
      </c>
      <c r="W31" s="1074"/>
      <c r="X31" s="1074"/>
      <c r="Y31" s="1074"/>
      <c r="Z31" s="1074"/>
      <c r="AA31" s="1074">
        <v>122</v>
      </c>
      <c r="AB31" s="1074"/>
      <c r="AC31" s="1074"/>
      <c r="AD31" s="1074"/>
      <c r="AE31" s="1075"/>
      <c r="AF31" s="1049">
        <v>966</v>
      </c>
      <c r="AG31" s="1050"/>
      <c r="AH31" s="1050"/>
      <c r="AI31" s="1050"/>
      <c r="AJ31" s="1051"/>
      <c r="AK31" s="1009">
        <v>4</v>
      </c>
      <c r="AL31" s="1000"/>
      <c r="AM31" s="1000"/>
      <c r="AN31" s="1000"/>
      <c r="AO31" s="1000"/>
      <c r="AP31" s="1000">
        <v>1787</v>
      </c>
      <c r="AQ31" s="1000"/>
      <c r="AR31" s="1000"/>
      <c r="AS31" s="1000"/>
      <c r="AT31" s="1000"/>
      <c r="AU31" s="1000">
        <v>116</v>
      </c>
      <c r="AV31" s="1000"/>
      <c r="AW31" s="1000"/>
      <c r="AX31" s="1000"/>
      <c r="AY31" s="1000"/>
      <c r="AZ31" s="1072"/>
      <c r="BA31" s="1072"/>
      <c r="BB31" s="1072"/>
      <c r="BC31" s="1072"/>
      <c r="BD31" s="1072"/>
      <c r="BE31" s="1062" t="s">
        <v>385</v>
      </c>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386</v>
      </c>
      <c r="C32" s="1068"/>
      <c r="D32" s="1068"/>
      <c r="E32" s="1068"/>
      <c r="F32" s="1068"/>
      <c r="G32" s="1068"/>
      <c r="H32" s="1068"/>
      <c r="I32" s="1068"/>
      <c r="J32" s="1068"/>
      <c r="K32" s="1068"/>
      <c r="L32" s="1068"/>
      <c r="M32" s="1068"/>
      <c r="N32" s="1068"/>
      <c r="O32" s="1068"/>
      <c r="P32" s="1069"/>
      <c r="Q32" s="1073">
        <v>1326</v>
      </c>
      <c r="R32" s="1074"/>
      <c r="S32" s="1074"/>
      <c r="T32" s="1074"/>
      <c r="U32" s="1074"/>
      <c r="V32" s="1074">
        <v>1314</v>
      </c>
      <c r="W32" s="1074"/>
      <c r="X32" s="1074"/>
      <c r="Y32" s="1074"/>
      <c r="Z32" s="1074"/>
      <c r="AA32" s="1074">
        <v>12</v>
      </c>
      <c r="AB32" s="1074"/>
      <c r="AC32" s="1074"/>
      <c r="AD32" s="1074"/>
      <c r="AE32" s="1075"/>
      <c r="AF32" s="1049">
        <v>12</v>
      </c>
      <c r="AG32" s="1050"/>
      <c r="AH32" s="1050"/>
      <c r="AI32" s="1050"/>
      <c r="AJ32" s="1051"/>
      <c r="AK32" s="1009">
        <v>467</v>
      </c>
      <c r="AL32" s="1000"/>
      <c r="AM32" s="1000"/>
      <c r="AN32" s="1000"/>
      <c r="AO32" s="1000"/>
      <c r="AP32" s="1000">
        <v>5222</v>
      </c>
      <c r="AQ32" s="1000"/>
      <c r="AR32" s="1000"/>
      <c r="AS32" s="1000"/>
      <c r="AT32" s="1000"/>
      <c r="AU32" s="1000">
        <v>4152</v>
      </c>
      <c r="AV32" s="1000"/>
      <c r="AW32" s="1000"/>
      <c r="AX32" s="1000"/>
      <c r="AY32" s="1000"/>
      <c r="AZ32" s="1072"/>
      <c r="BA32" s="1072"/>
      <c r="BB32" s="1072"/>
      <c r="BC32" s="1072"/>
      <c r="BD32" s="1072"/>
      <c r="BE32" s="1062" t="s">
        <v>387</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388</v>
      </c>
      <c r="C33" s="1068"/>
      <c r="D33" s="1068"/>
      <c r="E33" s="1068"/>
      <c r="F33" s="1068"/>
      <c r="G33" s="1068"/>
      <c r="H33" s="1068"/>
      <c r="I33" s="1068"/>
      <c r="J33" s="1068"/>
      <c r="K33" s="1068"/>
      <c r="L33" s="1068"/>
      <c r="M33" s="1068"/>
      <c r="N33" s="1068"/>
      <c r="O33" s="1068"/>
      <c r="P33" s="1069"/>
      <c r="Q33" s="1073">
        <v>753</v>
      </c>
      <c r="R33" s="1074"/>
      <c r="S33" s="1074"/>
      <c r="T33" s="1074"/>
      <c r="U33" s="1074"/>
      <c r="V33" s="1074">
        <v>748</v>
      </c>
      <c r="W33" s="1074"/>
      <c r="X33" s="1074"/>
      <c r="Y33" s="1074"/>
      <c r="Z33" s="1074"/>
      <c r="AA33" s="1074">
        <v>5</v>
      </c>
      <c r="AB33" s="1074"/>
      <c r="AC33" s="1074"/>
      <c r="AD33" s="1074"/>
      <c r="AE33" s="1075"/>
      <c r="AF33" s="1049">
        <v>5</v>
      </c>
      <c r="AG33" s="1050"/>
      <c r="AH33" s="1050"/>
      <c r="AI33" s="1050"/>
      <c r="AJ33" s="1051"/>
      <c r="AK33" s="1009">
        <v>252</v>
      </c>
      <c r="AL33" s="1000"/>
      <c r="AM33" s="1000"/>
      <c r="AN33" s="1000"/>
      <c r="AO33" s="1000"/>
      <c r="AP33" s="1000">
        <v>3404</v>
      </c>
      <c r="AQ33" s="1000"/>
      <c r="AR33" s="1000"/>
      <c r="AS33" s="1000"/>
      <c r="AT33" s="1000"/>
      <c r="AU33" s="1000">
        <v>3404</v>
      </c>
      <c r="AV33" s="1000"/>
      <c r="AW33" s="1000"/>
      <c r="AX33" s="1000"/>
      <c r="AY33" s="1000"/>
      <c r="AZ33" s="1072"/>
      <c r="BA33" s="1072"/>
      <c r="BB33" s="1072"/>
      <c r="BC33" s="1072"/>
      <c r="BD33" s="1072"/>
      <c r="BE33" s="1062" t="s">
        <v>387</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c r="C34" s="1068"/>
      <c r="D34" s="1068"/>
      <c r="E34" s="1068"/>
      <c r="F34" s="1068"/>
      <c r="G34" s="1068"/>
      <c r="H34" s="1068"/>
      <c r="I34" s="1068"/>
      <c r="J34" s="1068"/>
      <c r="K34" s="1068"/>
      <c r="L34" s="1068"/>
      <c r="M34" s="1068"/>
      <c r="N34" s="1068"/>
      <c r="O34" s="1068"/>
      <c r="P34" s="1069"/>
      <c r="Q34" s="1073"/>
      <c r="R34" s="1074"/>
      <c r="S34" s="1074"/>
      <c r="T34" s="1074"/>
      <c r="U34" s="1074"/>
      <c r="V34" s="1074"/>
      <c r="W34" s="1074"/>
      <c r="X34" s="1074"/>
      <c r="Y34" s="1074"/>
      <c r="Z34" s="1074"/>
      <c r="AA34" s="1074"/>
      <c r="AB34" s="1074"/>
      <c r="AC34" s="1074"/>
      <c r="AD34" s="1074"/>
      <c r="AE34" s="1075"/>
      <c r="AF34" s="1049"/>
      <c r="AG34" s="1050"/>
      <c r="AH34" s="1050"/>
      <c r="AI34" s="1050"/>
      <c r="AJ34" s="1051"/>
      <c r="AK34" s="1009"/>
      <c r="AL34" s="1000"/>
      <c r="AM34" s="1000"/>
      <c r="AN34" s="1000"/>
      <c r="AO34" s="1000"/>
      <c r="AP34" s="1000"/>
      <c r="AQ34" s="1000"/>
      <c r="AR34" s="1000"/>
      <c r="AS34" s="1000"/>
      <c r="AT34" s="1000"/>
      <c r="AU34" s="1000"/>
      <c r="AV34" s="1000"/>
      <c r="AW34" s="1000"/>
      <c r="AX34" s="1000"/>
      <c r="AY34" s="1000"/>
      <c r="AZ34" s="1072"/>
      <c r="BA34" s="1072"/>
      <c r="BB34" s="1072"/>
      <c r="BC34" s="1072"/>
      <c r="BD34" s="1072"/>
      <c r="BE34" s="1062"/>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389</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1283</v>
      </c>
      <c r="AG63" s="988"/>
      <c r="AH63" s="988"/>
      <c r="AI63" s="988"/>
      <c r="AJ63" s="1060"/>
      <c r="AK63" s="1061"/>
      <c r="AL63" s="992"/>
      <c r="AM63" s="992"/>
      <c r="AN63" s="992"/>
      <c r="AO63" s="992"/>
      <c r="AP63" s="988">
        <v>10413</v>
      </c>
      <c r="AQ63" s="988"/>
      <c r="AR63" s="988"/>
      <c r="AS63" s="988"/>
      <c r="AT63" s="988"/>
      <c r="AU63" s="988">
        <v>7672</v>
      </c>
      <c r="AV63" s="988"/>
      <c r="AW63" s="988"/>
      <c r="AX63" s="988"/>
      <c r="AY63" s="988"/>
      <c r="AZ63" s="1055"/>
      <c r="BA63" s="1055"/>
      <c r="BB63" s="1055"/>
      <c r="BC63" s="1055"/>
      <c r="BD63" s="1055"/>
      <c r="BE63" s="989"/>
      <c r="BF63" s="989"/>
      <c r="BG63" s="989"/>
      <c r="BH63" s="989"/>
      <c r="BI63" s="990"/>
      <c r="BJ63" s="1056" t="s">
        <v>112</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392</v>
      </c>
      <c r="B66" s="1026"/>
      <c r="C66" s="1026"/>
      <c r="D66" s="1026"/>
      <c r="E66" s="1026"/>
      <c r="F66" s="1026"/>
      <c r="G66" s="1026"/>
      <c r="H66" s="1026"/>
      <c r="I66" s="1026"/>
      <c r="J66" s="1026"/>
      <c r="K66" s="1026"/>
      <c r="L66" s="1026"/>
      <c r="M66" s="1026"/>
      <c r="N66" s="1026"/>
      <c r="O66" s="1026"/>
      <c r="P66" s="1027"/>
      <c r="Q66" s="1031" t="s">
        <v>373</v>
      </c>
      <c r="R66" s="1032"/>
      <c r="S66" s="1032"/>
      <c r="T66" s="1032"/>
      <c r="U66" s="1033"/>
      <c r="V66" s="1031" t="s">
        <v>374</v>
      </c>
      <c r="W66" s="1032"/>
      <c r="X66" s="1032"/>
      <c r="Y66" s="1032"/>
      <c r="Z66" s="1033"/>
      <c r="AA66" s="1031" t="s">
        <v>375</v>
      </c>
      <c r="AB66" s="1032"/>
      <c r="AC66" s="1032"/>
      <c r="AD66" s="1032"/>
      <c r="AE66" s="1033"/>
      <c r="AF66" s="1037" t="s">
        <v>376</v>
      </c>
      <c r="AG66" s="1038"/>
      <c r="AH66" s="1038"/>
      <c r="AI66" s="1038"/>
      <c r="AJ66" s="1039"/>
      <c r="AK66" s="1031" t="s">
        <v>377</v>
      </c>
      <c r="AL66" s="1026"/>
      <c r="AM66" s="1026"/>
      <c r="AN66" s="1026"/>
      <c r="AO66" s="1027"/>
      <c r="AP66" s="1031" t="s">
        <v>378</v>
      </c>
      <c r="AQ66" s="1032"/>
      <c r="AR66" s="1032"/>
      <c r="AS66" s="1032"/>
      <c r="AT66" s="1033"/>
      <c r="AU66" s="1031" t="s">
        <v>393</v>
      </c>
      <c r="AV66" s="1032"/>
      <c r="AW66" s="1032"/>
      <c r="AX66" s="1032"/>
      <c r="AY66" s="1033"/>
      <c r="AZ66" s="1031" t="s">
        <v>356</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537</v>
      </c>
      <c r="C68" s="1016"/>
      <c r="D68" s="1016"/>
      <c r="E68" s="1016"/>
      <c r="F68" s="1016"/>
      <c r="G68" s="1016"/>
      <c r="H68" s="1016"/>
      <c r="I68" s="1016"/>
      <c r="J68" s="1016"/>
      <c r="K68" s="1016"/>
      <c r="L68" s="1016"/>
      <c r="M68" s="1016"/>
      <c r="N68" s="1016"/>
      <c r="O68" s="1016"/>
      <c r="P68" s="1017"/>
      <c r="Q68" s="1018">
        <v>11174</v>
      </c>
      <c r="R68" s="1012"/>
      <c r="S68" s="1012"/>
      <c r="T68" s="1012"/>
      <c r="U68" s="1012"/>
      <c r="V68" s="1012">
        <v>11146</v>
      </c>
      <c r="W68" s="1012"/>
      <c r="X68" s="1012"/>
      <c r="Y68" s="1012"/>
      <c r="Z68" s="1012"/>
      <c r="AA68" s="1012">
        <v>28</v>
      </c>
      <c r="AB68" s="1012"/>
      <c r="AC68" s="1012"/>
      <c r="AD68" s="1012"/>
      <c r="AE68" s="1012"/>
      <c r="AF68" s="1012">
        <v>28</v>
      </c>
      <c r="AG68" s="1012"/>
      <c r="AH68" s="1012"/>
      <c r="AI68" s="1012"/>
      <c r="AJ68" s="1012"/>
      <c r="AK68" s="1012">
        <v>1350</v>
      </c>
      <c r="AL68" s="1012"/>
      <c r="AM68" s="1012"/>
      <c r="AN68" s="1012"/>
      <c r="AO68" s="1012"/>
      <c r="AP68" s="1012"/>
      <c r="AQ68" s="1012"/>
      <c r="AR68" s="1012"/>
      <c r="AS68" s="1012"/>
      <c r="AT68" s="1012"/>
      <c r="AU68" s="1012"/>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11" t="s">
        <v>538</v>
      </c>
      <c r="C69" s="1004"/>
      <c r="D69" s="1004"/>
      <c r="E69" s="1004"/>
      <c r="F69" s="1004"/>
      <c r="G69" s="1004"/>
      <c r="H69" s="1004"/>
      <c r="I69" s="1004"/>
      <c r="J69" s="1004"/>
      <c r="K69" s="1004"/>
      <c r="L69" s="1004"/>
      <c r="M69" s="1004"/>
      <c r="N69" s="1004"/>
      <c r="O69" s="1004"/>
      <c r="P69" s="1005"/>
      <c r="Q69" s="1006">
        <v>23</v>
      </c>
      <c r="R69" s="1000"/>
      <c r="S69" s="1000"/>
      <c r="T69" s="1000"/>
      <c r="U69" s="1000"/>
      <c r="V69" s="1000">
        <v>21</v>
      </c>
      <c r="W69" s="1000"/>
      <c r="X69" s="1000"/>
      <c r="Y69" s="1000"/>
      <c r="Z69" s="1000"/>
      <c r="AA69" s="1000">
        <v>2</v>
      </c>
      <c r="AB69" s="1000"/>
      <c r="AC69" s="1000"/>
      <c r="AD69" s="1000"/>
      <c r="AE69" s="1000"/>
      <c r="AF69" s="1000">
        <v>2</v>
      </c>
      <c r="AG69" s="1000"/>
      <c r="AH69" s="1000"/>
      <c r="AI69" s="1000"/>
      <c r="AJ69" s="1000"/>
      <c r="AK69" s="1000">
        <v>5</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123</v>
      </c>
      <c r="R70" s="1000"/>
      <c r="S70" s="1000"/>
      <c r="T70" s="1000"/>
      <c r="U70" s="1000"/>
      <c r="V70" s="1000">
        <v>110</v>
      </c>
      <c r="W70" s="1000"/>
      <c r="X70" s="1000"/>
      <c r="Y70" s="1000"/>
      <c r="Z70" s="1000"/>
      <c r="AA70" s="1000">
        <v>13</v>
      </c>
      <c r="AB70" s="1000"/>
      <c r="AC70" s="1000"/>
      <c r="AD70" s="1000"/>
      <c r="AE70" s="1000"/>
      <c r="AF70" s="1000">
        <v>13</v>
      </c>
      <c r="AG70" s="1000"/>
      <c r="AH70" s="1000"/>
      <c r="AI70" s="1000"/>
      <c r="AJ70" s="1000"/>
      <c r="AK70" s="1000">
        <v>0</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203159</v>
      </c>
      <c r="R71" s="1000"/>
      <c r="S71" s="1000"/>
      <c r="T71" s="1000"/>
      <c r="U71" s="1000"/>
      <c r="V71" s="1000">
        <v>194040</v>
      </c>
      <c r="W71" s="1000"/>
      <c r="X71" s="1000"/>
      <c r="Y71" s="1000"/>
      <c r="Z71" s="1000"/>
      <c r="AA71" s="1000">
        <v>9119</v>
      </c>
      <c r="AB71" s="1000"/>
      <c r="AC71" s="1000"/>
      <c r="AD71" s="1000"/>
      <c r="AE71" s="1000"/>
      <c r="AF71" s="1000">
        <v>9119</v>
      </c>
      <c r="AG71" s="1000"/>
      <c r="AH71" s="1000"/>
      <c r="AI71" s="1000"/>
      <c r="AJ71" s="1000"/>
      <c r="AK71" s="1000">
        <v>0</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567</v>
      </c>
      <c r="R72" s="1000"/>
      <c r="S72" s="1000"/>
      <c r="T72" s="1000"/>
      <c r="U72" s="1000"/>
      <c r="V72" s="1000">
        <v>565</v>
      </c>
      <c r="W72" s="1000"/>
      <c r="X72" s="1000"/>
      <c r="Y72" s="1000"/>
      <c r="Z72" s="1000"/>
      <c r="AA72" s="1000">
        <v>2</v>
      </c>
      <c r="AB72" s="1000"/>
      <c r="AC72" s="1000"/>
      <c r="AD72" s="1000"/>
      <c r="AE72" s="1000"/>
      <c r="AF72" s="1000">
        <v>2</v>
      </c>
      <c r="AG72" s="1000"/>
      <c r="AH72" s="1000"/>
      <c r="AI72" s="1000"/>
      <c r="AJ72" s="1000"/>
      <c r="AK72" s="1000">
        <v>0</v>
      </c>
      <c r="AL72" s="1000"/>
      <c r="AM72" s="1000"/>
      <c r="AN72" s="1000"/>
      <c r="AO72" s="1000"/>
      <c r="AP72" s="1000">
        <v>354</v>
      </c>
      <c r="AQ72" s="1000"/>
      <c r="AR72" s="1000"/>
      <c r="AS72" s="1000"/>
      <c r="AT72" s="1000"/>
      <c r="AU72" s="1000">
        <v>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11" t="s">
        <v>542</v>
      </c>
      <c r="C73" s="1004"/>
      <c r="D73" s="1004"/>
      <c r="E73" s="1004"/>
      <c r="F73" s="1004"/>
      <c r="G73" s="1004"/>
      <c r="H73" s="1004"/>
      <c r="I73" s="1004"/>
      <c r="J73" s="1004"/>
      <c r="K73" s="1004"/>
      <c r="L73" s="1004"/>
      <c r="M73" s="1004"/>
      <c r="N73" s="1004"/>
      <c r="O73" s="1004"/>
      <c r="P73" s="1005"/>
      <c r="Q73" s="1006">
        <v>1810</v>
      </c>
      <c r="R73" s="1000"/>
      <c r="S73" s="1000"/>
      <c r="T73" s="1000"/>
      <c r="U73" s="1000"/>
      <c r="V73" s="1000">
        <v>1722</v>
      </c>
      <c r="W73" s="1000"/>
      <c r="X73" s="1000"/>
      <c r="Y73" s="1000"/>
      <c r="Z73" s="1000"/>
      <c r="AA73" s="1000">
        <v>88</v>
      </c>
      <c r="AB73" s="1000"/>
      <c r="AC73" s="1000"/>
      <c r="AD73" s="1000"/>
      <c r="AE73" s="1000"/>
      <c r="AF73" s="1000">
        <v>88</v>
      </c>
      <c r="AG73" s="1000"/>
      <c r="AH73" s="1000"/>
      <c r="AI73" s="1000"/>
      <c r="AJ73" s="1000"/>
      <c r="AK73" s="1000">
        <v>3</v>
      </c>
      <c r="AL73" s="1000"/>
      <c r="AM73" s="1000"/>
      <c r="AN73" s="1000"/>
      <c r="AO73" s="1000"/>
      <c r="AP73" s="1000">
        <v>1326</v>
      </c>
      <c r="AQ73" s="1000"/>
      <c r="AR73" s="1000"/>
      <c r="AS73" s="1000"/>
      <c r="AT73" s="1000"/>
      <c r="AU73" s="1000">
        <v>385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9252</v>
      </c>
      <c r="AG88" s="988"/>
      <c r="AH88" s="988"/>
      <c r="AI88" s="988"/>
      <c r="AJ88" s="988"/>
      <c r="AK88" s="992"/>
      <c r="AL88" s="992"/>
      <c r="AM88" s="992"/>
      <c r="AN88" s="992"/>
      <c r="AO88" s="992"/>
      <c r="AP88" s="988">
        <v>1680</v>
      </c>
      <c r="AQ88" s="988"/>
      <c r="AR88" s="988"/>
      <c r="AS88" s="988"/>
      <c r="AT88" s="988"/>
      <c r="AU88" s="988">
        <v>390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v>
      </c>
      <c r="CS102" s="980"/>
      <c r="CT102" s="980"/>
      <c r="CU102" s="980"/>
      <c r="CV102" s="981"/>
      <c r="CW102" s="979">
        <v>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740873</v>
      </c>
      <c r="AB110" s="916"/>
      <c r="AC110" s="916"/>
      <c r="AD110" s="916"/>
      <c r="AE110" s="917"/>
      <c r="AF110" s="918">
        <v>726241</v>
      </c>
      <c r="AG110" s="916"/>
      <c r="AH110" s="916"/>
      <c r="AI110" s="916"/>
      <c r="AJ110" s="917"/>
      <c r="AK110" s="918">
        <v>774608</v>
      </c>
      <c r="AL110" s="916"/>
      <c r="AM110" s="916"/>
      <c r="AN110" s="916"/>
      <c r="AO110" s="917"/>
      <c r="AP110" s="919">
        <v>11.3</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7649416</v>
      </c>
      <c r="BR110" s="863"/>
      <c r="BS110" s="863"/>
      <c r="BT110" s="863"/>
      <c r="BU110" s="863"/>
      <c r="BV110" s="863">
        <v>7724004</v>
      </c>
      <c r="BW110" s="863"/>
      <c r="BX110" s="863"/>
      <c r="BY110" s="863"/>
      <c r="BZ110" s="863"/>
      <c r="CA110" s="863">
        <v>7706929</v>
      </c>
      <c r="CB110" s="863"/>
      <c r="CC110" s="863"/>
      <c r="CD110" s="863"/>
      <c r="CE110" s="863"/>
      <c r="CF110" s="887">
        <v>112</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8013504</v>
      </c>
      <c r="BR112" s="835"/>
      <c r="BS112" s="835"/>
      <c r="BT112" s="835"/>
      <c r="BU112" s="835"/>
      <c r="BV112" s="835">
        <v>7906980</v>
      </c>
      <c r="BW112" s="835"/>
      <c r="BX112" s="835"/>
      <c r="BY112" s="835"/>
      <c r="BZ112" s="835"/>
      <c r="CA112" s="835">
        <v>7671513</v>
      </c>
      <c r="CB112" s="835"/>
      <c r="CC112" s="835"/>
      <c r="CD112" s="835"/>
      <c r="CE112" s="835"/>
      <c r="CF112" s="896">
        <v>111.5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711224</v>
      </c>
      <c r="AB113" s="944"/>
      <c r="AC113" s="944"/>
      <c r="AD113" s="944"/>
      <c r="AE113" s="945"/>
      <c r="AF113" s="946">
        <v>740078</v>
      </c>
      <c r="AG113" s="944"/>
      <c r="AH113" s="944"/>
      <c r="AI113" s="944"/>
      <c r="AJ113" s="945"/>
      <c r="AK113" s="946">
        <v>670060</v>
      </c>
      <c r="AL113" s="944"/>
      <c r="AM113" s="944"/>
      <c r="AN113" s="944"/>
      <c r="AO113" s="945"/>
      <c r="AP113" s="947">
        <v>9.6999999999999993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254920</v>
      </c>
      <c r="BR113" s="835"/>
      <c r="BS113" s="835"/>
      <c r="BT113" s="835"/>
      <c r="BU113" s="835"/>
      <c r="BV113" s="835">
        <v>434359</v>
      </c>
      <c r="BW113" s="835"/>
      <c r="BX113" s="835"/>
      <c r="BY113" s="835"/>
      <c r="BZ113" s="835"/>
      <c r="CA113" s="835">
        <v>390769</v>
      </c>
      <c r="CB113" s="835"/>
      <c r="CC113" s="835"/>
      <c r="CD113" s="835"/>
      <c r="CE113" s="835"/>
      <c r="CF113" s="896">
        <v>5.7</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28208</v>
      </c>
      <c r="AB114" s="798"/>
      <c r="AC114" s="798"/>
      <c r="AD114" s="798"/>
      <c r="AE114" s="799"/>
      <c r="AF114" s="800">
        <v>42487</v>
      </c>
      <c r="AG114" s="798"/>
      <c r="AH114" s="798"/>
      <c r="AI114" s="798"/>
      <c r="AJ114" s="799"/>
      <c r="AK114" s="800">
        <v>54071</v>
      </c>
      <c r="AL114" s="798"/>
      <c r="AM114" s="798"/>
      <c r="AN114" s="798"/>
      <c r="AO114" s="799"/>
      <c r="AP114" s="845">
        <v>0.8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757966</v>
      </c>
      <c r="BR114" s="835"/>
      <c r="BS114" s="835"/>
      <c r="BT114" s="835"/>
      <c r="BU114" s="835"/>
      <c r="BV114" s="835">
        <v>632596</v>
      </c>
      <c r="BW114" s="835"/>
      <c r="BX114" s="835"/>
      <c r="BY114" s="835"/>
      <c r="BZ114" s="835"/>
      <c r="CA114" s="835">
        <v>695214</v>
      </c>
      <c r="CB114" s="835"/>
      <c r="CC114" s="835"/>
      <c r="CD114" s="835"/>
      <c r="CE114" s="835"/>
      <c r="CF114" s="896">
        <v>10.1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221</v>
      </c>
      <c r="BR115" s="835"/>
      <c r="BS115" s="835"/>
      <c r="BT115" s="835"/>
      <c r="BU115" s="835"/>
      <c r="BV115" s="835">
        <v>270</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1480305</v>
      </c>
      <c r="AB117" s="930"/>
      <c r="AC117" s="930"/>
      <c r="AD117" s="930"/>
      <c r="AE117" s="931"/>
      <c r="AF117" s="932">
        <v>1508806</v>
      </c>
      <c r="AG117" s="930"/>
      <c r="AH117" s="930"/>
      <c r="AI117" s="930"/>
      <c r="AJ117" s="931"/>
      <c r="AK117" s="932">
        <v>1498739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16676027</v>
      </c>
      <c r="BR119" s="866"/>
      <c r="BS119" s="866"/>
      <c r="BT119" s="866"/>
      <c r="BU119" s="866"/>
      <c r="BV119" s="866">
        <v>16698209</v>
      </c>
      <c r="BW119" s="866"/>
      <c r="BX119" s="866"/>
      <c r="BY119" s="866"/>
      <c r="BZ119" s="866"/>
      <c r="CA119" s="866">
        <v>16464425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5188491</v>
      </c>
      <c r="BR120" s="863"/>
      <c r="BS120" s="863"/>
      <c r="BT120" s="863"/>
      <c r="BU120" s="863"/>
      <c r="BV120" s="863">
        <v>5491356</v>
      </c>
      <c r="BW120" s="863"/>
      <c r="BX120" s="863"/>
      <c r="BY120" s="863"/>
      <c r="BZ120" s="863"/>
      <c r="CA120" s="863">
        <v>5504201</v>
      </c>
      <c r="CB120" s="863"/>
      <c r="CC120" s="863"/>
      <c r="CD120" s="863"/>
      <c r="CE120" s="863"/>
      <c r="CF120" s="887">
        <v>80</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4599912</v>
      </c>
      <c r="DH120" s="863"/>
      <c r="DI120" s="863"/>
      <c r="DJ120" s="863"/>
      <c r="DK120" s="863"/>
      <c r="DL120" s="863">
        <v>4432994</v>
      </c>
      <c r="DM120" s="863"/>
      <c r="DN120" s="863"/>
      <c r="DO120" s="863"/>
      <c r="DP120" s="863"/>
      <c r="DQ120" s="863">
        <v>4151673</v>
      </c>
      <c r="DR120" s="863"/>
      <c r="DS120" s="863"/>
      <c r="DT120" s="863"/>
      <c r="DU120" s="863"/>
      <c r="DV120" s="864">
        <v>60.3</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410086</v>
      </c>
      <c r="BR121" s="835"/>
      <c r="BS121" s="835"/>
      <c r="BT121" s="835"/>
      <c r="BU121" s="835"/>
      <c r="BV121" s="835">
        <v>59964</v>
      </c>
      <c r="BW121" s="835"/>
      <c r="BX121" s="835"/>
      <c r="BY121" s="835"/>
      <c r="BZ121" s="835"/>
      <c r="CA121" s="835">
        <v>39344</v>
      </c>
      <c r="CB121" s="835"/>
      <c r="CC121" s="835"/>
      <c r="CD121" s="835"/>
      <c r="CE121" s="835"/>
      <c r="CF121" s="896">
        <v>0.6</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3288583</v>
      </c>
      <c r="DH121" s="835"/>
      <c r="DI121" s="835"/>
      <c r="DJ121" s="835"/>
      <c r="DK121" s="835"/>
      <c r="DL121" s="835">
        <v>3333892</v>
      </c>
      <c r="DM121" s="835"/>
      <c r="DN121" s="835"/>
      <c r="DO121" s="835"/>
      <c r="DP121" s="835"/>
      <c r="DQ121" s="835">
        <v>3403716</v>
      </c>
      <c r="DR121" s="835"/>
      <c r="DS121" s="835"/>
      <c r="DT121" s="835"/>
      <c r="DU121" s="835"/>
      <c r="DV121" s="812">
        <v>49.5</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12537449</v>
      </c>
      <c r="BR122" s="866"/>
      <c r="BS122" s="866"/>
      <c r="BT122" s="866"/>
      <c r="BU122" s="866"/>
      <c r="BV122" s="866">
        <v>12676117</v>
      </c>
      <c r="BW122" s="866"/>
      <c r="BX122" s="866"/>
      <c r="BY122" s="866"/>
      <c r="BZ122" s="866"/>
      <c r="CA122" s="866">
        <v>12557368</v>
      </c>
      <c r="CB122" s="866"/>
      <c r="CC122" s="866"/>
      <c r="CD122" s="866"/>
      <c r="CE122" s="866"/>
      <c r="CF122" s="867">
        <v>182.5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125009</v>
      </c>
      <c r="DH122" s="835"/>
      <c r="DI122" s="835"/>
      <c r="DJ122" s="835"/>
      <c r="DK122" s="835"/>
      <c r="DL122" s="835">
        <v>140094</v>
      </c>
      <c r="DM122" s="835"/>
      <c r="DN122" s="835"/>
      <c r="DO122" s="835"/>
      <c r="DP122" s="835"/>
      <c r="DQ122" s="835">
        <v>116124</v>
      </c>
      <c r="DR122" s="835"/>
      <c r="DS122" s="835"/>
      <c r="DT122" s="835"/>
      <c r="DU122" s="835"/>
      <c r="DV122" s="812">
        <v>1.7</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18136026</v>
      </c>
      <c r="BR123" s="854"/>
      <c r="BS123" s="854"/>
      <c r="BT123" s="854"/>
      <c r="BU123" s="854"/>
      <c r="BV123" s="854">
        <v>18227437</v>
      </c>
      <c r="BW123" s="854"/>
      <c r="BX123" s="854"/>
      <c r="BY123" s="854"/>
      <c r="BZ123" s="854"/>
      <c r="CA123" s="854">
        <v>18100913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5164</v>
      </c>
      <c r="AB128" s="819"/>
      <c r="AC128" s="819"/>
      <c r="AD128" s="819"/>
      <c r="AE128" s="820"/>
      <c r="AF128" s="821">
        <v>3784</v>
      </c>
      <c r="AG128" s="819"/>
      <c r="AH128" s="819"/>
      <c r="AI128" s="819"/>
      <c r="AJ128" s="820"/>
      <c r="AK128" s="821">
        <v>2701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13.76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221</v>
      </c>
      <c r="DH128" s="809"/>
      <c r="DI128" s="809"/>
      <c r="DJ128" s="809"/>
      <c r="DK128" s="809"/>
      <c r="DL128" s="809">
        <v>270</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7826758</v>
      </c>
      <c r="AB129" s="798"/>
      <c r="AC129" s="798"/>
      <c r="AD129" s="798"/>
      <c r="AE129" s="799"/>
      <c r="AF129" s="800">
        <v>7944355</v>
      </c>
      <c r="AG129" s="798"/>
      <c r="AH129" s="798"/>
      <c r="AI129" s="798"/>
      <c r="AJ129" s="799"/>
      <c r="AK129" s="800">
        <v>7956231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18.760000000000002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1123341</v>
      </c>
      <c r="AB130" s="798"/>
      <c r="AC130" s="798"/>
      <c r="AD130" s="798"/>
      <c r="AE130" s="799"/>
      <c r="AF130" s="800">
        <v>1052009</v>
      </c>
      <c r="AG130" s="798"/>
      <c r="AH130" s="798"/>
      <c r="AI130" s="798"/>
      <c r="AJ130" s="799"/>
      <c r="AK130" s="800">
        <v>1074694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6703417</v>
      </c>
      <c r="AB131" s="781"/>
      <c r="AC131" s="781"/>
      <c r="AD131" s="781"/>
      <c r="AE131" s="782"/>
      <c r="AF131" s="783">
        <v>6892346</v>
      </c>
      <c r="AG131" s="781"/>
      <c r="AH131" s="781"/>
      <c r="AI131" s="781"/>
      <c r="AJ131" s="782"/>
      <c r="AK131" s="783">
        <v>6881537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5.2480697530000002</v>
      </c>
      <c r="AB132" s="761"/>
      <c r="AC132" s="761"/>
      <c r="AD132" s="761"/>
      <c r="AE132" s="762"/>
      <c r="AF132" s="763">
        <v>6.5726967280000004</v>
      </c>
      <c r="AG132" s="761"/>
      <c r="AH132" s="761"/>
      <c r="AI132" s="761"/>
      <c r="AJ132" s="762"/>
      <c r="AK132" s="763">
        <v>6.1228182020000004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6</v>
      </c>
      <c r="AB133" s="740"/>
      <c r="AC133" s="740"/>
      <c r="AD133" s="740"/>
      <c r="AE133" s="741"/>
      <c r="AF133" s="739">
        <v>6</v>
      </c>
      <c r="AG133" s="740"/>
      <c r="AH133" s="740"/>
      <c r="AI133" s="740"/>
      <c r="AJ133" s="741"/>
      <c r="AK133" s="739">
        <v>5.9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3" t="s">
        <v>470</v>
      </c>
      <c r="L7" s="256"/>
      <c r="M7" s="257" t="s">
        <v>471</v>
      </c>
      <c r="N7" s="258"/>
    </row>
    <row r="8" spans="1:16">
      <c r="A8" s="250"/>
      <c r="B8" s="246"/>
      <c r="C8" s="246"/>
      <c r="D8" s="246"/>
      <c r="E8" s="246"/>
      <c r="F8" s="246"/>
      <c r="G8" s="259"/>
      <c r="H8" s="260"/>
      <c r="I8" s="260"/>
      <c r="J8" s="261"/>
      <c r="K8" s="1154"/>
      <c r="L8" s="262" t="s">
        <v>472</v>
      </c>
      <c r="M8" s="263" t="s">
        <v>473</v>
      </c>
      <c r="N8" s="264" t="s">
        <v>474</v>
      </c>
    </row>
    <row r="9" spans="1:16">
      <c r="A9" s="250"/>
      <c r="B9" s="246"/>
      <c r="C9" s="246"/>
      <c r="D9" s="246"/>
      <c r="E9" s="246"/>
      <c r="F9" s="246"/>
      <c r="G9" s="1167" t="s">
        <v>475</v>
      </c>
      <c r="H9" s="1168"/>
      <c r="I9" s="1168"/>
      <c r="J9" s="1169"/>
      <c r="K9" s="265">
        <v>1904954</v>
      </c>
      <c r="L9" s="266">
        <v>47855</v>
      </c>
      <c r="M9" s="267">
        <v>55845</v>
      </c>
      <c r="N9" s="268">
        <v>-14.3</v>
      </c>
    </row>
    <row r="10" spans="1:16">
      <c r="A10" s="250"/>
      <c r="B10" s="246"/>
      <c r="C10" s="246"/>
      <c r="D10" s="246"/>
      <c r="E10" s="246"/>
      <c r="F10" s="246"/>
      <c r="G10" s="1167" t="s">
        <v>476</v>
      </c>
      <c r="H10" s="1168"/>
      <c r="I10" s="1168"/>
      <c r="J10" s="1169"/>
      <c r="K10" s="269">
        <v>198293</v>
      </c>
      <c r="L10" s="270">
        <v>4981</v>
      </c>
      <c r="M10" s="271">
        <v>5607</v>
      </c>
      <c r="N10" s="272">
        <v>-11.2</v>
      </c>
    </row>
    <row r="11" spans="1:16" ht="13.5" customHeight="1">
      <c r="A11" s="250"/>
      <c r="B11" s="246"/>
      <c r="C11" s="246"/>
      <c r="D11" s="246"/>
      <c r="E11" s="246"/>
      <c r="F11" s="246"/>
      <c r="G11" s="1167" t="s">
        <v>477</v>
      </c>
      <c r="H11" s="1168"/>
      <c r="I11" s="1168"/>
      <c r="J11" s="1169"/>
      <c r="K11" s="269">
        <v>388978</v>
      </c>
      <c r="L11" s="270">
        <v>9772</v>
      </c>
      <c r="M11" s="271">
        <v>8384</v>
      </c>
      <c r="N11" s="272">
        <v>16.600000000000001</v>
      </c>
    </row>
    <row r="12" spans="1:16" ht="13.5" customHeight="1">
      <c r="A12" s="250"/>
      <c r="B12" s="246"/>
      <c r="C12" s="246"/>
      <c r="D12" s="246"/>
      <c r="E12" s="246"/>
      <c r="F12" s="246"/>
      <c r="G12" s="1167" t="s">
        <v>478</v>
      </c>
      <c r="H12" s="1168"/>
      <c r="I12" s="1168"/>
      <c r="J12" s="1169"/>
      <c r="K12" s="269" t="s">
        <v>479</v>
      </c>
      <c r="L12" s="270" t="s">
        <v>479</v>
      </c>
      <c r="M12" s="271">
        <v>147</v>
      </c>
      <c r="N12" s="272" t="s">
        <v>479</v>
      </c>
    </row>
    <row r="13" spans="1:16" ht="13.5" customHeight="1">
      <c r="A13" s="250"/>
      <c r="B13" s="246"/>
      <c r="C13" s="246"/>
      <c r="D13" s="246"/>
      <c r="E13" s="246"/>
      <c r="F13" s="246"/>
      <c r="G13" s="1167" t="s">
        <v>480</v>
      </c>
      <c r="H13" s="1168"/>
      <c r="I13" s="1168"/>
      <c r="J13" s="1169"/>
      <c r="K13" s="269" t="s">
        <v>479</v>
      </c>
      <c r="L13" s="270" t="s">
        <v>479</v>
      </c>
      <c r="M13" s="271">
        <v>6</v>
      </c>
      <c r="N13" s="272" t="s">
        <v>479</v>
      </c>
    </row>
    <row r="14" spans="1:16" ht="13.5" customHeight="1">
      <c r="A14" s="250"/>
      <c r="B14" s="246"/>
      <c r="C14" s="246"/>
      <c r="D14" s="246"/>
      <c r="E14" s="246"/>
      <c r="F14" s="246"/>
      <c r="G14" s="1167" t="s">
        <v>481</v>
      </c>
      <c r="H14" s="1168"/>
      <c r="I14" s="1168"/>
      <c r="J14" s="1169"/>
      <c r="K14" s="269">
        <v>130006</v>
      </c>
      <c r="L14" s="270">
        <v>3266</v>
      </c>
      <c r="M14" s="271">
        <v>2653</v>
      </c>
      <c r="N14" s="272">
        <v>23.1</v>
      </c>
    </row>
    <row r="15" spans="1:16" ht="13.5" customHeight="1">
      <c r="A15" s="250"/>
      <c r="B15" s="246"/>
      <c r="C15" s="246"/>
      <c r="D15" s="246"/>
      <c r="E15" s="246"/>
      <c r="F15" s="246"/>
      <c r="G15" s="1167" t="s">
        <v>482</v>
      </c>
      <c r="H15" s="1168"/>
      <c r="I15" s="1168"/>
      <c r="J15" s="1169"/>
      <c r="K15" s="269">
        <v>93474</v>
      </c>
      <c r="L15" s="270">
        <v>2348</v>
      </c>
      <c r="M15" s="271">
        <v>1240</v>
      </c>
      <c r="N15" s="272">
        <v>89.4</v>
      </c>
    </row>
    <row r="16" spans="1:16">
      <c r="A16" s="250"/>
      <c r="B16" s="246"/>
      <c r="C16" s="246"/>
      <c r="D16" s="246"/>
      <c r="E16" s="246"/>
      <c r="F16" s="246"/>
      <c r="G16" s="1170" t="s">
        <v>483</v>
      </c>
      <c r="H16" s="1171"/>
      <c r="I16" s="1171"/>
      <c r="J16" s="1172"/>
      <c r="K16" s="270">
        <v>-196009</v>
      </c>
      <c r="L16" s="270">
        <v>-4924</v>
      </c>
      <c r="M16" s="271">
        <v>-5294</v>
      </c>
      <c r="N16" s="272">
        <v>-7</v>
      </c>
    </row>
    <row r="17" spans="1:16">
      <c r="A17" s="250"/>
      <c r="B17" s="246"/>
      <c r="C17" s="246"/>
      <c r="D17" s="246"/>
      <c r="E17" s="246"/>
      <c r="F17" s="246"/>
      <c r="G17" s="1170" t="s">
        <v>171</v>
      </c>
      <c r="H17" s="1171"/>
      <c r="I17" s="1171"/>
      <c r="J17" s="1172"/>
      <c r="K17" s="270">
        <v>2519696</v>
      </c>
      <c r="L17" s="270">
        <v>63298</v>
      </c>
      <c r="M17" s="271">
        <v>68586</v>
      </c>
      <c r="N17" s="272">
        <v>-7.7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4" t="s">
        <v>488</v>
      </c>
      <c r="H21" s="1165"/>
      <c r="I21" s="1165"/>
      <c r="J21" s="1166"/>
      <c r="K21" s="282">
        <v>5.33</v>
      </c>
      <c r="L21" s="283">
        <v>6.42</v>
      </c>
      <c r="M21" s="284">
        <v>-1.0900000000000001</v>
      </c>
      <c r="N21" s="251"/>
      <c r="O21" s="285"/>
      <c r="P21" s="281"/>
    </row>
    <row r="22" spans="1:16" s="286" customFormat="1">
      <c r="A22" s="281"/>
      <c r="B22" s="251"/>
      <c r="C22" s="251"/>
      <c r="D22" s="251"/>
      <c r="E22" s="251"/>
      <c r="F22" s="251"/>
      <c r="G22" s="1164" t="s">
        <v>489</v>
      </c>
      <c r="H22" s="1165"/>
      <c r="I22" s="1165"/>
      <c r="J22" s="1166"/>
      <c r="K22" s="287">
        <v>98.7</v>
      </c>
      <c r="L22" s="288">
        <v>97.3</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3" t="s">
        <v>470</v>
      </c>
      <c r="L30" s="256"/>
      <c r="M30" s="257" t="s">
        <v>471</v>
      </c>
      <c r="N30" s="258"/>
    </row>
    <row r="31" spans="1:16">
      <c r="A31" s="250"/>
      <c r="B31" s="246"/>
      <c r="C31" s="246"/>
      <c r="D31" s="246"/>
      <c r="E31" s="246"/>
      <c r="F31" s="246"/>
      <c r="G31" s="259"/>
      <c r="H31" s="260"/>
      <c r="I31" s="260"/>
      <c r="J31" s="261"/>
      <c r="K31" s="1154"/>
      <c r="L31" s="262" t="s">
        <v>472</v>
      </c>
      <c r="M31" s="263" t="s">
        <v>473</v>
      </c>
      <c r="N31" s="264" t="s">
        <v>474</v>
      </c>
    </row>
    <row r="32" spans="1:16" ht="27" customHeight="1">
      <c r="A32" s="250"/>
      <c r="B32" s="246"/>
      <c r="C32" s="246"/>
      <c r="D32" s="246"/>
      <c r="E32" s="246"/>
      <c r="F32" s="246"/>
      <c r="G32" s="1155" t="s">
        <v>493</v>
      </c>
      <c r="H32" s="1156"/>
      <c r="I32" s="1156"/>
      <c r="J32" s="1157"/>
      <c r="K32" s="296">
        <v>774608</v>
      </c>
      <c r="L32" s="296">
        <v>19459</v>
      </c>
      <c r="M32" s="297">
        <v>31128</v>
      </c>
      <c r="N32" s="298">
        <v>-37.5</v>
      </c>
    </row>
    <row r="33" spans="1:16" ht="13.5" customHeight="1">
      <c r="A33" s="250"/>
      <c r="B33" s="246"/>
      <c r="C33" s="246"/>
      <c r="D33" s="246"/>
      <c r="E33" s="246"/>
      <c r="F33" s="246"/>
      <c r="G33" s="1155" t="s">
        <v>494</v>
      </c>
      <c r="H33" s="1156"/>
      <c r="I33" s="1156"/>
      <c r="J33" s="1157"/>
      <c r="K33" s="296" t="s">
        <v>479</v>
      </c>
      <c r="L33" s="296" t="s">
        <v>479</v>
      </c>
      <c r="M33" s="297" t="s">
        <v>479</v>
      </c>
      <c r="N33" s="298" t="s">
        <v>479</v>
      </c>
    </row>
    <row r="34" spans="1:16" ht="27" customHeight="1">
      <c r="A34" s="250"/>
      <c r="B34" s="246"/>
      <c r="C34" s="246"/>
      <c r="D34" s="246"/>
      <c r="E34" s="246"/>
      <c r="F34" s="246"/>
      <c r="G34" s="1155" t="s">
        <v>495</v>
      </c>
      <c r="H34" s="1156"/>
      <c r="I34" s="1156"/>
      <c r="J34" s="1157"/>
      <c r="K34" s="296" t="s">
        <v>479</v>
      </c>
      <c r="L34" s="296" t="s">
        <v>479</v>
      </c>
      <c r="M34" s="297" t="s">
        <v>479</v>
      </c>
      <c r="N34" s="298" t="s">
        <v>479</v>
      </c>
    </row>
    <row r="35" spans="1:16" ht="27" customHeight="1">
      <c r="A35" s="250"/>
      <c r="B35" s="246"/>
      <c r="C35" s="246"/>
      <c r="D35" s="246"/>
      <c r="E35" s="246"/>
      <c r="F35" s="246"/>
      <c r="G35" s="1155" t="s">
        <v>496</v>
      </c>
      <c r="H35" s="1156"/>
      <c r="I35" s="1156"/>
      <c r="J35" s="1157"/>
      <c r="K35" s="296">
        <v>670060</v>
      </c>
      <c r="L35" s="296">
        <v>16833</v>
      </c>
      <c r="M35" s="297">
        <v>9784</v>
      </c>
      <c r="N35" s="298">
        <v>72</v>
      </c>
    </row>
    <row r="36" spans="1:16" ht="27" customHeight="1">
      <c r="A36" s="250"/>
      <c r="B36" s="246"/>
      <c r="C36" s="246"/>
      <c r="D36" s="246"/>
      <c r="E36" s="246"/>
      <c r="F36" s="246"/>
      <c r="G36" s="1155" t="s">
        <v>497</v>
      </c>
      <c r="H36" s="1156"/>
      <c r="I36" s="1156"/>
      <c r="J36" s="1157"/>
      <c r="K36" s="296">
        <v>54071</v>
      </c>
      <c r="L36" s="296">
        <v>1358</v>
      </c>
      <c r="M36" s="297">
        <v>2611</v>
      </c>
      <c r="N36" s="298">
        <v>-48</v>
      </c>
    </row>
    <row r="37" spans="1:16" ht="13.5" customHeight="1">
      <c r="A37" s="250"/>
      <c r="B37" s="246"/>
      <c r="C37" s="246"/>
      <c r="D37" s="246"/>
      <c r="E37" s="246"/>
      <c r="F37" s="246"/>
      <c r="G37" s="1155" t="s">
        <v>498</v>
      </c>
      <c r="H37" s="1156"/>
      <c r="I37" s="1156"/>
      <c r="J37" s="1157"/>
      <c r="K37" s="296" t="s">
        <v>479</v>
      </c>
      <c r="L37" s="296" t="s">
        <v>479</v>
      </c>
      <c r="M37" s="297">
        <v>1177</v>
      </c>
      <c r="N37" s="298" t="s">
        <v>479</v>
      </c>
    </row>
    <row r="38" spans="1:16" ht="27" customHeight="1">
      <c r="A38" s="250"/>
      <c r="B38" s="246"/>
      <c r="C38" s="246"/>
      <c r="D38" s="246"/>
      <c r="E38" s="246"/>
      <c r="F38" s="246"/>
      <c r="G38" s="1158" t="s">
        <v>499</v>
      </c>
      <c r="H38" s="1159"/>
      <c r="I38" s="1159"/>
      <c r="J38" s="1160"/>
      <c r="K38" s="299" t="s">
        <v>479</v>
      </c>
      <c r="L38" s="299" t="s">
        <v>479</v>
      </c>
      <c r="M38" s="300">
        <v>1</v>
      </c>
      <c r="N38" s="301" t="s">
        <v>479</v>
      </c>
      <c r="O38" s="295"/>
    </row>
    <row r="39" spans="1:16">
      <c r="A39" s="250"/>
      <c r="B39" s="246"/>
      <c r="C39" s="246"/>
      <c r="D39" s="246"/>
      <c r="E39" s="246"/>
      <c r="F39" s="246"/>
      <c r="G39" s="1158" t="s">
        <v>500</v>
      </c>
      <c r="H39" s="1159"/>
      <c r="I39" s="1159"/>
      <c r="J39" s="1160"/>
      <c r="K39" s="302">
        <v>-2701</v>
      </c>
      <c r="L39" s="302">
        <v>-68</v>
      </c>
      <c r="M39" s="303">
        <v>-3247</v>
      </c>
      <c r="N39" s="304">
        <v>-97.9</v>
      </c>
      <c r="O39" s="295"/>
    </row>
    <row r="40" spans="1:16" ht="27" customHeight="1">
      <c r="A40" s="250"/>
      <c r="B40" s="246"/>
      <c r="C40" s="246"/>
      <c r="D40" s="246"/>
      <c r="E40" s="246"/>
      <c r="F40" s="246"/>
      <c r="G40" s="1155" t="s">
        <v>501</v>
      </c>
      <c r="H40" s="1156"/>
      <c r="I40" s="1156"/>
      <c r="J40" s="1157"/>
      <c r="K40" s="302">
        <v>-1074694</v>
      </c>
      <c r="L40" s="302">
        <v>-26998</v>
      </c>
      <c r="M40" s="303">
        <v>-28558</v>
      </c>
      <c r="N40" s="304">
        <v>-5.5</v>
      </c>
      <c r="O40" s="295"/>
    </row>
    <row r="41" spans="1:16">
      <c r="A41" s="250"/>
      <c r="B41" s="246"/>
      <c r="C41" s="246"/>
      <c r="D41" s="246"/>
      <c r="E41" s="246"/>
      <c r="F41" s="246"/>
      <c r="G41" s="1161" t="s">
        <v>282</v>
      </c>
      <c r="H41" s="1162"/>
      <c r="I41" s="1162"/>
      <c r="J41" s="1163"/>
      <c r="K41" s="296">
        <v>421344</v>
      </c>
      <c r="L41" s="302">
        <v>10585</v>
      </c>
      <c r="M41" s="303">
        <v>12895</v>
      </c>
      <c r="N41" s="304">
        <v>-17.899999999999999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8" t="s">
        <v>470</v>
      </c>
      <c r="J49" s="1150" t="s">
        <v>505</v>
      </c>
      <c r="K49" s="1151"/>
      <c r="L49" s="1151"/>
      <c r="M49" s="1151"/>
      <c r="N49" s="1152"/>
    </row>
    <row r="50" spans="1:14">
      <c r="A50" s="250"/>
      <c r="B50" s="246"/>
      <c r="C50" s="246"/>
      <c r="D50" s="246"/>
      <c r="E50" s="246"/>
      <c r="F50" s="246"/>
      <c r="G50" s="314"/>
      <c r="H50" s="315"/>
      <c r="I50" s="1149"/>
      <c r="J50" s="316" t="s">
        <v>506</v>
      </c>
      <c r="K50" s="317" t="s">
        <v>507</v>
      </c>
      <c r="L50" s="318" t="s">
        <v>508</v>
      </c>
      <c r="M50" s="319" t="s">
        <v>509</v>
      </c>
      <c r="N50" s="320" t="s">
        <v>510</v>
      </c>
    </row>
    <row r="51" spans="1:14">
      <c r="A51" s="250"/>
      <c r="B51" s="246"/>
      <c r="C51" s="246"/>
      <c r="D51" s="246"/>
      <c r="E51" s="246"/>
      <c r="F51" s="246"/>
      <c r="G51" s="312" t="s">
        <v>511</v>
      </c>
      <c r="H51" s="313"/>
      <c r="I51" s="321">
        <v>1601016</v>
      </c>
      <c r="J51" s="322">
        <v>40203</v>
      </c>
      <c r="K51" s="323">
        <v>-13.2</v>
      </c>
      <c r="L51" s="324">
        <v>46819</v>
      </c>
      <c r="M51" s="325">
        <v>9.3000000000000007</v>
      </c>
      <c r="N51" s="326">
        <v>-22.5</v>
      </c>
    </row>
    <row r="52" spans="1:14">
      <c r="A52" s="250"/>
      <c r="B52" s="246"/>
      <c r="C52" s="246"/>
      <c r="D52" s="246"/>
      <c r="E52" s="246"/>
      <c r="F52" s="246"/>
      <c r="G52" s="327"/>
      <c r="H52" s="328" t="s">
        <v>512</v>
      </c>
      <c r="I52" s="329">
        <v>817941</v>
      </c>
      <c r="J52" s="330">
        <v>20539</v>
      </c>
      <c r="K52" s="331">
        <v>-32.200000000000003</v>
      </c>
      <c r="L52" s="332">
        <v>24121</v>
      </c>
      <c r="M52" s="333">
        <v>9.5</v>
      </c>
      <c r="N52" s="334">
        <v>-41.7</v>
      </c>
    </row>
    <row r="53" spans="1:14">
      <c r="A53" s="250"/>
      <c r="B53" s="246"/>
      <c r="C53" s="246"/>
      <c r="D53" s="246"/>
      <c r="E53" s="246"/>
      <c r="F53" s="246"/>
      <c r="G53" s="312" t="s">
        <v>513</v>
      </c>
      <c r="H53" s="313"/>
      <c r="I53" s="321">
        <v>1592727</v>
      </c>
      <c r="J53" s="322">
        <v>39906</v>
      </c>
      <c r="K53" s="323">
        <v>-0.7</v>
      </c>
      <c r="L53" s="324">
        <v>53270</v>
      </c>
      <c r="M53" s="325">
        <v>13.8</v>
      </c>
      <c r="N53" s="326">
        <v>-14.5</v>
      </c>
    </row>
    <row r="54" spans="1:14">
      <c r="A54" s="250"/>
      <c r="B54" s="246"/>
      <c r="C54" s="246"/>
      <c r="D54" s="246"/>
      <c r="E54" s="246"/>
      <c r="F54" s="246"/>
      <c r="G54" s="327"/>
      <c r="H54" s="328" t="s">
        <v>512</v>
      </c>
      <c r="I54" s="329">
        <v>1017887</v>
      </c>
      <c r="J54" s="330">
        <v>25503</v>
      </c>
      <c r="K54" s="331">
        <v>24.2</v>
      </c>
      <c r="L54" s="332">
        <v>24316</v>
      </c>
      <c r="M54" s="333">
        <v>0.8</v>
      </c>
      <c r="N54" s="334">
        <v>23.4</v>
      </c>
    </row>
    <row r="55" spans="1:14">
      <c r="A55" s="250"/>
      <c r="B55" s="246"/>
      <c r="C55" s="246"/>
      <c r="D55" s="246"/>
      <c r="E55" s="246"/>
      <c r="F55" s="246"/>
      <c r="G55" s="312" t="s">
        <v>514</v>
      </c>
      <c r="H55" s="313"/>
      <c r="I55" s="321">
        <v>2073188</v>
      </c>
      <c r="J55" s="322">
        <v>51931</v>
      </c>
      <c r="K55" s="323">
        <v>30.1</v>
      </c>
      <c r="L55" s="324">
        <v>53292</v>
      </c>
      <c r="M55" s="325">
        <v>0</v>
      </c>
      <c r="N55" s="326">
        <v>30.1</v>
      </c>
    </row>
    <row r="56" spans="1:14">
      <c r="A56" s="250"/>
      <c r="B56" s="246"/>
      <c r="C56" s="246"/>
      <c r="D56" s="246"/>
      <c r="E56" s="246"/>
      <c r="F56" s="246"/>
      <c r="G56" s="327"/>
      <c r="H56" s="328" t="s">
        <v>512</v>
      </c>
      <c r="I56" s="329">
        <v>1012174</v>
      </c>
      <c r="J56" s="330">
        <v>25354</v>
      </c>
      <c r="K56" s="331">
        <v>-0.6</v>
      </c>
      <c r="L56" s="332">
        <v>28900</v>
      </c>
      <c r="M56" s="333">
        <v>18.899999999999999</v>
      </c>
      <c r="N56" s="334">
        <v>-19.5</v>
      </c>
    </row>
    <row r="57" spans="1:14">
      <c r="A57" s="250"/>
      <c r="B57" s="246"/>
      <c r="C57" s="246"/>
      <c r="D57" s="246"/>
      <c r="E57" s="246"/>
      <c r="F57" s="246"/>
      <c r="G57" s="312" t="s">
        <v>515</v>
      </c>
      <c r="H57" s="313"/>
      <c r="I57" s="321">
        <v>1092770</v>
      </c>
      <c r="J57" s="322">
        <v>27417</v>
      </c>
      <c r="K57" s="323">
        <v>-47.2</v>
      </c>
      <c r="L57" s="324">
        <v>49919</v>
      </c>
      <c r="M57" s="325">
        <v>-6.3</v>
      </c>
      <c r="N57" s="326">
        <v>-40.9</v>
      </c>
    </row>
    <row r="58" spans="1:14">
      <c r="A58" s="250"/>
      <c r="B58" s="246"/>
      <c r="C58" s="246"/>
      <c r="D58" s="246"/>
      <c r="E58" s="246"/>
      <c r="F58" s="246"/>
      <c r="G58" s="327"/>
      <c r="H58" s="328" t="s">
        <v>512</v>
      </c>
      <c r="I58" s="329">
        <v>681884</v>
      </c>
      <c r="J58" s="330">
        <v>17108</v>
      </c>
      <c r="K58" s="331">
        <v>-32.5</v>
      </c>
      <c r="L58" s="332">
        <v>26398</v>
      </c>
      <c r="M58" s="333">
        <v>-8.6999999999999993</v>
      </c>
      <c r="N58" s="334">
        <v>-23.8</v>
      </c>
    </row>
    <row r="59" spans="1:14">
      <c r="A59" s="250"/>
      <c r="B59" s="246"/>
      <c r="C59" s="246"/>
      <c r="D59" s="246"/>
      <c r="E59" s="246"/>
      <c r="F59" s="246"/>
      <c r="G59" s="312" t="s">
        <v>516</v>
      </c>
      <c r="H59" s="313"/>
      <c r="I59" s="321">
        <v>1690411</v>
      </c>
      <c r="J59" s="322">
        <v>42465</v>
      </c>
      <c r="K59" s="323">
        <v>54.9</v>
      </c>
      <c r="L59" s="324">
        <v>47738</v>
      </c>
      <c r="M59" s="325">
        <v>-4.4000000000000004</v>
      </c>
      <c r="N59" s="326">
        <v>59.3</v>
      </c>
    </row>
    <row r="60" spans="1:14">
      <c r="A60" s="250"/>
      <c r="B60" s="246"/>
      <c r="C60" s="246"/>
      <c r="D60" s="246"/>
      <c r="E60" s="246"/>
      <c r="F60" s="246"/>
      <c r="G60" s="327"/>
      <c r="H60" s="328" t="s">
        <v>512</v>
      </c>
      <c r="I60" s="335">
        <v>889483</v>
      </c>
      <c r="J60" s="330">
        <v>22345</v>
      </c>
      <c r="K60" s="331">
        <v>30.6</v>
      </c>
      <c r="L60" s="332">
        <v>24937</v>
      </c>
      <c r="M60" s="333">
        <v>-5.5</v>
      </c>
      <c r="N60" s="334">
        <v>36.1</v>
      </c>
    </row>
    <row r="61" spans="1:14">
      <c r="A61" s="250"/>
      <c r="B61" s="246"/>
      <c r="C61" s="246"/>
      <c r="D61" s="246"/>
      <c r="E61" s="246"/>
      <c r="F61" s="246"/>
      <c r="G61" s="312" t="s">
        <v>517</v>
      </c>
      <c r="H61" s="336"/>
      <c r="I61" s="337">
        <v>1610022</v>
      </c>
      <c r="J61" s="338">
        <v>40384</v>
      </c>
      <c r="K61" s="339">
        <v>4.8</v>
      </c>
      <c r="L61" s="340">
        <v>50208</v>
      </c>
      <c r="M61" s="341">
        <v>2.5</v>
      </c>
      <c r="N61" s="326">
        <v>2.2999999999999998</v>
      </c>
    </row>
    <row r="62" spans="1:14">
      <c r="A62" s="250"/>
      <c r="B62" s="246"/>
      <c r="C62" s="246"/>
      <c r="D62" s="246"/>
      <c r="E62" s="246"/>
      <c r="F62" s="246"/>
      <c r="G62" s="327"/>
      <c r="H62" s="328" t="s">
        <v>512</v>
      </c>
      <c r="I62" s="329">
        <v>883874</v>
      </c>
      <c r="J62" s="330">
        <v>22170</v>
      </c>
      <c r="K62" s="331">
        <v>-2.1</v>
      </c>
      <c r="L62" s="332">
        <v>25734</v>
      </c>
      <c r="M62" s="333">
        <v>3</v>
      </c>
      <c r="N62" s="334">
        <v>-5.0999999999999996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3" t="s">
        <v>3</v>
      </c>
      <c r="D47" s="1173"/>
      <c r="E47" s="1174"/>
      <c r="F47" s="11">
        <v>16.559999999999999</v>
      </c>
      <c r="G47" s="12">
        <v>15.36</v>
      </c>
      <c r="H47" s="12">
        <v>14.66</v>
      </c>
      <c r="I47" s="12">
        <v>14.46</v>
      </c>
      <c r="J47" s="13">
        <v>14.09</v>
      </c>
    </row>
    <row r="48" spans="2:10" ht="57.75" customHeight="1">
      <c r="B48" s="14"/>
      <c r="C48" s="1175" t="s">
        <v>4</v>
      </c>
      <c r="D48" s="1175"/>
      <c r="E48" s="1176"/>
      <c r="F48" s="15">
        <v>4.93</v>
      </c>
      <c r="G48" s="16">
        <v>4.28</v>
      </c>
      <c r="H48" s="16">
        <v>5.23</v>
      </c>
      <c r="I48" s="16">
        <v>6.01</v>
      </c>
      <c r="J48" s="17">
        <v>5.45</v>
      </c>
    </row>
    <row r="49" spans="2:10" ht="57.75" customHeight="1" thickBot="1">
      <c r="B49" s="18"/>
      <c r="C49" s="1177" t="s">
        <v>5</v>
      </c>
      <c r="D49" s="1177"/>
      <c r="E49" s="1178"/>
      <c r="F49" s="19" t="s">
        <v>524</v>
      </c>
      <c r="G49" s="20" t="s">
        <v>525</v>
      </c>
      <c r="H49" s="20">
        <v>0.3</v>
      </c>
      <c r="I49" s="20">
        <v>1.58</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2018-04-11T03:00:40Z</cp:lastPrinted>
  <dcterms:created xsi:type="dcterms:W3CDTF">2018-01-24T04:07:39Z</dcterms:created>
  <dcterms:modified xsi:type="dcterms:W3CDTF">2018-11-27T02:47:36Z</dcterms:modified>
</cp:coreProperties>
</file>