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tabRatio="93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AU88" i="11" l="1"/>
  <c r="AP88" i="11"/>
  <c r="AF88" i="11"/>
  <c r="AU63" i="11"/>
  <c r="AP63" i="11"/>
  <c r="AP23" i="11"/>
  <c r="AA23" i="11"/>
  <c r="V23" i="11"/>
  <c r="Q2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BE35" i="9" s="1"/>
  <c r="BE36" i="9" s="1"/>
</calcChain>
</file>

<file path=xl/sharedStrings.xml><?xml version="1.0" encoding="utf-8"?>
<sst xmlns="http://schemas.openxmlformats.org/spreadsheetml/2006/main" count="1233" uniqueCount="565">
  <si>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</si>
  <si>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</si>
  <si>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</si>
  <si>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</si>
  <si>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</si>
  <si>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</si>
  <si>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</si>
  <si>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</si>
  <si>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</si>
  <si>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</si>
  <si>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</si>
  <si>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</si>
  <si>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</si>
  <si>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</si>
  <si>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</si>
  <si>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</si>
  <si>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</si>
  <si>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</si>
  <si>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</si>
  <si>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</si>
  <si>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</si>
  <si>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</si>
  <si>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</si>
  <si>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</si>
  <si>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</si>
  <si>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</si>
  <si>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</si>
  <si>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</si>
  <si>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</si>
  <si>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</si>
  <si>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</si>
  <si>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</si>
  <si>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</si>
  <si>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</si>
  <si>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</si>
  <si>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</si>
  <si>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</si>
  <si>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</si>
  <si>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</si>
  <si>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</si>
  <si>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</si>
  <si>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</si>
  <si>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</si>
  <si>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</si>
  <si>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</si>
  <si>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</si>
  <si>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</si>
  <si>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</si>
  <si>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</si>
  <si>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</si>
  <si>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</si>
  <si>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</si>
  <si>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</si>
  <si>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</si>
  <si>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</si>
  <si>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</si>
  <si>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</si>
  <si>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</si>
  <si>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</si>
  <si>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</si>
  <si>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</si>
  <si>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</si>
  <si>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</si>
  <si>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</si>
  <si>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</si>
  <si>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</si>
  <si>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</si>
  <si>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</si>
  <si>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</si>
  <si>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</si>
  <si>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</si>
  <si>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</si>
  <si>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</si>
  <si>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</si>
  <si>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</si>
  <si>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</si>
  <si>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</si>
  <si>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</si>
  <si>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</si>
  <si>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</si>
  <si>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</si>
  <si>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</si>
  <si>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</si>
  <si>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那須町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</si>
  <si>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</si>
  <si>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</si>
  <si>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</si>
  <si>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</si>
  <si>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</si>
  <si>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</si>
  <si>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</si>
  <si>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</si>
  <si>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</si>
  <si>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</si>
  <si>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</si>
  <si>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</si>
  <si>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</si>
  <si>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</si>
  <si>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</si>
  <si>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</si>
  <si>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</si>
  <si>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</si>
  <si>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</si>
  <si>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</si>
  <si>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</si>
  <si>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</si>
  <si>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</si>
  <si>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</si>
  <si>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</si>
  <si>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</si>
  <si>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</si>
  <si>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</si>
  <si>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</si>
  <si>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</si>
  <si>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</si>
  <si>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</si>
  <si>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</si>
  <si>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</si>
  <si>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</si>
  <si>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</si>
  <si>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</si>
  <si>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</si>
  <si>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</si>
  <si>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</si>
  <si>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</si>
  <si>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</si>
  <si>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</si>
  <si>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</si>
  <si>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</si>
  <si>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</si>
  <si>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</si>
  <si>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</si>
  <si>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</si>
  <si>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</si>
  <si>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</si>
  <si>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</si>
  <si>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</si>
  <si>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</si>
  <si>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</si>
  <si>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</si>
  <si>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</si>
  <si>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</si>
  <si>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</si>
  <si>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</si>
  <si>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</si>
  <si>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</si>
  <si>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</si>
  <si>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</si>
  <si>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</si>
  <si>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</si>
  <si>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</si>
  <si>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</si>
  <si>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</si>
  <si>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</si>
  <si>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</si>
  <si>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</si>
  <si>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</si>
  <si>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</si>
  <si>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</si>
  <si>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</si>
  <si>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</si>
  <si>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</si>
  <si>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</si>
  <si>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</si>
  <si>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</si>
  <si>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</si>
  <si>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</si>
  <si>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</si>
  <si>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</si>
  <si>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</si>
  <si>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</si>
  <si>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</si>
  <si>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</si>
  <si>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</si>
  <si>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</si>
  <si>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</si>
  <si>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</si>
  <si>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</si>
  <si>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</si>
  <si>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</si>
  <si>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</si>
  <si>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</si>
  <si>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</si>
  <si>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</si>
  <si>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</si>
  <si>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</si>
  <si>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</si>
  <si>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</si>
  <si>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</si>
  <si>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</si>
  <si>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</si>
  <si>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</si>
  <si>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</si>
  <si>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</si>
  <si>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</si>
  <si>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</si>
  <si>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栃木県那須町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</si>
  <si>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</si>
  <si>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</si>
  <si>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</si>
  <si>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</si>
  <si>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</si>
  <si>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</si>
  <si>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</si>
  <si>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</si>
  <si>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</si>
  <si>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</si>
  <si>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</si>
  <si>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</si>
  <si>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</si>
  <si>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</si>
  <si>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</si>
  <si>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</si>
  <si>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</si>
  <si>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</si>
  <si>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</si>
  <si>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</si>
  <si>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</si>
  <si>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</si>
  <si>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</si>
  <si>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</si>
  <si>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</si>
  <si>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</si>
  <si>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</si>
  <si>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</si>
  <si>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</si>
  <si>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</si>
  <si>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</si>
  <si>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</si>
  <si>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</si>
  <si>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</si>
  <si>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</si>
  <si>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</si>
  <si>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</si>
  <si>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</si>
  <si>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</si>
  <si>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</si>
  <si>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</si>
  <si>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</si>
  <si>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</si>
  <si>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</si>
  <si>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</si>
  <si>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</si>
  <si>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</si>
  <si>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</si>
  <si>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</si>
  <si>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</si>
  <si>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</si>
  <si>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</si>
  <si>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</si>
  <si>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</si>
  <si>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</si>
  <si>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</si>
  <si>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</si>
  <si>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</si>
  <si>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</si>
  <si>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</si>
  <si>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</si>
  <si>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</si>
  <si>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</si>
  <si>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</si>
  <si>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</si>
  <si>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</si>
  <si>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</si>
  <si>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</si>
  <si>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</si>
  <si>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</si>
  <si>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</si>
  <si>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</si>
  <si>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</si>
  <si>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</si>
  <si>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</si>
  <si>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</si>
  <si>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</si>
  <si>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</si>
  <si>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</si>
  <si>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</si>
  <si>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</si>
  <si>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</si>
  <si>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</si>
  <si>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</si>
  <si>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</si>
  <si>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</si>
  <si>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</si>
  <si>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</si>
  <si>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</si>
  <si>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</si>
  <si>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</si>
  <si>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</si>
  <si>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</si>
  <si>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</si>
  <si>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</si>
  <si>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</si>
  <si>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</si>
  <si>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</si>
  <si>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</si>
  <si>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</si>
  <si>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</si>
  <si>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</si>
  <si>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</si>
  <si>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</si>
  <si>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</si>
  <si>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</si>
  <si>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</si>
  <si>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</si>
  <si>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</si>
  <si>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</si>
  <si>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</si>
  <si>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</si>
  <si>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</si>
  <si>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</si>
  <si>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</si>
  <si>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</si>
  <si>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</si>
  <si>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</si>
  <si>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</si>
  <si>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</si>
  <si>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</si>
  <si>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</si>
  <si>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</si>
  <si>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</si>
  <si>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</si>
  <si>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</si>
  <si>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</si>
  <si>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</si>
  <si>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</si>
  <si>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</si>
  <si>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</si>
  <si>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</si>
  <si>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</si>
  <si>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</si>
  <si>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</si>
  <si>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</si>
  <si>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</si>
  <si>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</si>
  <si>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</si>
  <si>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</si>
  <si>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</si>
  <si>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</si>
  <si>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</si>
  <si>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</si>
  <si>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</si>
  <si>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</si>
  <si>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</si>
  <si>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</si>
  <si>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栃木県那須町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</si>
  <si>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</si>
  <si>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</si>
  <si>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</si>
  <si>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</si>
  <si>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</si>
  <si>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</si>
  <si>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</si>
  <si>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</si>
  <si>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</si>
  <si>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</si>
  <si>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</si>
  <si>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</si>
  <si>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</si>
  <si>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</si>
  <si>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</si>
  <si>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</si>
  <si>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</si>
  <si>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</si>
  <si>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</si>
  <si>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</si>
  <si>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</si>
  <si>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</si>
  <si>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</si>
  <si>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</si>
  <si>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</si>
  <si>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</si>
  <si>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</si>
  <si>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</si>
  <si>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</si>
  <si>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</si>
  <si>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</si>
  <si>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</si>
  <si>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</si>
  <si>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</si>
  <si>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</si>
  <si>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</si>
  <si>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</si>
  <si>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</si>
  <si>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</si>
  <si>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</si>
  <si>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観光事業特別会計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</si>
  <si>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</si>
  <si>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</si>
  <si>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</si>
  <si>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</si>
  <si>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</si>
  <si>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</si>
  <si>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</si>
  <si>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</si>
  <si>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</si>
  <si>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</si>
  <si>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</si>
  <si>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</si>
  <si>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</si>
  <si>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</si>
  <si>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</si>
  <si>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</si>
  <si>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</si>
  <si>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</si>
  <si>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</si>
  <si>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</si>
  <si>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</si>
  <si>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</si>
  <si>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</si>
  <si>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</si>
  <si>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</si>
  <si>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</si>
  <si>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</si>
  <si>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</si>
  <si>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</si>
  <si>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</si>
  <si>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</si>
  <si>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</si>
  <si>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</si>
  <si>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</si>
  <si>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</si>
  <si>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</si>
  <si>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</si>
  <si>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</si>
  <si>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</si>
  <si>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</si>
  <si>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</si>
  <si>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</si>
  <si>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</si>
  <si>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</si>
  <si>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</si>
  <si>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</si>
  <si>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</si>
  <si>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</si>
  <si>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</si>
  <si>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</si>
  <si>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</si>
  <si>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</si>
  <si>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</si>
  <si>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</si>
  <si>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</si>
  <si>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</si>
  <si>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</si>
  <si>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</si>
  <si>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</si>
  <si>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</si>
  <si>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</si>
  <si>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</si>
  <si>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</si>
  <si>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</si>
  <si>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</si>
  <si>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</si>
  <si>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</si>
  <si>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</si>
  <si>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</si>
  <si>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</si>
  <si>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</si>
  <si>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</si>
  <si>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</si>
  <si>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</si>
  <si>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</si>
  <si>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</si>
  <si>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</si>
  <si>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</si>
  <si>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</si>
  <si>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</si>
  <si>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</si>
  <si>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</si>
  <si>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</si>
  <si>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</si>
  <si>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</si>
  <si>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</si>
  <si>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</si>
  <si>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</si>
  <si>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</si>
  <si>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</si>
  <si>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</si>
  <si>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</si>
  <si>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</si>
  <si>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</si>
  <si>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</si>
  <si>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</si>
  <si>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</si>
  <si>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</si>
  <si>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</si>
  <si>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</si>
  <si>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</si>
  <si>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</si>
  <si>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</si>
  <si>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</si>
  <si>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</si>
  <si>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</si>
  <si>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</si>
  <si>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</si>
  <si>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</si>
  <si>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</si>
  <si>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</si>
  <si>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</si>
  <si>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</si>
  <si>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</si>
  <si>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</si>
  <si>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</si>
  <si>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</si>
  <si>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</si>
  <si>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</si>
  <si>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</si>
  <si>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</si>
  <si>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</si>
  <si>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</si>
  <si>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</si>
  <si>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</si>
  <si>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</si>
  <si>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</si>
  <si>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</si>
  <si>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</si>
  <si>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</si>
  <si>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</si>
  <si>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</si>
  <si>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</si>
  <si>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</si>
  <si>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</si>
  <si>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</si>
  <si>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2.53</t>
  </si>
  <si>
    <t>▲ 3.95</t>
  </si>
  <si>
    <t>▲ 2.31</t>
  </si>
  <si>
    <t>水道事業会計</t>
  </si>
  <si>
    <t>一般会計</t>
  </si>
  <si>
    <t>介護保険特別会計</t>
  </si>
  <si>
    <t>国民健康保険特別会計</t>
  </si>
  <si>
    <t>下水道事業特別会計</t>
  </si>
  <si>
    <t>後期高齢者医療特別会計</t>
  </si>
  <si>
    <t>観光事業特別会計</t>
  </si>
  <si>
    <t>宅地造成事業特別会計</t>
  </si>
  <si>
    <t>その他会計（赤字）</t>
  </si>
  <si>
    <t>その他会計（黒字）</t>
  </si>
  <si>
    <t>那須地区広域行政事務組合(一般会計)</t>
  </si>
  <si>
    <t>一般廃棄物最終処分場事業特別会計</t>
  </si>
  <si>
    <t>広域クリーンセンター大田原事業特別会計</t>
  </si>
  <si>
    <t>と畜事業特別会計</t>
  </si>
  <si>
    <t>那須地区消防組合</t>
  </si>
  <si>
    <t>黒磯那須消防組合</t>
  </si>
  <si>
    <t>黒磯那須共同火葬場組合</t>
    <rPh sb="4" eb="6">
      <t>キョウドウ</t>
    </rPh>
    <rPh sb="6" eb="9">
      <t>カソウバ</t>
    </rPh>
    <phoneticPr fontId="2"/>
  </si>
  <si>
    <t>黒磯那須火葬場組合</t>
  </si>
  <si>
    <t>黒磯那須公設地方卸売市場事務組合</t>
    <rPh sb="6" eb="8">
      <t>チホウ</t>
    </rPh>
    <rPh sb="8" eb="10">
      <t>オロシウリ</t>
    </rPh>
    <rPh sb="12" eb="14">
      <t>ジム</t>
    </rPh>
    <phoneticPr fontId="2"/>
  </si>
  <si>
    <t>黒磯那須公設市場組合</t>
  </si>
  <si>
    <t>栃木県市町村総合事務組合(一般会計)</t>
  </si>
  <si>
    <t>栃木県市町村総合事務組合(特別会計)</t>
  </si>
  <si>
    <t>栃木県後期高齢者医療広域連合(一般会計)</t>
    <rPh sb="0" eb="3">
      <t>トチギケン</t>
    </rPh>
    <phoneticPr fontId="2"/>
  </si>
  <si>
    <t>後期高齢者医療広域連合(特別会計)</t>
  </si>
  <si>
    <t>栃木県後期高齢者医療広域連合(特別会計)</t>
    <rPh sb="0" eb="3">
      <t>トチギケン</t>
    </rPh>
    <phoneticPr fontId="2"/>
  </si>
  <si>
    <t>那須未来株式会社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</si>
  <si>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</si>
  <si>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</si>
  <si>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</si>
  <si>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</si>
  <si>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</si>
  <si>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</si>
  <si>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</si>
  <si>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</si>
  <si>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</si>
  <si>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</si>
  <si>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将来負担比率が類似団体と比べて高い水準にあり、有形固定資産減価償却率も類似団体平均を上回っている。
　本町の将来負担比率は、地方債の影響を強く受けることから、事業の取捨選択を徹底していくことで、事業費の減少を目指し、起債に大きく頼ることのない財政運営に努める。また、公共施設等総合管理計画に基づき、今後、老朽化対策に積極的に取り組んでいく。
　（平成29年3月末時点での固定資産台帳は作成中である。）</t>
    <phoneticPr fontId="5"/>
  </si>
  <si>
    <t>　将来負担比率は、類似団体と比較して高い値を推移しているが、前年より減少した。これは、防災行政無線整備事業債及び公共事業等債（道路事業）等の発行により、地方債現在高が増加したものの、組合等負担等見込額等の減及び財政調整基金等への積立てによる充当可能基金が増加したことが主な要因である。実質公債費比率についても、類似団体と比較して高いものの、元利償還金の減及び算入公債費の減により、減少傾向にある。
　将来負担比率及び実質公債費比率は、地方債の影響を強く受けることから、事業の取捨選択を徹底していくことで、事業費の減少を目指し、起債に大きく頼ることのない財政運営に努める。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</si>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</sst>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31971</c:v>
                </c:pt>
                <c:pt idx="1">
                  <c:v>76781</c:v>
                </c:pt>
                <c:pt idx="2">
                  <c:v>136137</c:v>
                </c:pt>
                <c:pt idx="3">
                  <c:v>129306</c:v>
                </c:pt>
                <c:pt idx="4">
                  <c:v>64119</c:v>
                </c:pt>
              </c:numCache>
            </c:numRef>
          </c:val>
          <c:smooth val="0"/>
        </c:ser>
        <c:dLbls>
          <c:showLegendKey val="0"/>
          <c:showVal val="0"/>
          <c:showCatName val="0"/>
          <c:showSerName val="0"/>
          <c:showPercent val="0"/>
          <c:showBubbleSize val="0"/>
        </c:dLbls>
        <c:marker val="1"/>
        <c:smooth val="0"/>
        <c:axId val="237715880"/>
        <c:axId val="237716272"/>
      </c:lineChart>
      <c:catAx>
        <c:axId val="237715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716272"/>
        <c:crosses val="autoZero"/>
        <c:auto val="1"/>
        <c:lblAlgn val="ctr"/>
        <c:lblOffset val="100"/>
        <c:tickLblSkip val="1"/>
        <c:tickMarkSkip val="1"/>
        <c:noMultiLvlLbl val="0"/>
      </c:catAx>
      <c:valAx>
        <c:axId val="2377162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715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11.88</c:v>
                </c:pt>
                <c:pt idx="1">
                  <c:v>9.0299999999999994</c:v>
                </c:pt>
                <c:pt idx="2">
                  <c:v>15.91</c:v>
                </c:pt>
                <c:pt idx="3">
                  <c:v>16.05</c:v>
                </c:pt>
                <c:pt idx="4">
                  <c:v>12.58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13.57</c:v>
                </c:pt>
                <c:pt idx="1">
                  <c:v>15.1</c:v>
                </c:pt>
                <c:pt idx="2">
                  <c:v>12.44</c:v>
                </c:pt>
                <c:pt idx="3">
                  <c:v>12.27</c:v>
                </c:pt>
                <c:pt idx="4">
                  <c:v>13.54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7718232"/>
        <c:axId val="237718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-2.5299999999999998</c:v>
                </c:pt>
                <c:pt idx="1">
                  <c:v>-3.95</c:v>
                </c:pt>
                <c:pt idx="2">
                  <c:v>4.18</c:v>
                </c:pt>
                <c:pt idx="3">
                  <c:v>0.45</c:v>
                </c:pt>
                <c:pt idx="4">
                  <c:v>-2.31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7718232"/>
        <c:axId val="237718624"/>
      </c:lineChart>
      <c:catAx>
        <c:axId val="23771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718624"/>
        <c:crosses val="autoZero"/>
        <c:auto val="1"/>
        <c:lblAlgn val="ctr"/>
        <c:lblOffset val="100"/>
        <c:tickLblSkip val="1"/>
        <c:tickMarkSkip val="1"/>
        <c:noMultiLvlLbl val="0"/>
      </c:catAx>
      <c:valAx>
        <c:axId val="23771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71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7.0000000000000007E-2</c:v>
                </c:pt>
                <c:pt idx="4">
                  <c:v>#N/A</c:v>
                </c:pt>
                <c:pt idx="5">
                  <c:v>0.05</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0.2</c:v>
                </c:pt>
                <c:pt idx="4">
                  <c:v>#N/A</c:v>
                </c:pt>
                <c:pt idx="5">
                  <c:v>0.2</c:v>
                </c:pt>
                <c:pt idx="6">
                  <c:v>#N/A</c:v>
                </c:pt>
                <c:pt idx="7">
                  <c:v>0.17</c:v>
                </c:pt>
                <c:pt idx="8">
                  <c:v>#N/A</c:v>
                </c:pt>
                <c:pt idx="9">
                  <c:v>0.28999999999999998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2.0099999999999998</c:v>
                </c:pt>
                <c:pt idx="2">
                  <c:v>#N/A</c:v>
                </c:pt>
                <c:pt idx="3">
                  <c:v>1.83</c:v>
                </c:pt>
                <c:pt idx="4">
                  <c:v>#N/A</c:v>
                </c:pt>
                <c:pt idx="5">
                  <c:v>1.23</c:v>
                </c:pt>
                <c:pt idx="6">
                  <c:v>#N/A</c:v>
                </c:pt>
                <c:pt idx="7">
                  <c:v>1.31</c:v>
                </c:pt>
                <c:pt idx="8">
                  <c:v>#N/A</c:v>
                </c:pt>
                <c:pt idx="9">
                  <c:v>1.4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1.1100000000000001</c:v>
                </c:pt>
                <c:pt idx="2">
                  <c:v>#N/A</c:v>
                </c:pt>
                <c:pt idx="3">
                  <c:v>0.93</c:v>
                </c:pt>
                <c:pt idx="4">
                  <c:v>#N/A</c:v>
                </c:pt>
                <c:pt idx="5">
                  <c:v>1.17</c:v>
                </c:pt>
                <c:pt idx="6">
                  <c:v>#N/A</c:v>
                </c:pt>
                <c:pt idx="7">
                  <c:v>1.34</c:v>
                </c:pt>
                <c:pt idx="8">
                  <c:v>#N/A</c:v>
                </c:pt>
                <c:pt idx="9">
                  <c:v>1.79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11.87</c:v>
                </c:pt>
                <c:pt idx="2">
                  <c:v>#N/A</c:v>
                </c:pt>
                <c:pt idx="3">
                  <c:v>9.02</c:v>
                </c:pt>
                <c:pt idx="4">
                  <c:v>#N/A</c:v>
                </c:pt>
                <c:pt idx="5">
                  <c:v>15.95</c:v>
                </c:pt>
                <c:pt idx="6">
                  <c:v>#N/A</c:v>
                </c:pt>
                <c:pt idx="7">
                  <c:v>16.059999999999999</c:v>
                </c:pt>
                <c:pt idx="8">
                  <c:v>#N/A</c:v>
                </c:pt>
                <c:pt idx="9">
                  <c:v>12.56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24.21</c:v>
                </c:pt>
                <c:pt idx="2">
                  <c:v>#N/A</c:v>
                </c:pt>
                <c:pt idx="3">
                  <c:v>22.32</c:v>
                </c:pt>
                <c:pt idx="4">
                  <c:v>#N/A</c:v>
                </c:pt>
                <c:pt idx="5">
                  <c:v>22.99</c:v>
                </c:pt>
                <c:pt idx="6">
                  <c:v>#N/A</c:v>
                </c:pt>
                <c:pt idx="7">
                  <c:v>20.36</c:v>
                </c:pt>
                <c:pt idx="8">
                  <c:v>#N/A</c:v>
                </c:pt>
                <c:pt idx="9">
                  <c:v>20.38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7323640"/>
        <c:axId val="247324032"/>
      </c:barChart>
      <c:catAx>
        <c:axId val="24732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324032"/>
        <c:crosses val="autoZero"/>
        <c:auto val="1"/>
        <c:lblAlgn val="ctr"/>
        <c:lblOffset val="100"/>
        <c:tickLblSkip val="1"/>
        <c:tickMarkSkip val="1"/>
        <c:noMultiLvlLbl val="0"/>
      </c:catAx>
      <c:valAx>
        <c:axId val="24732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323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821</c:v>
                </c:pt>
                <c:pt idx="5">
                  <c:v>801</c:v>
                </c:pt>
                <c:pt idx="8">
                  <c:v>825</c:v>
                </c:pt>
                <c:pt idx="11">
                  <c:v>801</c:v>
                </c:pt>
                <c:pt idx="14">
                  <c:v>811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4</c:v>
                </c:pt>
                <c:pt idx="6">
                  <c:v>3</c:v>
                </c:pt>
                <c:pt idx="9">
                  <c:v>3</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207</c:v>
                </c:pt>
                <c:pt idx="3">
                  <c:v>205</c:v>
                </c:pt>
                <c:pt idx="6">
                  <c:v>204</c:v>
                </c:pt>
                <c:pt idx="9">
                  <c:v>190</c:v>
                </c:pt>
                <c:pt idx="12">
                  <c:v>206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206</c:v>
                </c:pt>
                <c:pt idx="3">
                  <c:v>162</c:v>
                </c:pt>
                <c:pt idx="6">
                  <c:v>149</c:v>
                </c:pt>
                <c:pt idx="9">
                  <c:v>152</c:v>
                </c:pt>
                <c:pt idx="12">
                  <c:v>152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1057</c:v>
                </c:pt>
                <c:pt idx="3">
                  <c:v>1081</c:v>
                </c:pt>
                <c:pt idx="6">
                  <c:v>1066</c:v>
                </c:pt>
                <c:pt idx="9">
                  <c:v>1060</c:v>
                </c:pt>
                <c:pt idx="12">
                  <c:v>1032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7324816"/>
        <c:axId val="247325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654</c:v>
                </c:pt>
                <c:pt idx="2">
                  <c:v>#N/A</c:v>
                </c:pt>
                <c:pt idx="3">
                  <c:v>#N/A</c:v>
                </c:pt>
                <c:pt idx="4">
                  <c:v>651</c:v>
                </c:pt>
                <c:pt idx="5">
                  <c:v>#N/A</c:v>
                </c:pt>
                <c:pt idx="6">
                  <c:v>#N/A</c:v>
                </c:pt>
                <c:pt idx="7">
                  <c:v>598</c:v>
                </c:pt>
                <c:pt idx="8">
                  <c:v>#N/A</c:v>
                </c:pt>
                <c:pt idx="9">
                  <c:v>#N/A</c:v>
                </c:pt>
                <c:pt idx="10">
                  <c:v>604</c:v>
                </c:pt>
                <c:pt idx="11">
                  <c:v>#N/A</c:v>
                </c:pt>
                <c:pt idx="12">
                  <c:v>#N/A</c:v>
                </c:pt>
                <c:pt idx="13">
                  <c:v>581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7324816"/>
        <c:axId val="247325208"/>
      </c:lineChart>
      <c:catAx>
        <c:axId val="24732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325208"/>
        <c:crosses val="autoZero"/>
        <c:auto val="1"/>
        <c:lblAlgn val="ctr"/>
        <c:lblOffset val="100"/>
        <c:tickLblSkip val="1"/>
        <c:tickMarkSkip val="1"/>
        <c:noMultiLvlLbl val="0"/>
      </c:catAx>
      <c:valAx>
        <c:axId val="247325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32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8146</c:v>
                </c:pt>
                <c:pt idx="5">
                  <c:v>8304</c:v>
                </c:pt>
                <c:pt idx="8">
                  <c:v>8735</c:v>
                </c:pt>
                <c:pt idx="11">
                  <c:v>9381</c:v>
                </c:pt>
                <c:pt idx="14">
                  <c:v>9325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314</c:v>
                </c:pt>
                <c:pt idx="5">
                  <c:v>372</c:v>
                </c:pt>
                <c:pt idx="8">
                  <c:v>360</c:v>
                </c:pt>
                <c:pt idx="11">
                  <c:v>344</c:v>
                </c:pt>
                <c:pt idx="14">
                  <c:v>320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2196</c:v>
                </c:pt>
                <c:pt idx="5">
                  <c:v>2363</c:v>
                </c:pt>
                <c:pt idx="8">
                  <c:v>2059</c:v>
                </c:pt>
                <c:pt idx="11">
                  <c:v>2218</c:v>
                </c:pt>
                <c:pt idx="14">
                  <c:v>2458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2567</c:v>
                </c:pt>
                <c:pt idx="3">
                  <c:v>2456</c:v>
                </c:pt>
                <c:pt idx="6">
                  <c:v>2336</c:v>
                </c:pt>
                <c:pt idx="9">
                  <c:v>2232</c:v>
                </c:pt>
                <c:pt idx="12">
                  <c:v>2159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909</c:v>
                </c:pt>
                <c:pt idx="3">
                  <c:v>747</c:v>
                </c:pt>
                <c:pt idx="6">
                  <c:v>606</c:v>
                </c:pt>
                <c:pt idx="9">
                  <c:v>681</c:v>
                </c:pt>
                <c:pt idx="12">
                  <c:v>474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2385</c:v>
                </c:pt>
                <c:pt idx="3">
                  <c:v>2298</c:v>
                </c:pt>
                <c:pt idx="6">
                  <c:v>2191</c:v>
                </c:pt>
                <c:pt idx="9">
                  <c:v>2064</c:v>
                </c:pt>
                <c:pt idx="12">
                  <c:v>1922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9858</c:v>
                </c:pt>
                <c:pt idx="3">
                  <c:v>9957</c:v>
                </c:pt>
                <c:pt idx="6">
                  <c:v>10927</c:v>
                </c:pt>
                <c:pt idx="9">
                  <c:v>11261</c:v>
                </c:pt>
                <c:pt idx="12">
                  <c:v>11528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2559104"/>
        <c:axId val="242559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5063</c:v>
                </c:pt>
                <c:pt idx="2">
                  <c:v>#N/A</c:v>
                </c:pt>
                <c:pt idx="3">
                  <c:v>#N/A</c:v>
                </c:pt>
                <c:pt idx="4">
                  <c:v>4419</c:v>
                </c:pt>
                <c:pt idx="5">
                  <c:v>#N/A</c:v>
                </c:pt>
                <c:pt idx="6">
                  <c:v>#N/A</c:v>
                </c:pt>
                <c:pt idx="7">
                  <c:v>4906</c:v>
                </c:pt>
                <c:pt idx="8">
                  <c:v>#N/A</c:v>
                </c:pt>
                <c:pt idx="9">
                  <c:v>#N/A</c:v>
                </c:pt>
                <c:pt idx="10">
                  <c:v>4296</c:v>
                </c:pt>
                <c:pt idx="11">
                  <c:v>#N/A</c:v>
                </c:pt>
                <c:pt idx="12">
                  <c:v>#N/A</c:v>
                </c:pt>
                <c:pt idx="13">
                  <c:v>3980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2559104"/>
        <c:axId val="242559496"/>
      </c:lineChart>
      <c:catAx>
        <c:axId val="24255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559496"/>
        <c:crosses val="autoZero"/>
        <c:auto val="1"/>
        <c:lblAlgn val="ctr"/>
        <c:lblOffset val="100"/>
        <c:tickLblSkip val="1"/>
        <c:tickMarkSkip val="1"/>
        <c:noMultiLvlLbl val="0"/>
      </c:catAx>
      <c:valAx>
        <c:axId val="242559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55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{EEB818AA-09B6-4527-A4E1-36499F10FEE2}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{67009950-9113-4CA3-9824-2D0FC82258FE}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{C24621B0-6862-4921-A383-1A54F956DA9D}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{91CA554E-D242-4B1A-87A8-BAB4F0EC923C}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{F039832B-DCAA-4BB9-84AF-2F06DAB05F52}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56.9</c:v>
                </c:pt>
              </c:numCache>
            </c:numRef>
          </c:xVal>
          <c:yVal>
            <c:numRef>
              <c:f>公会計指標分析・財政指標組合せ分析表!$K$51:$O$51</c:f>
              <c:numCache>
                <c:formatCode>#,##0.0;"▲ "#,##0.0</c:formatCode>
                <c:ptCount val="5"/>
                <c:pt idx="3">
                  <c:v>63.6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{5C2D4628-19FF-4B10-8AA7-C7AE014994AE}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{145D5674-92C5-45D0-B9E0-F0838488BFF9}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{1C393FF1-8F10-4E58-A184-CA54D529B9AE}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{CD6BB4E4-D57E-4D61-A4D9-B560CC7568C9}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{CF21594F-1139-4850-8EEA-D352FDDF60DE}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2560672"/>
        <c:axId val="242561064"/>
      </c:scatterChart>
      <c:valAx>
        <c:axId val="242560672"/>
        <c:scaling>
          <c:orientation val="minMax"/>
          <c:max val="57.1"/>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61064"/>
        <c:crosses val="autoZero"/>
        <c:crossBetween val="midCat"/>
      </c:valAx>
      <c:valAx>
        <c:axId val="242561064"/>
        <c:scaling>
          <c:orientation val="minMax"/>
          <c:max val="71"/>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560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{D5F9F4FA-3D6A-4200-8FCE-B0B4123CB251}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{89637BA5-B83E-4486-BD2F-821F59D8D547}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{28BCFF49-7453-4359-848B-CECD52CB6107}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{F5F35A37-3307-4A21-8497-6F15D67F6DA9}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{7C98C995-FE33-4605-AED4-5B26621963D0}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10</c:v>
                </c:pt>
                <c:pt idx="2">
                  <c:v>9.6</c:v>
                </c:pt>
                <c:pt idx="3">
                  <c:v>9.1999999999999993</c:v>
                </c:pt>
                <c:pt idx="4">
                  <c:v>8.8000000000000007</c:v>
                </c:pt>
              </c:numCache>
            </c:numRef>
          </c:xVal>
          <c:yVal>
            <c:numRef>
              <c:f>公会計指標分析・財政指標組合せ分析表!$K$73:$O$73</c:f>
              <c:numCache>
                <c:formatCode>#,##0.0;"▲ "#,##0.0</c:formatCode>
                <c:ptCount val="5"/>
                <c:pt idx="0">
                  <c:v>76.7</c:v>
                </c:pt>
                <c:pt idx="1">
                  <c:v>66.599999999999994</c:v>
                </c:pt>
                <c:pt idx="2">
                  <c:v>74.400000000000006</c:v>
                </c:pt>
                <c:pt idx="3">
                  <c:v>63.6</c:v>
                </c:pt>
                <c:pt idx="4">
                  <c:v>59.2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{58DFC757-29C5-4660-BCE0-A44700B65460}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{FBBE2A2E-D115-4749-A566-7F16779AC2D1}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{8AC9F7CC-E111-468B-9908-716ABE5A5B5A}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{144F77E2-EBAC-4069-884C-9160ED4F09BF}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{BB8A3D93-7AF0-426F-80C9-18A55EFC8D0F}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2561848"/>
        <c:axId val="242562240"/>
      </c:scatterChart>
      <c:valAx>
        <c:axId val="242561848"/>
        <c:scaling>
          <c:orientation val="minMax"/>
          <c:max val="10.5"/>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562240"/>
        <c:crosses val="autoZero"/>
        <c:crossBetween val="midCat"/>
      </c:valAx>
      <c:valAx>
        <c:axId val="242562240"/>
        <c:scaling>
          <c:orientation val="minMax"/>
          <c:max val="8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561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元利償還金（元利償還金等の</a:t>
          </a:r>
          <a:r>
            <a:rPr lang="en-US" altLang="ja-JP" sz="1400" b="0" i="0" baseline="0">
              <a:solidFill>
                <a:schemeClr val="dk1"/>
              </a:solidFill>
              <a:effectLst/>
              <a:latin typeface="+mn-lt"/>
              <a:ea typeface="+mn-ea"/>
              <a:cs typeface="+mn-cs"/>
            </a:rPr>
            <a:t>70</a:t>
          </a:r>
          <a:r>
            <a:rPr lang="ja-JP" altLang="ja-JP" sz="1400" b="0" i="0" baseline="0">
              <a:solidFill>
                <a:schemeClr val="dk1"/>
              </a:solidFill>
              <a:effectLst/>
              <a:latin typeface="+mn-lt"/>
              <a:ea typeface="+mn-ea"/>
              <a:cs typeface="+mn-cs"/>
            </a:rPr>
            <a:t>％以上を占める）の減及び算入公債費の減により、実質公債費比率の分子は減少傾向にある。</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　今後は、小中学校適正配置計画に基づく学校施設改修工事や「公共施設等総合管理計画」に基づき、老朽化した公共施設及び道路・橋りょう・上下水道施設等インフラの維持管理・修繕・更新等への取り組みが行われることから、事業の取捨選択を徹底していくことで、事業費の減少を目指し、起債に大きく頼ることのない財政運営に努め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防災行政無線整備事業債及び公共事業等債（道路事業）等の発行により、地方債現在高が増加したが、組合等負担等見込額等の減及び財政調整基金等への積立てによる充当可能基金の増により、将来負担比率の分子が減少した。</a:t>
          </a:r>
        </a:p>
        <a:p>
          <a:r>
            <a:rPr kumimoji="1" lang="ja-JP" altLang="en-US" sz="1400">
              <a:latin typeface="ＭＳ ゴシック" pitchFamily="49" charset="-128"/>
              <a:ea typeface="ＭＳ ゴシック" pitchFamily="49" charset="-128"/>
            </a:rPr>
            <a:t>　本町の将来負担比率は、実質公債費比率と同様に地方債の影響を強く受けることから、事業の取捨選択を徹底していくことで、事業費の減少を目指し、起債に大きく頼ることのない財政運営に努める。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25,946
25,725
372.34
14,387,141
13,320,177
943,999
7,506,497
11,528,278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56.9</a:t>
          </a:r>
          <a:r>
            <a:rPr kumimoji="1" lang="ja-JP" altLang="ja-JP" sz="1100">
              <a:solidFill>
                <a:schemeClr val="dk1"/>
              </a:solidFill>
              <a:effectLst/>
              <a:latin typeface="+mn-lt"/>
              <a:ea typeface="+mn-ea"/>
              <a:cs typeface="+mn-cs"/>
            </a:rPr>
            <a:t>％であり、類似団体平均を上回っている。本町では、平成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％削減するという目標を掲げており、今後は、個別具体的な実施計画となる公共施設再編計画を策定し、老朽化した施設の集約化・複合化や除却を進めていく。</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月末時点での固定資産台帳は作成中である。）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91863</xdr:rowOff>
    </xdr:from>
    <xdr:to>
      <xdr:col>3</xdr:col>
      <xdr:colOff>511175</xdr:colOff>
      <xdr:row>30</xdr:row>
      <xdr:rowOff>22013</xdr:rowOff>
    </xdr:to>
    <xdr:sp macro="" textlink="">
      <xdr:nvSpPr>
        <xdr:cNvPr id="77" name="円/楕円 76"/>
        <xdr:cNvSpPr/>
      </xdr:nvSpPr>
      <xdr:spPr>
        <a:xfrm>
          <a:off x="4000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78"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38540</xdr:rowOff>
    </xdr:from>
    <xdr:ext cx="405111" cy="259045"/>
    <xdr:sp macro="" textlink="">
      <xdr:nvSpPr>
        <xdr:cNvPr id="79" name="n_1mainValue有形固定資産減価償却率"/>
        <xdr:cNvSpPr txBox="1"/>
      </xdr:nvSpPr>
      <xdr:spPr>
        <a:xfrm>
          <a:off x="3836043"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25,946
25,725
372.34
14,387,141
13,320,177
943,999
7,506,497
11,528,278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166370</xdr:rowOff>
    </xdr:from>
    <xdr:to>
      <xdr:col>5</xdr:col>
      <xdr:colOff>409575</xdr:colOff>
      <xdr:row>36</xdr:row>
      <xdr:rowOff>96520</xdr:rowOff>
    </xdr:to>
    <xdr:sp macro="" textlink="">
      <xdr:nvSpPr>
        <xdr:cNvPr id="70" name="円/楕円 69"/>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163847</xdr:rowOff>
    </xdr:from>
    <xdr:ext cx="405111" cy="259045"/>
    <xdr:sp macro="" textlink="">
      <xdr:nvSpPr>
        <xdr:cNvPr id="71" name="n_1aveValue【道路】&#10;有形固定資産減価償却率"/>
        <xdr:cNvSpPr txBox="1"/>
      </xdr:nvSpPr>
      <xdr:spPr>
        <a:xfrm>
          <a:off x="3582043"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113047</xdr:rowOff>
    </xdr:from>
    <xdr:ext cx="405111" cy="259045"/>
    <xdr:sp macro="" textlink="">
      <xdr:nvSpPr>
        <xdr:cNvPr id="72" name="n_1mainValue【道路】&#10;有形固定資産減価償却率"/>
        <xdr:cNvSpPr txBox="1"/>
      </xdr:nvSpPr>
      <xdr:spPr>
        <a:xfrm>
          <a:off x="3582043"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91199</xdr:rowOff>
    </xdr:from>
    <xdr:to>
      <xdr:col>14</xdr:col>
      <xdr:colOff>79375</xdr:colOff>
      <xdr:row>37</xdr:row>
      <xdr:rowOff>21349</xdr:rowOff>
    </xdr:to>
    <xdr:sp macro="" textlink="">
      <xdr:nvSpPr>
        <xdr:cNvPr id="109" name="円/楕円 108"/>
        <xdr:cNvSpPr/>
      </xdr:nvSpPr>
      <xdr:spPr>
        <a:xfrm>
          <a:off x="9588500" y="62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134891</xdr:rowOff>
    </xdr:from>
    <xdr:ext cx="534377" cy="259045"/>
    <xdr:sp macro="" textlink="">
      <xdr:nvSpPr>
        <xdr:cNvPr id="110"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37876</xdr:rowOff>
    </xdr:from>
    <xdr:ext cx="534377" cy="259045"/>
    <xdr:sp macro="" textlink="">
      <xdr:nvSpPr>
        <xdr:cNvPr id="111" name="n_1mainValue【道路】&#10;一人当たり延長"/>
        <xdr:cNvSpPr txBox="1"/>
      </xdr:nvSpPr>
      <xdr:spPr>
        <a:xfrm>
          <a:off x="9359410" y="603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90170</xdr:rowOff>
    </xdr:from>
    <xdr:to>
      <xdr:col>5</xdr:col>
      <xdr:colOff>409575</xdr:colOff>
      <xdr:row>59</xdr:row>
      <xdr:rowOff>20320</xdr:rowOff>
    </xdr:to>
    <xdr:sp macro="" textlink="">
      <xdr:nvSpPr>
        <xdr:cNvPr id="148" name="円/楕円 147"/>
        <xdr:cNvSpPr/>
      </xdr:nvSpPr>
      <xdr:spPr>
        <a:xfrm>
          <a:off x="3746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156862</xdr:rowOff>
    </xdr:from>
    <xdr:ext cx="405111" cy="259045"/>
    <xdr:sp macro="" textlink="">
      <xdr:nvSpPr>
        <xdr:cNvPr id="149"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11447</xdr:rowOff>
    </xdr:from>
    <xdr:ext cx="405111" cy="259045"/>
    <xdr:sp macro="" textlink="">
      <xdr:nvSpPr>
        <xdr:cNvPr id="150" name="n_1mainValue【橋りょう・トンネル】&#10;有形固定資産減価償却率"/>
        <xdr:cNvSpPr txBox="1"/>
      </xdr:nvSpPr>
      <xdr:spPr>
        <a:xfrm>
          <a:off x="3582043"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181,337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2" name="テキスト ボックス 16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4" name="テキスト ボックス 16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6" name="テキスト ボックス 16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8" name="テキスト ボックス 16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0" name="テキスト ボックス 16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2" name="テキスト ボックス 171"/>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38088</xdr:rowOff>
    </xdr:from>
    <xdr:to>
      <xdr:col>15</xdr:col>
      <xdr:colOff>180340</xdr:colOff>
      <xdr:row>64</xdr:row>
      <xdr:rowOff>66062</xdr:rowOff>
    </xdr:to>
    <xdr:cxnSp macro="">
      <xdr:nvCxnSpPr>
        <xdr:cNvPr id="176" name="直線コネクタ 175"/>
        <xdr:cNvCxnSpPr/>
      </xdr:nvCxnSpPr>
      <xdr:spPr>
        <a:xfrm flipV="1">
          <a:off x="10476865" y="9982188"/>
          <a:ext cx="0" cy="1056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69889</xdr:rowOff>
    </xdr:from>
    <xdr:ext cx="534377" cy="259045"/>
    <xdr:sp macro="" textlink="">
      <xdr:nvSpPr>
        <xdr:cNvPr id="177" name="【橋りょう・トンネル】&#10;一人当たり有形固定資産（償却資産）額最小値テキスト"/>
        <xdr:cNvSpPr txBox="1"/>
      </xdr:nvSpPr>
      <xdr:spPr>
        <a:xfrm>
          <a:off x="10566400" y="110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66062</xdr:rowOff>
    </xdr:from>
    <xdr:to>
      <xdr:col>15</xdr:col>
      <xdr:colOff>269875</xdr:colOff>
      <xdr:row>64</xdr:row>
      <xdr:rowOff>66062</xdr:rowOff>
    </xdr:to>
    <xdr:cxnSp macro="">
      <xdr:nvCxnSpPr>
        <xdr:cNvPr id="178" name="直線コネクタ 177"/>
        <xdr:cNvCxnSpPr/>
      </xdr:nvCxnSpPr>
      <xdr:spPr>
        <a:xfrm>
          <a:off x="10388600" y="110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156215</xdr:rowOff>
    </xdr:from>
    <xdr:ext cx="599010" cy="259045"/>
    <xdr:sp macro="" textlink="">
      <xdr:nvSpPr>
        <xdr:cNvPr id="179" name="【橋りょう・トンネル】&#10;一人当たり有形固定資産（償却資産）額最大値テキスト"/>
        <xdr:cNvSpPr txBox="1"/>
      </xdr:nvSpPr>
      <xdr:spPr>
        <a:xfrm>
          <a:off x="10566400" y="975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58</xdr:row>
      <xdr:rowOff>38088</xdr:rowOff>
    </xdr:from>
    <xdr:to>
      <xdr:col>15</xdr:col>
      <xdr:colOff>269875</xdr:colOff>
      <xdr:row>58</xdr:row>
      <xdr:rowOff>38088</xdr:rowOff>
    </xdr:to>
    <xdr:cxnSp macro="">
      <xdr:nvCxnSpPr>
        <xdr:cNvPr id="180" name="直線コネクタ 179"/>
        <xdr:cNvCxnSpPr/>
      </xdr:nvCxnSpPr>
      <xdr:spPr>
        <a:xfrm>
          <a:off x="10388600" y="998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111134</xdr:rowOff>
    </xdr:from>
    <xdr:ext cx="534377" cy="259045"/>
    <xdr:sp macro="" textlink="">
      <xdr:nvSpPr>
        <xdr:cNvPr id="181" name="【橋りょう・トンネル】&#10;一人当たり有形固定資産（償却資産）額平均値テキスト"/>
        <xdr:cNvSpPr txBox="1"/>
      </xdr:nvSpPr>
      <xdr:spPr>
        <a:xfrm>
          <a:off x="10566400" y="10741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132707</xdr:rowOff>
    </xdr:from>
    <xdr:to>
      <xdr:col>15</xdr:col>
      <xdr:colOff>231775</xdr:colOff>
      <xdr:row>63</xdr:row>
      <xdr:rowOff>62857</xdr:rowOff>
    </xdr:to>
    <xdr:sp macro="" textlink="">
      <xdr:nvSpPr>
        <xdr:cNvPr id="182" name="フローチャート : 判断 181"/>
        <xdr:cNvSpPr/>
      </xdr:nvSpPr>
      <xdr:spPr>
        <a:xfrm>
          <a:off x="10426700" y="1076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73830</xdr:rowOff>
    </xdr:from>
    <xdr:to>
      <xdr:col>14</xdr:col>
      <xdr:colOff>79375</xdr:colOff>
      <xdr:row>62</xdr:row>
      <xdr:rowOff>3980</xdr:rowOff>
    </xdr:to>
    <xdr:sp macro="" textlink="">
      <xdr:nvSpPr>
        <xdr:cNvPr id="183" name="フローチャート : 判断 182"/>
        <xdr:cNvSpPr/>
      </xdr:nvSpPr>
      <xdr:spPr>
        <a:xfrm>
          <a:off x="9588500" y="105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6745</xdr:rowOff>
    </xdr:from>
    <xdr:to>
      <xdr:col>14</xdr:col>
      <xdr:colOff>79375</xdr:colOff>
      <xdr:row>55</xdr:row>
      <xdr:rowOff>108345</xdr:rowOff>
    </xdr:to>
    <xdr:sp macro="" textlink="">
      <xdr:nvSpPr>
        <xdr:cNvPr id="189" name="円/楕円 188"/>
        <xdr:cNvSpPr/>
      </xdr:nvSpPr>
      <xdr:spPr>
        <a:xfrm>
          <a:off x="9588500" y="9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166557</xdr:rowOff>
    </xdr:from>
    <xdr:ext cx="599010" cy="259045"/>
    <xdr:sp macro="" textlink="">
      <xdr:nvSpPr>
        <xdr:cNvPr id="190" name="n_1aveValue【橋りょう・トンネル】&#10;一人当たり有形固定資産（償却資産）額"/>
        <xdr:cNvSpPr txBox="1"/>
      </xdr:nvSpPr>
      <xdr:spPr>
        <a:xfrm>
          <a:off x="9327094" y="1062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124872</xdr:rowOff>
    </xdr:from>
    <xdr:ext cx="599010" cy="259045"/>
    <xdr:sp macro="" textlink="">
      <xdr:nvSpPr>
        <xdr:cNvPr id="191" name="n_1mainValue【橋りょう・トンネル】&#10;一人当たり有形固定資産（償却資産）額"/>
        <xdr:cNvSpPr txBox="1"/>
      </xdr:nvSpPr>
      <xdr:spPr>
        <a:xfrm>
          <a:off x="9327094" y="921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4" name="直線コネクタ 213"/>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5"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6" name="直線コネクタ 215"/>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7"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8" name="直線コネクタ 217"/>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21" name="フローチャート : 判断 220"/>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83313</xdr:rowOff>
    </xdr:from>
    <xdr:to>
      <xdr:col>5</xdr:col>
      <xdr:colOff>409575</xdr:colOff>
      <xdr:row>84</xdr:row>
      <xdr:rowOff>13463</xdr:rowOff>
    </xdr:to>
    <xdr:sp macro="" textlink="">
      <xdr:nvSpPr>
        <xdr:cNvPr id="227" name="円/楕円 226"/>
        <xdr:cNvSpPr/>
      </xdr:nvSpPr>
      <xdr:spPr>
        <a:xfrm>
          <a:off x="3746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8"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4590</xdr:rowOff>
    </xdr:from>
    <xdr:ext cx="405111" cy="259045"/>
    <xdr:sp macro="" textlink="">
      <xdr:nvSpPr>
        <xdr:cNvPr id="229" name="n_1mainValue【公営住宅】&#10;有形固定資産減価償却率"/>
        <xdr:cNvSpPr txBox="1"/>
      </xdr:nvSpPr>
      <xdr:spPr>
        <a:xfrm>
          <a:off x="3582043"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3" name="直線コネクタ 252"/>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4"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5" name="直線コネクタ 254"/>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6"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7" name="直線コネクタ 256"/>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8"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9" name="フローチャート : 判断 258"/>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60" name="フローチャート : 判断 259"/>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127000</xdr:rowOff>
    </xdr:from>
    <xdr:to>
      <xdr:col>14</xdr:col>
      <xdr:colOff>79375</xdr:colOff>
      <xdr:row>82</xdr:row>
      <xdr:rowOff>57150</xdr:rowOff>
    </xdr:to>
    <xdr:sp macro="" textlink="">
      <xdr:nvSpPr>
        <xdr:cNvPr id="266" name="円/楕円 265"/>
        <xdr:cNvSpPr/>
      </xdr:nvSpPr>
      <xdr:spPr>
        <a:xfrm>
          <a:off x="9588500" y="140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147338</xdr:rowOff>
    </xdr:from>
    <xdr:ext cx="469744" cy="259045"/>
    <xdr:sp macro="" textlink="">
      <xdr:nvSpPr>
        <xdr:cNvPr id="267" name="n_1aveValue【公営住宅】&#10;一人当たり面積"/>
        <xdr:cNvSpPr txBox="1"/>
      </xdr:nvSpPr>
      <xdr:spPr>
        <a:xfrm>
          <a:off x="9391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73677</xdr:rowOff>
    </xdr:from>
    <xdr:ext cx="469744" cy="259045"/>
    <xdr:sp macro="" textlink="">
      <xdr:nvSpPr>
        <xdr:cNvPr id="268" name="n_1mainValue【公営住宅】&#10;一人当たり面積"/>
        <xdr:cNvSpPr txBox="1"/>
      </xdr:nvSpPr>
      <xdr:spPr>
        <a:xfrm>
          <a:off x="939172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3" name="直線コネクタ 302"/>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4"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5" name="直線コネクタ 304"/>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6"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7" name="直線コネクタ 306"/>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8"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9" name="フローチャート : 判断 30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10" name="フローチャート : 判断 309"/>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157988</xdr:rowOff>
    </xdr:from>
    <xdr:to>
      <xdr:col>22</xdr:col>
      <xdr:colOff>415925</xdr:colOff>
      <xdr:row>39</xdr:row>
      <xdr:rowOff>88138</xdr:rowOff>
    </xdr:to>
    <xdr:sp macro="" textlink="">
      <xdr:nvSpPr>
        <xdr:cNvPr id="316" name="円/楕円 315"/>
        <xdr:cNvSpPr/>
      </xdr:nvSpPr>
      <xdr:spPr>
        <a:xfrm>
          <a:off x="15430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88663</xdr:rowOff>
    </xdr:from>
    <xdr:ext cx="405111" cy="259045"/>
    <xdr:sp macro="" textlink="">
      <xdr:nvSpPr>
        <xdr:cNvPr id="317" name="n_1aveValue【認定こども園・幼稚園・保育所】&#10;有形固定資産減価償却率"/>
        <xdr:cNvSpPr txBox="1"/>
      </xdr:nvSpPr>
      <xdr:spPr>
        <a:xfrm>
          <a:off x="1526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79265</xdr:rowOff>
    </xdr:from>
    <xdr:ext cx="405111" cy="259045"/>
    <xdr:sp macro="" textlink="">
      <xdr:nvSpPr>
        <xdr:cNvPr id="318" name="n_1mainValue【認定こども園・幼稚園・保育所】&#10;有形固定資産減価償却率"/>
        <xdr:cNvSpPr txBox="1"/>
      </xdr:nvSpPr>
      <xdr:spPr>
        <a:xfrm>
          <a:off x="15266043"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2" name="直線コネクタ 341"/>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3"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4" name="直線コネクタ 343"/>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5"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6" name="直線コネクタ 345"/>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7"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8" name="フローチャート : 判断 347"/>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9" name="フローチャート : 判断 348"/>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135890</xdr:rowOff>
    </xdr:from>
    <xdr:to>
      <xdr:col>31</xdr:col>
      <xdr:colOff>85725</xdr:colOff>
      <xdr:row>38</xdr:row>
      <xdr:rowOff>66040</xdr:rowOff>
    </xdr:to>
    <xdr:sp macro="" textlink="">
      <xdr:nvSpPr>
        <xdr:cNvPr id="355" name="円/楕円 354"/>
        <xdr:cNvSpPr/>
      </xdr:nvSpPr>
      <xdr:spPr>
        <a:xfrm>
          <a:off x="2127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6367</xdr:rowOff>
    </xdr:from>
    <xdr:ext cx="469744" cy="259045"/>
    <xdr:sp macro="" textlink="">
      <xdr:nvSpPr>
        <xdr:cNvPr id="356"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57167</xdr:rowOff>
    </xdr:from>
    <xdr:ext cx="469744" cy="259045"/>
    <xdr:sp macro="" textlink="">
      <xdr:nvSpPr>
        <xdr:cNvPr id="357" name="n_1mainValue【認定こども園・幼稚園・保育所】&#10;一人当たり面積"/>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9" name="直線コネクタ 3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0" name="テキスト ボックス 3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1" name="直線コネクタ 3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2" name="テキスト ボックス 3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3" name="直線コネクタ 3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4" name="テキスト ボックス 3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5" name="直線コネクタ 3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6" name="テキスト ボックス 3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7" name="直線コネクタ 3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8" name="テキスト ボックス 3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9" name="直線コネクタ 3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0" name="テキスト ボックス 3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4" name="直線コネクタ 383"/>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5"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6" name="直線コネクタ 385"/>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7"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8" name="直線コネクタ 387"/>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9"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90" name="フローチャート : 判断 389"/>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91" name="フローチャート : 判断 390"/>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99423</xdr:rowOff>
    </xdr:from>
    <xdr:to>
      <xdr:col>22</xdr:col>
      <xdr:colOff>415925</xdr:colOff>
      <xdr:row>57</xdr:row>
      <xdr:rowOff>29573</xdr:rowOff>
    </xdr:to>
    <xdr:sp macro="" textlink="">
      <xdr:nvSpPr>
        <xdr:cNvPr id="397" name="円/楕円 396"/>
        <xdr:cNvSpPr/>
      </xdr:nvSpPr>
      <xdr:spPr>
        <a:xfrm>
          <a:off x="15430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398"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46100</xdr:rowOff>
    </xdr:from>
    <xdr:ext cx="405111" cy="259045"/>
    <xdr:sp macro="" textlink="">
      <xdr:nvSpPr>
        <xdr:cNvPr id="399" name="n_1mainValue【学校施設】&#10;有形固定資産減価償却率"/>
        <xdr:cNvSpPr txBox="1"/>
      </xdr:nvSpPr>
      <xdr:spPr>
        <a:xfrm>
          <a:off x="15266043"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4" name="直線コネクタ 423"/>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5"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6" name="直線コネクタ 425"/>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7"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8" name="直線コネクタ 42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9"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30" name="フローチャート : 判断 429"/>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31" name="フローチャート : 判断 430"/>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137160</xdr:rowOff>
    </xdr:from>
    <xdr:to>
      <xdr:col>31</xdr:col>
      <xdr:colOff>85725</xdr:colOff>
      <xdr:row>64</xdr:row>
      <xdr:rowOff>67310</xdr:rowOff>
    </xdr:to>
    <xdr:sp macro="" textlink="">
      <xdr:nvSpPr>
        <xdr:cNvPr id="437" name="円/楕円 436"/>
        <xdr:cNvSpPr/>
      </xdr:nvSpPr>
      <xdr:spPr>
        <a:xfrm>
          <a:off x="21272500" y="109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102887</xdr:rowOff>
    </xdr:from>
    <xdr:ext cx="469744" cy="259045"/>
    <xdr:sp macro="" textlink="">
      <xdr:nvSpPr>
        <xdr:cNvPr id="438"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58437</xdr:rowOff>
    </xdr:from>
    <xdr:ext cx="469744" cy="259045"/>
    <xdr:sp macro="" textlink="">
      <xdr:nvSpPr>
        <xdr:cNvPr id="439" name="n_1mainValue【学校施設】&#10;一人当たり面積"/>
        <xdr:cNvSpPr txBox="1"/>
      </xdr:nvSpPr>
      <xdr:spPr>
        <a:xfrm>
          <a:off x="21075727"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6" name="テキスト ボックス 47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8" name="テキスト ボックス 4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80" name="直線コネクタ 479"/>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81"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2" name="直線コネクタ 481"/>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3"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84" name="直線コネクタ 483"/>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5"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86" name="フローチャート : 判断 48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87" name="フローチャート : 判断 486"/>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101600</xdr:rowOff>
    </xdr:from>
    <xdr:to>
      <xdr:col>22</xdr:col>
      <xdr:colOff>415925</xdr:colOff>
      <xdr:row>107</xdr:row>
      <xdr:rowOff>31750</xdr:rowOff>
    </xdr:to>
    <xdr:sp macro="" textlink="">
      <xdr:nvSpPr>
        <xdr:cNvPr id="493" name="円/楕円 492"/>
        <xdr:cNvSpPr/>
      </xdr:nvSpPr>
      <xdr:spPr>
        <a:xfrm>
          <a:off x="1543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86377</xdr:rowOff>
    </xdr:from>
    <xdr:ext cx="405111" cy="259045"/>
    <xdr:sp macro="" textlink="">
      <xdr:nvSpPr>
        <xdr:cNvPr id="494"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22877</xdr:rowOff>
    </xdr:from>
    <xdr:ext cx="405111" cy="259045"/>
    <xdr:sp macro="" textlink="">
      <xdr:nvSpPr>
        <xdr:cNvPr id="495" name="n_1mainValue【公民館】&#10;有形固定資産減価償却率"/>
        <xdr:cNvSpPr txBox="1"/>
      </xdr:nvSpPr>
      <xdr:spPr>
        <a:xfrm>
          <a:off x="15266043"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19" name="直線コネクタ 518"/>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20"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21" name="直線コネクタ 520"/>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22"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23" name="直線コネクタ 522"/>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24"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25" name="フローチャート : 判断 524"/>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26" name="フローチャート : 判断 525"/>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59689</xdr:rowOff>
    </xdr:from>
    <xdr:to>
      <xdr:col>31</xdr:col>
      <xdr:colOff>85725</xdr:colOff>
      <xdr:row>103</xdr:row>
      <xdr:rowOff>161289</xdr:rowOff>
    </xdr:to>
    <xdr:sp macro="" textlink="">
      <xdr:nvSpPr>
        <xdr:cNvPr id="532" name="円/楕円 531"/>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87647</xdr:rowOff>
    </xdr:from>
    <xdr:ext cx="469744" cy="259045"/>
    <xdr:sp macro="" textlink="">
      <xdr:nvSpPr>
        <xdr:cNvPr id="533" name="n_1aveValue【公民館】&#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6366</xdr:rowOff>
    </xdr:from>
    <xdr:ext cx="469744" cy="259045"/>
    <xdr:sp macro="" textlink="">
      <xdr:nvSpPr>
        <xdr:cNvPr id="534" name="n_1mainValue【公民館】&#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年度において、類似団体と比較して特に有形固定資産減価償却率が高くなっている施設は、学校施設であり、特に低くなっている施設は、保育所、公民館である。</a:t>
          </a:r>
          <a:endParaRPr lang="ja-JP" altLang="ja-JP" sz="1300">
            <a:effectLst/>
          </a:endParaRPr>
        </a:p>
        <a:p>
          <a:r>
            <a:rPr kumimoji="1" lang="ja-JP" altLang="ja-JP" sz="1300">
              <a:solidFill>
                <a:schemeClr val="dk1"/>
              </a:solidFill>
              <a:effectLst/>
              <a:latin typeface="+mn-lt"/>
              <a:ea typeface="+mn-ea"/>
              <a:cs typeface="+mn-cs"/>
            </a:rPr>
            <a:t>　本町では、平成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年度に策定した公共施設等総合管理計画において、公共施設等の延べ床面積を</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％削減するという目標を掲げており、今後は、個別具体的な実施計画となる公共施設再編計画を策定し、老朽化対策に取り組んでいく。</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月末時点での固定資産台帳は作成中である。）</a:t>
          </a:r>
          <a:endParaRPr kumimoji="1" lang="en-US" altLang="ja-JP" sz="13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25,946
25,725
372.34
14,387,141
13,320,177
943,999
7,506,497
11,528,278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147864</xdr:rowOff>
    </xdr:from>
    <xdr:to>
      <xdr:col>5</xdr:col>
      <xdr:colOff>409575</xdr:colOff>
      <xdr:row>34</xdr:row>
      <xdr:rowOff>78014</xdr:rowOff>
    </xdr:to>
    <xdr:sp macro="" textlink="">
      <xdr:nvSpPr>
        <xdr:cNvPr id="73" name="円/楕円 72"/>
        <xdr:cNvSpPr/>
      </xdr:nvSpPr>
      <xdr:spPr>
        <a:xfrm>
          <a:off x="3746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94541</xdr:rowOff>
    </xdr:from>
    <xdr:ext cx="405111" cy="259045"/>
    <xdr:sp macro="" textlink="">
      <xdr:nvSpPr>
        <xdr:cNvPr id="74" name="n_1mainValue【図書館】&#10;有形固定資産減価償却率"/>
        <xdr:cNvSpPr txBox="1"/>
      </xdr:nvSpPr>
      <xdr:spPr>
        <a:xfrm>
          <a:off x="3582043"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1" name="直線コネクタ 100"/>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2"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3" name="直線コネクタ 102"/>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4"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6"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7" name="フローチャート : 判断 106"/>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8" name="フローチャート : 判断 107"/>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159855</xdr:rowOff>
    </xdr:from>
    <xdr:ext cx="469744" cy="259045"/>
    <xdr:sp macro="" textlink="">
      <xdr:nvSpPr>
        <xdr:cNvPr id="109"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115207</xdr:rowOff>
    </xdr:from>
    <xdr:to>
      <xdr:col>14</xdr:col>
      <xdr:colOff>79375</xdr:colOff>
      <xdr:row>42</xdr:row>
      <xdr:rowOff>45357</xdr:rowOff>
    </xdr:to>
    <xdr:sp macro="" textlink="">
      <xdr:nvSpPr>
        <xdr:cNvPr id="115" name="円/楕円 114"/>
        <xdr:cNvSpPr/>
      </xdr:nvSpPr>
      <xdr:spPr>
        <a:xfrm>
          <a:off x="958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36484</xdr:rowOff>
    </xdr:from>
    <xdr:ext cx="469744" cy="259045"/>
    <xdr:sp macro="" textlink="">
      <xdr:nvSpPr>
        <xdr:cNvPr id="116" name="n_1mainValue【図書館】&#10;一人当たり面積"/>
        <xdr:cNvSpPr txBox="1"/>
      </xdr:nvSpPr>
      <xdr:spPr>
        <a:xfrm>
          <a:off x="93917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1" name="直線コネクタ 140"/>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2"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3" name="直線コネクタ 142"/>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4"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5" name="直線コネクタ 144"/>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6"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7" name="フローチャート : 判断 146"/>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8" name="フローチャート : 判断 147"/>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149"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97790</xdr:rowOff>
    </xdr:from>
    <xdr:to>
      <xdr:col>5</xdr:col>
      <xdr:colOff>409575</xdr:colOff>
      <xdr:row>59</xdr:row>
      <xdr:rowOff>27940</xdr:rowOff>
    </xdr:to>
    <xdr:sp macro="" textlink="">
      <xdr:nvSpPr>
        <xdr:cNvPr id="155" name="円/楕円 154"/>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44467</xdr:rowOff>
    </xdr:from>
    <xdr:ext cx="405111" cy="259045"/>
    <xdr:sp macro="" textlink="">
      <xdr:nvSpPr>
        <xdr:cNvPr id="156" name="n_1mainValue【体育館・プール】&#10;有形固定資産減価償却率"/>
        <xdr:cNvSpPr txBox="1"/>
      </xdr:nvSpPr>
      <xdr:spPr>
        <a:xfrm>
          <a:off x="3582043"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82" name="直線コネクタ 181"/>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83"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4" name="直線コネクタ 183"/>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5"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6" name="直線コネクタ 185"/>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7"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8" name="フローチャート : 判断 187"/>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9" name="フローチャート : 判断 188"/>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117039</xdr:rowOff>
    </xdr:from>
    <xdr:ext cx="469744" cy="259045"/>
    <xdr:sp macro="" textlink="">
      <xdr:nvSpPr>
        <xdr:cNvPr id="190"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12881</xdr:rowOff>
    </xdr:from>
    <xdr:to>
      <xdr:col>14</xdr:col>
      <xdr:colOff>79375</xdr:colOff>
      <xdr:row>55</xdr:row>
      <xdr:rowOff>114481</xdr:rowOff>
    </xdr:to>
    <xdr:sp macro="" textlink="">
      <xdr:nvSpPr>
        <xdr:cNvPr id="196" name="円/楕円 195"/>
        <xdr:cNvSpPr/>
      </xdr:nvSpPr>
      <xdr:spPr>
        <a:xfrm>
          <a:off x="9588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131008</xdr:rowOff>
    </xdr:from>
    <xdr:ext cx="469744" cy="259045"/>
    <xdr:sp macro="" textlink="">
      <xdr:nvSpPr>
        <xdr:cNvPr id="197" name="n_1mainValue【体育館・プール】&#10;一人当たり面積"/>
        <xdr:cNvSpPr txBox="1"/>
      </xdr:nvSpPr>
      <xdr:spPr>
        <a:xfrm>
          <a:off x="9391727" y="921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20" name="直線コネクタ 219"/>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21"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22" name="直線コネクタ 221"/>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23"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24" name="直線コネクタ 223"/>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5"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6" name="フローチャート : 判断 225"/>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27" name="フローチャート : 判断 226"/>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36592</xdr:rowOff>
    </xdr:from>
    <xdr:ext cx="405111" cy="259045"/>
    <xdr:sp macro="" textlink="">
      <xdr:nvSpPr>
        <xdr:cNvPr id="228"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101600</xdr:rowOff>
    </xdr:from>
    <xdr:to>
      <xdr:col>5</xdr:col>
      <xdr:colOff>409575</xdr:colOff>
      <xdr:row>81</xdr:row>
      <xdr:rowOff>31750</xdr:rowOff>
    </xdr:to>
    <xdr:sp macro="" textlink="">
      <xdr:nvSpPr>
        <xdr:cNvPr id="234" name="円/楕円 233"/>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48277</xdr:rowOff>
    </xdr:from>
    <xdr:ext cx="405111" cy="259045"/>
    <xdr:sp macro="" textlink="">
      <xdr:nvSpPr>
        <xdr:cNvPr id="235" name="n_1mainValue【福祉施設】&#10;有形固定資産減価償却率"/>
        <xdr:cNvSpPr txBox="1"/>
      </xdr:nvSpPr>
      <xdr:spPr>
        <a:xfrm>
          <a:off x="3582043"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6" name="直線コネクタ 24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7" name="テキスト ボックス 24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8" name="直線コネクタ 24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9" name="テキスト ボックス 24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0" name="直線コネクタ 24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1" name="テキスト ボックス 25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2" name="直線コネクタ 25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3" name="テキスト ボックス 25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57" name="直線コネクタ 256"/>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58"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59" name="直線コネクタ 258"/>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60"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61" name="直線コネクタ 260"/>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62"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63" name="フローチャート : 判断 262"/>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64" name="フローチャート : 判断 263"/>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13988</xdr:rowOff>
    </xdr:from>
    <xdr:ext cx="469744" cy="259045"/>
    <xdr:sp macro="" textlink="">
      <xdr:nvSpPr>
        <xdr:cNvPr id="265"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17018</xdr:rowOff>
    </xdr:from>
    <xdr:to>
      <xdr:col>14</xdr:col>
      <xdr:colOff>79375</xdr:colOff>
      <xdr:row>85</xdr:row>
      <xdr:rowOff>118618</xdr:rowOff>
    </xdr:to>
    <xdr:sp macro="" textlink="">
      <xdr:nvSpPr>
        <xdr:cNvPr id="271" name="円/楕円 270"/>
        <xdr:cNvSpPr/>
      </xdr:nvSpPr>
      <xdr:spPr>
        <a:xfrm>
          <a:off x="9588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109745</xdr:rowOff>
    </xdr:from>
    <xdr:ext cx="469744" cy="259045"/>
    <xdr:sp macro="" textlink="">
      <xdr:nvSpPr>
        <xdr:cNvPr id="272" name="n_1mainValue【福祉施設】&#10;一人当たり面積"/>
        <xdr:cNvSpPr txBox="1"/>
      </xdr:nvSpPr>
      <xdr:spPr>
        <a:xfrm>
          <a:off x="9391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5" name="テキスト ボックス 2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3" name="テキスト ボックス 29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297" name="直線コネクタ 296"/>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98"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99" name="直線コネクタ 298"/>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300"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301" name="直線コネクタ 300"/>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302"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303" name="フローチャート : 判断 302"/>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304" name="フローチャート : 判断 303"/>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135272</xdr:rowOff>
    </xdr:from>
    <xdr:ext cx="405111" cy="259045"/>
    <xdr:sp macro="" textlink="">
      <xdr:nvSpPr>
        <xdr:cNvPr id="305"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130175</xdr:rowOff>
    </xdr:from>
    <xdr:to>
      <xdr:col>5</xdr:col>
      <xdr:colOff>409575</xdr:colOff>
      <xdr:row>105</xdr:row>
      <xdr:rowOff>60325</xdr:rowOff>
    </xdr:to>
    <xdr:sp macro="" textlink="">
      <xdr:nvSpPr>
        <xdr:cNvPr id="311" name="円/楕円 310"/>
        <xdr:cNvSpPr/>
      </xdr:nvSpPr>
      <xdr:spPr>
        <a:xfrm>
          <a:off x="3746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76852</xdr:rowOff>
    </xdr:from>
    <xdr:ext cx="405111" cy="259045"/>
    <xdr:sp macro="" textlink="">
      <xdr:nvSpPr>
        <xdr:cNvPr id="312" name="n_1mainValue【市民会館】&#10;有形固定資産減価償却率"/>
        <xdr:cNvSpPr txBox="1"/>
      </xdr:nvSpPr>
      <xdr:spPr>
        <a:xfrm>
          <a:off x="3582043"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3" name="直線コネクタ 3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4" name="テキスト ボックス 3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5" name="直線コネクタ 3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6" name="テキスト ボックス 3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9" name="直線コネクタ 3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0" name="テキスト ボックス 3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1" name="直線コネクタ 3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2" name="テキスト ボックス 3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36" name="直線コネクタ 335"/>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37"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38" name="直線コネクタ 337"/>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39"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40" name="直線コネクタ 339"/>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341"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42" name="フローチャート : 判断 341"/>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43" name="フローチャート : 判断 342"/>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60977</xdr:rowOff>
    </xdr:from>
    <xdr:ext cx="469744" cy="259045"/>
    <xdr:sp macro="" textlink="">
      <xdr:nvSpPr>
        <xdr:cNvPr id="344"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116839</xdr:rowOff>
    </xdr:from>
    <xdr:to>
      <xdr:col>14</xdr:col>
      <xdr:colOff>79375</xdr:colOff>
      <xdr:row>102</xdr:row>
      <xdr:rowOff>46989</xdr:rowOff>
    </xdr:to>
    <xdr:sp macro="" textlink="">
      <xdr:nvSpPr>
        <xdr:cNvPr id="350" name="円/楕円 349"/>
        <xdr:cNvSpPr/>
      </xdr:nvSpPr>
      <xdr:spPr>
        <a:xfrm>
          <a:off x="9588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63516</xdr:rowOff>
    </xdr:from>
    <xdr:ext cx="469744" cy="259045"/>
    <xdr:sp macro="" textlink="">
      <xdr:nvSpPr>
        <xdr:cNvPr id="351" name="n_1mainValue【市民会館】&#10;一人当たり面積"/>
        <xdr:cNvSpPr txBox="1"/>
      </xdr:nvSpPr>
      <xdr:spPr>
        <a:xfrm>
          <a:off x="93917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7" name="正方形/長方形 3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8" name="テキスト ボックス 3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379" name="直線コネクタ 37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380" name="テキスト ボックス 37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81" name="直線コネクタ 38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82" name="テキスト ボックス 38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383" name="直線コネクタ 38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384" name="テキスト ボックス 38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387" name="直線コネクタ 38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388" name="テキスト ボックス 38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89" name="直線コネクタ 38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90" name="テキスト ボックス 38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391" name="直線コネクタ 39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392" name="テキスト ボックス 39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4" name="テキスト ボックス 3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17145</xdr:rowOff>
    </xdr:from>
    <xdr:to>
      <xdr:col>23</xdr:col>
      <xdr:colOff>516889</xdr:colOff>
      <xdr:row>61</xdr:row>
      <xdr:rowOff>114300</xdr:rowOff>
    </xdr:to>
    <xdr:cxnSp macro="">
      <xdr:nvCxnSpPr>
        <xdr:cNvPr id="396" name="直線コネクタ 395"/>
        <xdr:cNvCxnSpPr/>
      </xdr:nvCxnSpPr>
      <xdr:spPr>
        <a:xfrm flipV="1">
          <a:off x="16318864" y="9618345"/>
          <a:ext cx="0" cy="95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118127</xdr:rowOff>
    </xdr:from>
    <xdr:ext cx="405111" cy="259045"/>
    <xdr:sp macro="" textlink="">
      <xdr:nvSpPr>
        <xdr:cNvPr id="397" name="【保健センター・保健所】&#10;有形固定資産減価償却率最小値テキスト"/>
        <xdr:cNvSpPr txBox="1"/>
      </xdr:nvSpPr>
      <xdr:spPr>
        <a:xfrm>
          <a:off x="164084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61</xdr:row>
      <xdr:rowOff>114300</xdr:rowOff>
    </xdr:from>
    <xdr:to>
      <xdr:col>23</xdr:col>
      <xdr:colOff>606425</xdr:colOff>
      <xdr:row>61</xdr:row>
      <xdr:rowOff>114300</xdr:rowOff>
    </xdr:to>
    <xdr:cxnSp macro="">
      <xdr:nvCxnSpPr>
        <xdr:cNvPr id="398" name="直線コネクタ 397"/>
        <xdr:cNvCxnSpPr/>
      </xdr:nvCxnSpPr>
      <xdr:spPr>
        <a:xfrm>
          <a:off x="16230600" y="105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135272</xdr:rowOff>
    </xdr:from>
    <xdr:ext cx="405111" cy="259045"/>
    <xdr:sp macro="" textlink="">
      <xdr:nvSpPr>
        <xdr:cNvPr id="399" name="【保健センター・保健所】&#10;有形固定資産減価償却率最大値テキスト"/>
        <xdr:cNvSpPr txBox="1"/>
      </xdr:nvSpPr>
      <xdr:spPr>
        <a:xfrm>
          <a:off x="16408400" y="939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56</xdr:row>
      <xdr:rowOff>17145</xdr:rowOff>
    </xdr:from>
    <xdr:to>
      <xdr:col>23</xdr:col>
      <xdr:colOff>606425</xdr:colOff>
      <xdr:row>56</xdr:row>
      <xdr:rowOff>17145</xdr:rowOff>
    </xdr:to>
    <xdr:cxnSp macro="">
      <xdr:nvCxnSpPr>
        <xdr:cNvPr id="400" name="直線コネクタ 399"/>
        <xdr:cNvCxnSpPr/>
      </xdr:nvCxnSpPr>
      <xdr:spPr>
        <a:xfrm>
          <a:off x="16230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64787</xdr:rowOff>
    </xdr:from>
    <xdr:ext cx="405111" cy="259045"/>
    <xdr:sp macro="" textlink="">
      <xdr:nvSpPr>
        <xdr:cNvPr id="401" name="【保健センター・保健所】&#10;有形固定資産減価償却率平均値テキスト"/>
        <xdr:cNvSpPr txBox="1"/>
      </xdr:nvSpPr>
      <xdr:spPr>
        <a:xfrm>
          <a:off x="164084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86360</xdr:rowOff>
    </xdr:from>
    <xdr:to>
      <xdr:col>23</xdr:col>
      <xdr:colOff>568325</xdr:colOff>
      <xdr:row>60</xdr:row>
      <xdr:rowOff>16510</xdr:rowOff>
    </xdr:to>
    <xdr:sp macro="" textlink="">
      <xdr:nvSpPr>
        <xdr:cNvPr id="402" name="フローチャート : 判断 401"/>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166370</xdr:rowOff>
    </xdr:from>
    <xdr:to>
      <xdr:col>22</xdr:col>
      <xdr:colOff>415925</xdr:colOff>
      <xdr:row>60</xdr:row>
      <xdr:rowOff>96520</xdr:rowOff>
    </xdr:to>
    <xdr:sp macro="" textlink="">
      <xdr:nvSpPr>
        <xdr:cNvPr id="403" name="フローチャート : 判断 402"/>
        <xdr:cNvSpPr/>
      </xdr:nvSpPr>
      <xdr:spPr>
        <a:xfrm>
          <a:off x="15430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113047</xdr:rowOff>
    </xdr:from>
    <xdr:ext cx="405111" cy="259045"/>
    <xdr:sp macro="" textlink="">
      <xdr:nvSpPr>
        <xdr:cNvPr id="404" name="n_1aveValue【保健センター・保健所】&#10;有形固定資産減価償却率"/>
        <xdr:cNvSpPr txBox="1"/>
      </xdr:nvSpPr>
      <xdr:spPr>
        <a:xfrm>
          <a:off x="15266043"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92075</xdr:rowOff>
    </xdr:from>
    <xdr:to>
      <xdr:col>22</xdr:col>
      <xdr:colOff>415925</xdr:colOff>
      <xdr:row>64</xdr:row>
      <xdr:rowOff>22225</xdr:rowOff>
    </xdr:to>
    <xdr:sp macro="" textlink="">
      <xdr:nvSpPr>
        <xdr:cNvPr id="410" name="円/楕円 409"/>
        <xdr:cNvSpPr/>
      </xdr:nvSpPr>
      <xdr:spPr>
        <a:xfrm>
          <a:off x="15430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13352</xdr:rowOff>
    </xdr:from>
    <xdr:ext cx="405111" cy="259045"/>
    <xdr:sp macro="" textlink="">
      <xdr:nvSpPr>
        <xdr:cNvPr id="411" name="n_1mainValue【保健センター・保健所】&#10;有形固定資産減価償却率"/>
        <xdr:cNvSpPr txBox="1"/>
      </xdr:nvSpPr>
      <xdr:spPr>
        <a:xfrm>
          <a:off x="15266043"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433" name="直線コネクタ 432"/>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434"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435" name="直線コネクタ 434"/>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436"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437" name="直線コネクタ 436"/>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438"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439" name="フローチャート : 判断 438"/>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440" name="フローチャート : 判断 439"/>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83075</xdr:rowOff>
    </xdr:from>
    <xdr:ext cx="469744" cy="259045"/>
    <xdr:sp macro="" textlink="">
      <xdr:nvSpPr>
        <xdr:cNvPr id="441"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136652</xdr:rowOff>
    </xdr:from>
    <xdr:to>
      <xdr:col>31</xdr:col>
      <xdr:colOff>85725</xdr:colOff>
      <xdr:row>61</xdr:row>
      <xdr:rowOff>66802</xdr:rowOff>
    </xdr:to>
    <xdr:sp macro="" textlink="">
      <xdr:nvSpPr>
        <xdr:cNvPr id="447" name="円/楕円 446"/>
        <xdr:cNvSpPr/>
      </xdr:nvSpPr>
      <xdr:spPr>
        <a:xfrm>
          <a:off x="21272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83329</xdr:rowOff>
    </xdr:from>
    <xdr:ext cx="469744" cy="259045"/>
    <xdr:sp macro="" textlink="">
      <xdr:nvSpPr>
        <xdr:cNvPr id="448" name="n_1mainValue【保健センター・保健所】&#10;一人当たり面積"/>
        <xdr:cNvSpPr txBox="1"/>
      </xdr:nvSpPr>
      <xdr:spPr>
        <a:xfrm>
          <a:off x="210757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9" name="テキスト ボックス 4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0" name="直線コネクタ 4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1" name="テキスト ボックス 4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2" name="直線コネクタ 4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3" name="テキスト ボックス 4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4" name="直線コネクタ 4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5" name="テキスト ボックス 4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6" name="直線コネクタ 4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7" name="テキスト ボックス 4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8" name="直線コネクタ 4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9" name="テキスト ボックス 4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73" name="直線コネクタ 472"/>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74"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75" name="直線コネクタ 474"/>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6"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7" name="直線コネクタ 4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78"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79" name="フローチャート : 判断 478"/>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80" name="フローチャート : 判断 479"/>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91457</xdr:rowOff>
    </xdr:from>
    <xdr:ext cx="405111" cy="259045"/>
    <xdr:sp macro="" textlink="">
      <xdr:nvSpPr>
        <xdr:cNvPr id="481" name="n_1aveValue【消防施設】&#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2" name="テキスト ボックス 4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3" name="テキスト ボックス 4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4" name="テキスト ボックス 4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5" name="テキスト ボックス 4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6" name="テキスト ボックス 4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10161</xdr:rowOff>
    </xdr:from>
    <xdr:to>
      <xdr:col>22</xdr:col>
      <xdr:colOff>415925</xdr:colOff>
      <xdr:row>83</xdr:row>
      <xdr:rowOff>111761</xdr:rowOff>
    </xdr:to>
    <xdr:sp macro="" textlink="">
      <xdr:nvSpPr>
        <xdr:cNvPr id="487" name="円/楕円 486"/>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128288</xdr:rowOff>
    </xdr:from>
    <xdr:ext cx="405111" cy="259045"/>
    <xdr:sp macro="" textlink="">
      <xdr:nvSpPr>
        <xdr:cNvPr id="488" name="n_1mainValue【消防施設】&#10;有形固定資産減価償却率"/>
        <xdr:cNvSpPr txBox="1"/>
      </xdr:nvSpPr>
      <xdr:spPr>
        <a:xfrm>
          <a:off x="15266043"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9" name="直線コネクタ 4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0" name="テキスト ボックス 4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1" name="直線コネクタ 5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2" name="テキスト ボックス 5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3" name="直線コネクタ 5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4" name="テキスト ボックス 5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5" name="直線コネクタ 5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6" name="テキスト ボックス 5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7" name="直線コネクタ 5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8" name="テキスト ボックス 5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512" name="直線コネクタ 511"/>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513"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514" name="直線コネクタ 513"/>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515"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516" name="直線コネクタ 515"/>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7"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8" name="フローチャート : 判断 51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519" name="フローチャート : 判断 518"/>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101616</xdr:rowOff>
    </xdr:from>
    <xdr:ext cx="469744" cy="259045"/>
    <xdr:sp macro="" textlink="">
      <xdr:nvSpPr>
        <xdr:cNvPr id="520" name="n_1aveValue【消防施設】&#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526" name="円/楕円 52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41927</xdr:rowOff>
    </xdr:from>
    <xdr:ext cx="469744" cy="259045"/>
    <xdr:sp macro="" textlink="">
      <xdr:nvSpPr>
        <xdr:cNvPr id="527"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8" name="テキスト ボックス 5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9" name="直線コネクタ 53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0" name="テキスト ボックス 53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1" name="直線コネクタ 54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2" name="テキスト ボックス 54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3" name="直線コネクタ 54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4" name="テキスト ボックス 54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5" name="直線コネクタ 54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6" name="テキスト ボックス 54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550" name="直線コネクタ 549"/>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551"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552" name="直線コネクタ 551"/>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553"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554" name="直線コネクタ 553"/>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555"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556" name="フローチャート : 判断 555"/>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557" name="フローチャート : 判断 556"/>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68090</xdr:rowOff>
    </xdr:from>
    <xdr:ext cx="405111" cy="259045"/>
    <xdr:sp macro="" textlink="">
      <xdr:nvSpPr>
        <xdr:cNvPr id="558" name="n_1ave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144272</xdr:rowOff>
    </xdr:from>
    <xdr:to>
      <xdr:col>22</xdr:col>
      <xdr:colOff>415925</xdr:colOff>
      <xdr:row>108</xdr:row>
      <xdr:rowOff>74422</xdr:rowOff>
    </xdr:to>
    <xdr:sp macro="" textlink="">
      <xdr:nvSpPr>
        <xdr:cNvPr id="564" name="円/楕円 563"/>
        <xdr:cNvSpPr/>
      </xdr:nvSpPr>
      <xdr:spPr>
        <a:xfrm>
          <a:off x="15430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65549</xdr:rowOff>
    </xdr:from>
    <xdr:ext cx="405111" cy="259045"/>
    <xdr:sp macro="" textlink="">
      <xdr:nvSpPr>
        <xdr:cNvPr id="565" name="n_1mainValue【庁舎】&#10;有形固定資産減価償却率"/>
        <xdr:cNvSpPr txBox="1"/>
      </xdr:nvSpPr>
      <xdr:spPr>
        <a:xfrm>
          <a:off x="15266043" y="185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89" name="直線コネクタ 588"/>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90"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91" name="直線コネクタ 590"/>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92"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93" name="直線コネクタ 592"/>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94"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95" name="フローチャート : 判断 594"/>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96" name="フローチャート : 判断 595"/>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97172</xdr:rowOff>
    </xdr:from>
    <xdr:ext cx="469744" cy="259045"/>
    <xdr:sp macro="" textlink="">
      <xdr:nvSpPr>
        <xdr:cNvPr id="597"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135889</xdr:rowOff>
    </xdr:from>
    <xdr:to>
      <xdr:col>31</xdr:col>
      <xdr:colOff>85725</xdr:colOff>
      <xdr:row>106</xdr:row>
      <xdr:rowOff>66039</xdr:rowOff>
    </xdr:to>
    <xdr:sp macro="" textlink="">
      <xdr:nvSpPr>
        <xdr:cNvPr id="603" name="円/楕円 602"/>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82566</xdr:rowOff>
    </xdr:from>
    <xdr:ext cx="469744" cy="259045"/>
    <xdr:sp macro="" textlink="">
      <xdr:nvSpPr>
        <xdr:cNvPr id="604" name="n_1mainValue【庁舎】&#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類似団体と比較して特に有形固定資産減価償却率が高くなっている施設は、図書館であり、特に低くなっている施設は、保健センターである。いずれも１施設のみのため、更新費用の平準化を図りながら計画的な長寿命化を進めていく必要がある。</a:t>
          </a:r>
          <a:endParaRPr lang="ja-JP" altLang="ja-JP" sz="1300">
            <a:effectLst/>
          </a:endParaRPr>
        </a:p>
        <a:p>
          <a:r>
            <a:rPr kumimoji="1" lang="ja-JP" altLang="ja-JP" sz="1300">
              <a:solidFill>
                <a:schemeClr val="dk1"/>
              </a:solidFill>
              <a:effectLst/>
              <a:latin typeface="+mn-lt"/>
              <a:ea typeface="+mn-ea"/>
              <a:cs typeface="+mn-cs"/>
            </a:rPr>
            <a:t>　本町では、平成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年度に策定した公共施設等総合管理計画において、公共施設等の延べ床面積を</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％削減するという目標を掲げており、今後は、個別具体的な実施計画となる公共施設再編計画を策定し、老朽化対策に取り組んでいく。</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月末時点での固定資産台帳は作成中である。）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25,946
25,725
372.34
14,387,141
13,320,177
943,999
7,506,497
11,528,278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町内に大型事業所は少ないものの、多くの別荘や宿泊・レジャー施設等を有し固定資産税等の確保が図れることにより、類似団体平均を</a:t>
          </a:r>
          <a:r>
            <a:rPr kumimoji="1" lang="en-US" altLang="ja-JP" sz="1300">
              <a:latin typeface="ＭＳ Ｐゴシック"/>
            </a:rPr>
            <a:t>0.09</a:t>
          </a:r>
          <a:r>
            <a:rPr kumimoji="1" lang="ja-JP" altLang="en-US" sz="1300">
              <a:latin typeface="ＭＳ Ｐゴシック"/>
            </a:rPr>
            <a:t>ポイント上回る</a:t>
          </a:r>
          <a:r>
            <a:rPr kumimoji="1" lang="en-US" altLang="ja-JP" sz="1300">
              <a:latin typeface="ＭＳ Ｐゴシック"/>
            </a:rPr>
            <a:t>0.77</a:t>
          </a:r>
          <a:r>
            <a:rPr kumimoji="1" lang="ja-JP" altLang="en-US" sz="1300">
              <a:latin typeface="ＭＳ Ｐゴシック"/>
            </a:rPr>
            <a:t>となっている。</a:t>
          </a:r>
        </a:p>
        <a:p>
          <a:r>
            <a:rPr kumimoji="1" lang="ja-JP" altLang="en-US" sz="1300">
              <a:latin typeface="ＭＳ Ｐゴシック"/>
            </a:rPr>
            <a:t>　今後とも、行政サービスや課題の多様化、さらには増大し続ける社会保障費などにより、歳出は増加する一方であることから、コストカットに止まらず事業自体の廃止を含め、選択と集中による徹底した歳出の抑制に努めるとともに、町財政の根幹である町税の収納対策強化による収納率の向上等を推進し、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129822</xdr:rowOff>
    </xdr:from>
    <xdr:to>
      <xdr:col>7</xdr:col>
      <xdr:colOff>152400</xdr:colOff>
      <xdr:row>41</xdr:row>
      <xdr:rowOff>129822</xdr:rowOff>
    </xdr:to>
    <xdr:cxnSp macro="">
      <xdr:nvCxnSpPr>
        <xdr:cNvPr id="68" name="直線コネクタ 67"/>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129822</xdr:rowOff>
    </xdr:from>
    <xdr:to>
      <xdr:col>6</xdr:col>
      <xdr:colOff>0</xdr:colOff>
      <xdr:row>41</xdr:row>
      <xdr:rowOff>129822</xdr:rowOff>
    </xdr:to>
    <xdr:cxnSp macro="">
      <xdr:nvCxnSpPr>
        <xdr:cNvPr id="71" name="直線コネクタ 70"/>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129822</xdr:rowOff>
    </xdr:from>
    <xdr:to>
      <xdr:col>4</xdr:col>
      <xdr:colOff>482600</xdr:colOff>
      <xdr:row>41</xdr:row>
      <xdr:rowOff>129822</xdr:rowOff>
    </xdr:to>
    <xdr:cxnSp macro="">
      <xdr:nvCxnSpPr>
        <xdr:cNvPr id="74" name="直線コネクタ 73"/>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129822</xdr:rowOff>
    </xdr:to>
    <xdr:cxnSp macro="">
      <xdr:nvCxnSpPr>
        <xdr:cNvPr id="77" name="直線コネクタ 76"/>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79022</xdr:rowOff>
    </xdr:from>
    <xdr:to>
      <xdr:col>7</xdr:col>
      <xdr:colOff>203200</xdr:colOff>
      <xdr:row>42</xdr:row>
      <xdr:rowOff>9172</xdr:rowOff>
    </xdr:to>
    <xdr:sp macro="" textlink="">
      <xdr:nvSpPr>
        <xdr:cNvPr id="87" name="円/楕円 86"/>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95549</xdr:rowOff>
    </xdr:from>
    <xdr:ext cx="762000" cy="259045"/>
    <xdr:sp macro="" textlink="">
      <xdr:nvSpPr>
        <xdr:cNvPr id="88"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79022</xdr:rowOff>
    </xdr:from>
    <xdr:to>
      <xdr:col>6</xdr:col>
      <xdr:colOff>50800</xdr:colOff>
      <xdr:row>42</xdr:row>
      <xdr:rowOff>9172</xdr:rowOff>
    </xdr:to>
    <xdr:sp macro="" textlink="">
      <xdr:nvSpPr>
        <xdr:cNvPr id="89" name="円/楕円 88"/>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90" name="テキスト ボックス 89"/>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79022</xdr:rowOff>
    </xdr:from>
    <xdr:to>
      <xdr:col>4</xdr:col>
      <xdr:colOff>533400</xdr:colOff>
      <xdr:row>42</xdr:row>
      <xdr:rowOff>9172</xdr:rowOff>
    </xdr:to>
    <xdr:sp macro="" textlink="">
      <xdr:nvSpPr>
        <xdr:cNvPr id="91" name="円/楕円 90"/>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19349</xdr:rowOff>
    </xdr:from>
    <xdr:ext cx="762000" cy="259045"/>
    <xdr:sp macro="" textlink="">
      <xdr:nvSpPr>
        <xdr:cNvPr id="92" name="テキスト ボックス 91"/>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79022</xdr:rowOff>
    </xdr:from>
    <xdr:to>
      <xdr:col>3</xdr:col>
      <xdr:colOff>330200</xdr:colOff>
      <xdr:row>42</xdr:row>
      <xdr:rowOff>9172</xdr:rowOff>
    </xdr:to>
    <xdr:sp macro="" textlink="">
      <xdr:nvSpPr>
        <xdr:cNvPr id="93" name="円/楕円 92"/>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19349</xdr:rowOff>
    </xdr:from>
    <xdr:ext cx="762000" cy="259045"/>
    <xdr:sp macro="" textlink="">
      <xdr:nvSpPr>
        <xdr:cNvPr id="94" name="テキスト ボックス 93"/>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5" name="円/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人件費及び一部事務組合負担金（補助費等）に係るものが比較的高い水準にあるため、類似団体平均を</a:t>
          </a:r>
          <a:r>
            <a:rPr kumimoji="1" lang="en-US" altLang="ja-JP" sz="1300">
              <a:latin typeface="ＭＳ Ｐゴシック"/>
            </a:rPr>
            <a:t>6.4</a:t>
          </a:r>
          <a:r>
            <a:rPr kumimoji="1" lang="ja-JP" altLang="en-US" sz="1300">
              <a:latin typeface="ＭＳ Ｐゴシック"/>
            </a:rPr>
            <a:t>ポイント上回る</a:t>
          </a:r>
          <a:r>
            <a:rPr kumimoji="1" lang="en-US" altLang="ja-JP" sz="1300">
              <a:latin typeface="ＭＳ Ｐゴシック"/>
            </a:rPr>
            <a:t>92.7</a:t>
          </a:r>
          <a:r>
            <a:rPr kumimoji="1" lang="ja-JP" altLang="en-US" sz="1300">
              <a:latin typeface="ＭＳ Ｐゴシック"/>
            </a:rPr>
            <a:t>％となっている。</a:t>
          </a:r>
        </a:p>
        <a:p>
          <a:r>
            <a:rPr kumimoji="1" lang="ja-JP" altLang="en-US" sz="1300">
              <a:latin typeface="ＭＳ Ｐゴシック"/>
            </a:rPr>
            <a:t>　人件費については、「行財政改革推進プラン</a:t>
          </a:r>
          <a:r>
            <a:rPr kumimoji="1" lang="en-US" altLang="ja-JP" sz="1300">
              <a:latin typeface="ＭＳ Ｐゴシック"/>
            </a:rPr>
            <a:t>2016</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に基づき、職員定員の適正化による職員数の減及び組織・配置の見直しとともに、時間外勤務の削減に向けた新たな取組みを行い、人件費の抑制に努める。また、民間活力導入可能なものについては更なる活用を促進するなど経常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77978</xdr:rowOff>
    </xdr:from>
    <xdr:to>
      <xdr:col>7</xdr:col>
      <xdr:colOff>152400</xdr:colOff>
      <xdr:row>65</xdr:row>
      <xdr:rowOff>22352</xdr:rowOff>
    </xdr:to>
    <xdr:cxnSp macro="">
      <xdr:nvCxnSpPr>
        <xdr:cNvPr id="129" name="直線コネクタ 128"/>
        <xdr:cNvCxnSpPr/>
      </xdr:nvCxnSpPr>
      <xdr:spPr>
        <a:xfrm>
          <a:off x="4114800" y="1105077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64</xdr:row>
      <xdr:rowOff>77978</xdr:rowOff>
    </xdr:to>
    <xdr:cxnSp macro="">
      <xdr:nvCxnSpPr>
        <xdr:cNvPr id="132" name="直線コネクタ 131"/>
        <xdr:cNvCxnSpPr/>
      </xdr:nvCxnSpPr>
      <xdr:spPr>
        <a:xfrm>
          <a:off x="3225800" y="110459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73152</xdr:rowOff>
    </xdr:to>
    <xdr:cxnSp macro="">
      <xdr:nvCxnSpPr>
        <xdr:cNvPr id="135" name="直線コネクタ 134"/>
        <xdr:cNvCxnSpPr/>
      </xdr:nvCxnSpPr>
      <xdr:spPr>
        <a:xfrm>
          <a:off x="2336800" y="1095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49022</xdr:rowOff>
    </xdr:to>
    <xdr:cxnSp macro="">
      <xdr:nvCxnSpPr>
        <xdr:cNvPr id="138" name="直線コネクタ 137"/>
        <xdr:cNvCxnSpPr/>
      </xdr:nvCxnSpPr>
      <xdr:spPr>
        <a:xfrm flipV="1">
          <a:off x="1447800" y="109590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143002</xdr:rowOff>
    </xdr:from>
    <xdr:to>
      <xdr:col>7</xdr:col>
      <xdr:colOff>203200</xdr:colOff>
      <xdr:row>65</xdr:row>
      <xdr:rowOff>73152</xdr:rowOff>
    </xdr:to>
    <xdr:sp macro="" textlink="">
      <xdr:nvSpPr>
        <xdr:cNvPr id="148" name="円/楕円 147"/>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115079</xdr:rowOff>
    </xdr:from>
    <xdr:ext cx="762000" cy="259045"/>
    <xdr:sp macro="" textlink="">
      <xdr:nvSpPr>
        <xdr:cNvPr id="149" name="財政構造の弾力性該当値テキスト"/>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27178</xdr:rowOff>
    </xdr:from>
    <xdr:to>
      <xdr:col>6</xdr:col>
      <xdr:colOff>50800</xdr:colOff>
      <xdr:row>64</xdr:row>
      <xdr:rowOff>128778</xdr:rowOff>
    </xdr:to>
    <xdr:sp macro="" textlink="">
      <xdr:nvSpPr>
        <xdr:cNvPr id="150" name="円/楕円 149"/>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113555</xdr:rowOff>
    </xdr:from>
    <xdr:ext cx="736600" cy="259045"/>
    <xdr:sp macro="" textlink="">
      <xdr:nvSpPr>
        <xdr:cNvPr id="151" name="テキスト ボックス 150"/>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2" name="円/楕円 151"/>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3" name="テキスト ボックス 152"/>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4" name="円/楕円 153"/>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21861</xdr:rowOff>
    </xdr:from>
    <xdr:ext cx="762000" cy="259045"/>
    <xdr:sp macro="" textlink="">
      <xdr:nvSpPr>
        <xdr:cNvPr id="155" name="テキスト ボックス 154"/>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6" name="円/楕円 155"/>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7" name="テキスト ボックス 156"/>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[172,367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人件費については、社会状況の変化などによる新たな行政課題に対応するため、最低限必要な職員数を確保したことにより、物件費については、公共施設の維持管理費用等により、類似団体平均より</a:t>
          </a:r>
          <a:r>
            <a:rPr kumimoji="1" lang="en-US" altLang="ja-JP" sz="1200">
              <a:latin typeface="ＭＳ Ｐゴシック"/>
            </a:rPr>
            <a:t>29,068</a:t>
          </a:r>
          <a:r>
            <a:rPr kumimoji="1" lang="ja-JP" altLang="en-US" sz="1200">
              <a:latin typeface="ＭＳ Ｐゴシック"/>
            </a:rPr>
            <a:t>円多い、</a:t>
          </a:r>
          <a:r>
            <a:rPr kumimoji="1" lang="en-US" altLang="ja-JP" sz="1200">
              <a:latin typeface="ＭＳ Ｐゴシック"/>
            </a:rPr>
            <a:t>172,367</a:t>
          </a:r>
          <a:r>
            <a:rPr kumimoji="1" lang="ja-JP" altLang="en-US" sz="1200">
              <a:latin typeface="ＭＳ Ｐゴシック"/>
            </a:rPr>
            <a:t>円となっている。</a:t>
          </a:r>
        </a:p>
        <a:p>
          <a:r>
            <a:rPr kumimoji="1" lang="ja-JP" altLang="en-US" sz="1200">
              <a:latin typeface="ＭＳ Ｐゴシック"/>
            </a:rPr>
            <a:t>　今後は、「行財政改革推進プラン</a:t>
          </a:r>
          <a:r>
            <a:rPr kumimoji="1" lang="en-US" altLang="ja-JP" sz="1200">
              <a:latin typeface="ＭＳ Ｐゴシック"/>
            </a:rPr>
            <a:t>2016</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年度～平成</a:t>
          </a:r>
          <a:r>
            <a:rPr kumimoji="1" lang="en-US" altLang="ja-JP" sz="1200">
              <a:latin typeface="ＭＳ Ｐゴシック"/>
            </a:rPr>
            <a:t>32</a:t>
          </a:r>
          <a:r>
            <a:rPr kumimoji="1" lang="ja-JP" altLang="en-US" sz="1200">
              <a:latin typeface="ＭＳ Ｐゴシック"/>
            </a:rPr>
            <a:t>年度）」に基づき、業務の民間委託や指定管理者の導入など民間活力の更なる活用を図り、民間の専門性やノウハウにより町民へ質の高いサービスを提供するとともに、コストの削減に努め、効果的で効率的な行政運営を推進す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144284</xdr:rowOff>
    </xdr:from>
    <xdr:to>
      <xdr:col>7</xdr:col>
      <xdr:colOff>152400</xdr:colOff>
      <xdr:row>81</xdr:row>
      <xdr:rowOff>162754</xdr:rowOff>
    </xdr:to>
    <xdr:cxnSp macro="">
      <xdr:nvCxnSpPr>
        <xdr:cNvPr id="191" name="直線コネクタ 190"/>
        <xdr:cNvCxnSpPr/>
      </xdr:nvCxnSpPr>
      <xdr:spPr>
        <a:xfrm flipV="1">
          <a:off x="4114800" y="14031734"/>
          <a:ext cx="8382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162754</xdr:rowOff>
    </xdr:from>
    <xdr:to>
      <xdr:col>6</xdr:col>
      <xdr:colOff>0</xdr:colOff>
      <xdr:row>82</xdr:row>
      <xdr:rowOff>18845</xdr:rowOff>
    </xdr:to>
    <xdr:cxnSp macro="">
      <xdr:nvCxnSpPr>
        <xdr:cNvPr id="194" name="直線コネクタ 193"/>
        <xdr:cNvCxnSpPr/>
      </xdr:nvCxnSpPr>
      <xdr:spPr>
        <a:xfrm flipV="1">
          <a:off x="3225800" y="14050204"/>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114914</xdr:rowOff>
    </xdr:from>
    <xdr:to>
      <xdr:col>4</xdr:col>
      <xdr:colOff>482600</xdr:colOff>
      <xdr:row>82</xdr:row>
      <xdr:rowOff>18845</xdr:rowOff>
    </xdr:to>
    <xdr:cxnSp macro="">
      <xdr:nvCxnSpPr>
        <xdr:cNvPr id="197" name="直線コネクタ 196"/>
        <xdr:cNvCxnSpPr/>
      </xdr:nvCxnSpPr>
      <xdr:spPr>
        <a:xfrm>
          <a:off x="2336800" y="14002364"/>
          <a:ext cx="889000" cy="7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114914</xdr:rowOff>
    </xdr:from>
    <xdr:to>
      <xdr:col>3</xdr:col>
      <xdr:colOff>279400</xdr:colOff>
      <xdr:row>81</xdr:row>
      <xdr:rowOff>116287</xdr:rowOff>
    </xdr:to>
    <xdr:cxnSp macro="">
      <xdr:nvCxnSpPr>
        <xdr:cNvPr id="200" name="直線コネクタ 199"/>
        <xdr:cNvCxnSpPr/>
      </xdr:nvCxnSpPr>
      <xdr:spPr>
        <a:xfrm flipV="1">
          <a:off x="1447800" y="14002364"/>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93484</xdr:rowOff>
    </xdr:from>
    <xdr:to>
      <xdr:col>7</xdr:col>
      <xdr:colOff>203200</xdr:colOff>
      <xdr:row>82</xdr:row>
      <xdr:rowOff>23634</xdr:rowOff>
    </xdr:to>
    <xdr:sp macro="" textlink="">
      <xdr:nvSpPr>
        <xdr:cNvPr id="210" name="円/楕円 209"/>
        <xdr:cNvSpPr/>
      </xdr:nvSpPr>
      <xdr:spPr>
        <a:xfrm>
          <a:off x="4902200" y="1398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65561</xdr:rowOff>
    </xdr:from>
    <xdr:ext cx="762000" cy="259045"/>
    <xdr:sp macro="" textlink="">
      <xdr:nvSpPr>
        <xdr:cNvPr id="211" name="人件費・物件費等の状況該当値テキスト"/>
        <xdr:cNvSpPr txBox="1"/>
      </xdr:nvSpPr>
      <xdr:spPr>
        <a:xfrm>
          <a:off x="5041900" y="1395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172,367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111954</xdr:rowOff>
    </xdr:from>
    <xdr:to>
      <xdr:col>6</xdr:col>
      <xdr:colOff>50800</xdr:colOff>
      <xdr:row>82</xdr:row>
      <xdr:rowOff>42104</xdr:rowOff>
    </xdr:to>
    <xdr:sp macro="" textlink="">
      <xdr:nvSpPr>
        <xdr:cNvPr id="212" name="円/楕円 211"/>
        <xdr:cNvSpPr/>
      </xdr:nvSpPr>
      <xdr:spPr>
        <a:xfrm>
          <a:off x="4064000" y="139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26881</xdr:rowOff>
    </xdr:from>
    <xdr:ext cx="736600" cy="259045"/>
    <xdr:sp macro="" textlink="">
      <xdr:nvSpPr>
        <xdr:cNvPr id="213" name="テキスト ボックス 212"/>
        <xdr:cNvSpPr txBox="1"/>
      </xdr:nvSpPr>
      <xdr:spPr>
        <a:xfrm>
          <a:off x="3733800" y="1408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139495</xdr:rowOff>
    </xdr:from>
    <xdr:to>
      <xdr:col>4</xdr:col>
      <xdr:colOff>533400</xdr:colOff>
      <xdr:row>82</xdr:row>
      <xdr:rowOff>69645</xdr:rowOff>
    </xdr:to>
    <xdr:sp macro="" textlink="">
      <xdr:nvSpPr>
        <xdr:cNvPr id="214" name="円/楕円 213"/>
        <xdr:cNvSpPr/>
      </xdr:nvSpPr>
      <xdr:spPr>
        <a:xfrm>
          <a:off x="3175000" y="140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54422</xdr:rowOff>
    </xdr:from>
    <xdr:ext cx="762000" cy="259045"/>
    <xdr:sp macro="" textlink="">
      <xdr:nvSpPr>
        <xdr:cNvPr id="215" name="テキスト ボックス 214"/>
        <xdr:cNvSpPr txBox="1"/>
      </xdr:nvSpPr>
      <xdr:spPr>
        <a:xfrm>
          <a:off x="2844800" y="1411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64114</xdr:rowOff>
    </xdr:from>
    <xdr:to>
      <xdr:col>3</xdr:col>
      <xdr:colOff>330200</xdr:colOff>
      <xdr:row>81</xdr:row>
      <xdr:rowOff>165714</xdr:rowOff>
    </xdr:to>
    <xdr:sp macro="" textlink="">
      <xdr:nvSpPr>
        <xdr:cNvPr id="216" name="円/楕円 215"/>
        <xdr:cNvSpPr/>
      </xdr:nvSpPr>
      <xdr:spPr>
        <a:xfrm>
          <a:off x="2286000" y="1395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150491</xdr:rowOff>
    </xdr:from>
    <xdr:ext cx="762000" cy="259045"/>
    <xdr:sp macro="" textlink="">
      <xdr:nvSpPr>
        <xdr:cNvPr id="217" name="テキスト ボックス 216"/>
        <xdr:cNvSpPr txBox="1"/>
      </xdr:nvSpPr>
      <xdr:spPr>
        <a:xfrm>
          <a:off x="1955800" y="1403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65487</xdr:rowOff>
    </xdr:from>
    <xdr:to>
      <xdr:col>2</xdr:col>
      <xdr:colOff>127000</xdr:colOff>
      <xdr:row>81</xdr:row>
      <xdr:rowOff>167087</xdr:rowOff>
    </xdr:to>
    <xdr:sp macro="" textlink="">
      <xdr:nvSpPr>
        <xdr:cNvPr id="218" name="円/楕円 217"/>
        <xdr:cNvSpPr/>
      </xdr:nvSpPr>
      <xdr:spPr>
        <a:xfrm>
          <a:off x="1397000" y="139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151864</xdr:rowOff>
    </xdr:from>
    <xdr:ext cx="762000" cy="259045"/>
    <xdr:sp macro="" textlink="">
      <xdr:nvSpPr>
        <xdr:cNvPr id="219" name="テキスト ボックス 218"/>
        <xdr:cNvSpPr txBox="1"/>
      </xdr:nvSpPr>
      <xdr:spPr>
        <a:xfrm>
          <a:off x="1066800" y="1403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国の水準（</a:t>
          </a:r>
          <a:r>
            <a:rPr kumimoji="1" lang="en-US" altLang="ja-JP" sz="1300">
              <a:latin typeface="ＭＳ Ｐゴシック"/>
            </a:rPr>
            <a:t>100</a:t>
          </a:r>
          <a:r>
            <a:rPr kumimoji="1" lang="ja-JP" altLang="en-US" sz="1300">
              <a:latin typeface="ＭＳ Ｐゴシック"/>
            </a:rPr>
            <a:t>）を</a:t>
          </a:r>
          <a:r>
            <a:rPr kumimoji="1" lang="en-US" altLang="ja-JP" sz="1300">
              <a:latin typeface="ＭＳ Ｐゴシック"/>
            </a:rPr>
            <a:t>4.3</a:t>
          </a:r>
          <a:r>
            <a:rPr kumimoji="1" lang="ja-JP" altLang="en-US" sz="1300">
              <a:latin typeface="ＭＳ Ｐゴシック"/>
            </a:rPr>
            <a:t>ポイント下回り、また類似団体平均と比較しても</a:t>
          </a:r>
          <a:r>
            <a:rPr kumimoji="1" lang="en-US" altLang="ja-JP" sz="1300">
              <a:latin typeface="ＭＳ Ｐゴシック"/>
            </a:rPr>
            <a:t>1.3</a:t>
          </a:r>
          <a:r>
            <a:rPr kumimoji="1" lang="ja-JP" altLang="en-US" sz="1300">
              <a:latin typeface="ＭＳ Ｐゴシック"/>
            </a:rPr>
            <a:t>ポイント低い</a:t>
          </a:r>
          <a:r>
            <a:rPr kumimoji="1" lang="en-US" altLang="ja-JP" sz="1300">
              <a:latin typeface="ＭＳ Ｐゴシック"/>
            </a:rPr>
            <a:t>95.7</a:t>
          </a:r>
          <a:r>
            <a:rPr kumimoji="1" lang="ja-JP" altLang="en-US" sz="1300">
              <a:latin typeface="ＭＳ Ｐゴシック"/>
            </a:rPr>
            <a:t>となっている。</a:t>
          </a:r>
        </a:p>
        <a:p>
          <a:r>
            <a:rPr kumimoji="1" lang="ja-JP" altLang="en-US" sz="1300">
              <a:latin typeface="ＭＳ Ｐゴシック"/>
            </a:rPr>
            <a:t>　引き続き、給与水準の適正化を維持するとともに、人材育成基本方針を見直し、育成プログラムを実施することにより、町民の役に立つ「人材」を育成する。また、人事評価制度において、業績評価の導入に向けた検討を行い適切な人事管理を推進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167821</xdr:rowOff>
    </xdr:to>
    <xdr:cxnSp macro="">
      <xdr:nvCxnSpPr>
        <xdr:cNvPr id="255" name="直線コネクタ 254"/>
        <xdr:cNvCxnSpPr/>
      </xdr:nvCxnSpPr>
      <xdr:spPr>
        <a:xfrm>
          <a:off x="16179800" y="1428326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52916</xdr:rowOff>
    </xdr:to>
    <xdr:cxnSp macro="">
      <xdr:nvCxnSpPr>
        <xdr:cNvPr id="258" name="直線コネクタ 257"/>
        <xdr:cNvCxnSpPr/>
      </xdr:nvCxnSpPr>
      <xdr:spPr>
        <a:xfrm>
          <a:off x="15290800" y="142258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83</xdr:row>
      <xdr:rowOff>133350</xdr:rowOff>
    </xdr:to>
    <xdr:cxnSp macro="">
      <xdr:nvCxnSpPr>
        <xdr:cNvPr id="261" name="直線コネクタ 260"/>
        <xdr:cNvCxnSpPr/>
      </xdr:nvCxnSpPr>
      <xdr:spPr>
        <a:xfrm flipV="1">
          <a:off x="14401800" y="142258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81341</xdr:rowOff>
    </xdr:to>
    <xdr:cxnSp macro="">
      <xdr:nvCxnSpPr>
        <xdr:cNvPr id="264" name="直線コネクタ 263"/>
        <xdr:cNvCxnSpPr/>
      </xdr:nvCxnSpPr>
      <xdr:spPr>
        <a:xfrm flipV="1">
          <a:off x="13512800" y="14363700"/>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4" name="円/楕円 273"/>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5"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6" name="円/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78" name="円/楕円 277"/>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79" name="テキスト ボックス 278"/>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0" name="円/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2" name="円/楕円 281"/>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142318</xdr:rowOff>
    </xdr:from>
    <xdr:ext cx="762000" cy="259045"/>
    <xdr:sp macro="" textlink="">
      <xdr:nvSpPr>
        <xdr:cNvPr id="283" name="テキスト ボックス 282"/>
        <xdr:cNvSpPr txBox="1"/>
      </xdr:nvSpPr>
      <xdr:spPr>
        <a:xfrm>
          <a:off x="13131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社会状況の変化などによる新たな行政課題に対応するため、最低限必要な職員数を確保したことから、類似団体平均より</a:t>
          </a:r>
          <a:r>
            <a:rPr kumimoji="1" lang="en-US" altLang="ja-JP" sz="1300">
              <a:latin typeface="ＭＳ Ｐゴシック"/>
            </a:rPr>
            <a:t>2.34</a:t>
          </a:r>
          <a:r>
            <a:rPr kumimoji="1" lang="ja-JP" altLang="en-US" sz="1300">
              <a:latin typeface="ＭＳ Ｐゴシック"/>
            </a:rPr>
            <a:t>人多い</a:t>
          </a:r>
          <a:r>
            <a:rPr kumimoji="1" lang="en-US" altLang="ja-JP" sz="1300">
              <a:latin typeface="ＭＳ Ｐゴシック"/>
            </a:rPr>
            <a:t>9.91</a:t>
          </a:r>
          <a:r>
            <a:rPr kumimoji="1" lang="ja-JP" altLang="en-US" sz="1300">
              <a:latin typeface="ＭＳ Ｐゴシック"/>
            </a:rPr>
            <a:t>人となっている。</a:t>
          </a:r>
        </a:p>
        <a:p>
          <a:r>
            <a:rPr kumimoji="1" lang="ja-JP" altLang="en-US" sz="1300">
              <a:latin typeface="ＭＳ Ｐゴシック"/>
            </a:rPr>
            <a:t>　今後は、「行財政改革推進プラン</a:t>
          </a:r>
          <a:r>
            <a:rPr kumimoji="1" lang="en-US" altLang="ja-JP" sz="1300">
              <a:latin typeface="ＭＳ Ｐゴシック"/>
            </a:rPr>
            <a:t>2016</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年度）」に基づき、行政課題に対して、効果的で効率的な人員を維持しながら、職員定員の最適化を図る。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129812</xdr:rowOff>
    </xdr:from>
    <xdr:to>
      <xdr:col>24</xdr:col>
      <xdr:colOff>558800</xdr:colOff>
      <xdr:row>63</xdr:row>
      <xdr:rowOff>150495</xdr:rowOff>
    </xdr:to>
    <xdr:cxnSp macro="">
      <xdr:nvCxnSpPr>
        <xdr:cNvPr id="320" name="直線コネクタ 319"/>
        <xdr:cNvCxnSpPr/>
      </xdr:nvCxnSpPr>
      <xdr:spPr>
        <a:xfrm>
          <a:off x="16179800" y="1093116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129812</xdr:rowOff>
    </xdr:from>
    <xdr:to>
      <xdr:col>23</xdr:col>
      <xdr:colOff>406400</xdr:colOff>
      <xdr:row>63</xdr:row>
      <xdr:rowOff>140153</xdr:rowOff>
    </xdr:to>
    <xdr:cxnSp macro="">
      <xdr:nvCxnSpPr>
        <xdr:cNvPr id="323" name="直線コネクタ 322"/>
        <xdr:cNvCxnSpPr/>
      </xdr:nvCxnSpPr>
      <xdr:spPr>
        <a:xfrm flipV="1">
          <a:off x="15290800" y="1093116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116024</xdr:rowOff>
    </xdr:from>
    <xdr:to>
      <xdr:col>22</xdr:col>
      <xdr:colOff>203200</xdr:colOff>
      <xdr:row>63</xdr:row>
      <xdr:rowOff>140153</xdr:rowOff>
    </xdr:to>
    <xdr:cxnSp macro="">
      <xdr:nvCxnSpPr>
        <xdr:cNvPr id="326" name="直線コネクタ 325"/>
        <xdr:cNvCxnSpPr/>
      </xdr:nvCxnSpPr>
      <xdr:spPr>
        <a:xfrm>
          <a:off x="14401800" y="1091737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83276</xdr:rowOff>
    </xdr:from>
    <xdr:to>
      <xdr:col>21</xdr:col>
      <xdr:colOff>0</xdr:colOff>
      <xdr:row>63</xdr:row>
      <xdr:rowOff>116024</xdr:rowOff>
    </xdr:to>
    <xdr:cxnSp macro="">
      <xdr:nvCxnSpPr>
        <xdr:cNvPr id="329" name="直線コネクタ 328"/>
        <xdr:cNvCxnSpPr/>
      </xdr:nvCxnSpPr>
      <xdr:spPr>
        <a:xfrm>
          <a:off x="13512800" y="1088462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99695</xdr:rowOff>
    </xdr:from>
    <xdr:to>
      <xdr:col>24</xdr:col>
      <xdr:colOff>609600</xdr:colOff>
      <xdr:row>64</xdr:row>
      <xdr:rowOff>29845</xdr:rowOff>
    </xdr:to>
    <xdr:sp macro="" textlink="">
      <xdr:nvSpPr>
        <xdr:cNvPr id="339" name="円/楕円 338"/>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71772</xdr:rowOff>
    </xdr:from>
    <xdr:ext cx="762000" cy="259045"/>
    <xdr:sp macro="" textlink="">
      <xdr:nvSpPr>
        <xdr:cNvPr id="340" name="定員管理の状況該当値テキスト"/>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79012</xdr:rowOff>
    </xdr:from>
    <xdr:to>
      <xdr:col>23</xdr:col>
      <xdr:colOff>457200</xdr:colOff>
      <xdr:row>64</xdr:row>
      <xdr:rowOff>9162</xdr:rowOff>
    </xdr:to>
    <xdr:sp macro="" textlink="">
      <xdr:nvSpPr>
        <xdr:cNvPr id="341" name="円/楕円 340"/>
        <xdr:cNvSpPr/>
      </xdr:nvSpPr>
      <xdr:spPr>
        <a:xfrm>
          <a:off x="16129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165389</xdr:rowOff>
    </xdr:from>
    <xdr:ext cx="736600" cy="259045"/>
    <xdr:sp macro="" textlink="">
      <xdr:nvSpPr>
        <xdr:cNvPr id="342" name="テキスト ボックス 341"/>
        <xdr:cNvSpPr txBox="1"/>
      </xdr:nvSpPr>
      <xdr:spPr>
        <a:xfrm>
          <a:off x="15798800" y="1096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89353</xdr:rowOff>
    </xdr:from>
    <xdr:to>
      <xdr:col>22</xdr:col>
      <xdr:colOff>254000</xdr:colOff>
      <xdr:row>64</xdr:row>
      <xdr:rowOff>19503</xdr:rowOff>
    </xdr:to>
    <xdr:sp macro="" textlink="">
      <xdr:nvSpPr>
        <xdr:cNvPr id="343" name="円/楕円 342"/>
        <xdr:cNvSpPr/>
      </xdr:nvSpPr>
      <xdr:spPr>
        <a:xfrm>
          <a:off x="15240000" y="108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4280</xdr:rowOff>
    </xdr:from>
    <xdr:ext cx="762000" cy="259045"/>
    <xdr:sp macro="" textlink="">
      <xdr:nvSpPr>
        <xdr:cNvPr id="344" name="テキスト ボックス 343"/>
        <xdr:cNvSpPr txBox="1"/>
      </xdr:nvSpPr>
      <xdr:spPr>
        <a:xfrm>
          <a:off x="14909800" y="1097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65224</xdr:rowOff>
    </xdr:from>
    <xdr:to>
      <xdr:col>21</xdr:col>
      <xdr:colOff>50800</xdr:colOff>
      <xdr:row>63</xdr:row>
      <xdr:rowOff>166824</xdr:rowOff>
    </xdr:to>
    <xdr:sp macro="" textlink="">
      <xdr:nvSpPr>
        <xdr:cNvPr id="345" name="円/楕円 344"/>
        <xdr:cNvSpPr/>
      </xdr:nvSpPr>
      <xdr:spPr>
        <a:xfrm>
          <a:off x="14351000" y="108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151601</xdr:rowOff>
    </xdr:from>
    <xdr:ext cx="762000" cy="259045"/>
    <xdr:sp macro="" textlink="">
      <xdr:nvSpPr>
        <xdr:cNvPr id="346" name="テキスト ボックス 345"/>
        <xdr:cNvSpPr txBox="1"/>
      </xdr:nvSpPr>
      <xdr:spPr>
        <a:xfrm>
          <a:off x="14020800" y="1095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32476</xdr:rowOff>
    </xdr:from>
    <xdr:to>
      <xdr:col>19</xdr:col>
      <xdr:colOff>533400</xdr:colOff>
      <xdr:row>63</xdr:row>
      <xdr:rowOff>134076</xdr:rowOff>
    </xdr:to>
    <xdr:sp macro="" textlink="">
      <xdr:nvSpPr>
        <xdr:cNvPr id="347" name="円/楕円 346"/>
        <xdr:cNvSpPr/>
      </xdr:nvSpPr>
      <xdr:spPr>
        <a:xfrm>
          <a:off x="13462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118853</xdr:rowOff>
    </xdr:from>
    <xdr:ext cx="762000" cy="259045"/>
    <xdr:sp macro="" textlink="">
      <xdr:nvSpPr>
        <xdr:cNvPr id="348" name="テキスト ボックス 347"/>
        <xdr:cNvSpPr txBox="1"/>
      </xdr:nvSpPr>
      <xdr:spPr>
        <a:xfrm>
          <a:off x="13131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元利償還金の減少により、単年度の比率は、対前年比</a:t>
          </a:r>
          <a:r>
            <a:rPr kumimoji="1" lang="en-US" altLang="ja-JP" sz="1300">
              <a:latin typeface="ＭＳ Ｐゴシック"/>
            </a:rPr>
            <a:t>0.30275</a:t>
          </a:r>
          <a:r>
            <a:rPr kumimoji="1" lang="ja-JP" altLang="en-US" sz="1300">
              <a:latin typeface="ＭＳ Ｐゴシック"/>
            </a:rPr>
            <a:t>ポイントの減となっており、</a:t>
          </a:r>
          <a:r>
            <a:rPr kumimoji="1" lang="en-US" altLang="ja-JP" sz="1300">
              <a:latin typeface="ＭＳ Ｐゴシック"/>
            </a:rPr>
            <a:t>3</a:t>
          </a:r>
          <a:r>
            <a:rPr kumimoji="1" lang="ja-JP" altLang="en-US" sz="1300">
              <a:latin typeface="ＭＳ Ｐゴシック"/>
            </a:rPr>
            <a:t>ヵ年平均の比率も対前年比</a:t>
          </a:r>
          <a:r>
            <a:rPr kumimoji="1" lang="en-US" altLang="ja-JP" sz="1300">
              <a:latin typeface="ＭＳ Ｐゴシック"/>
            </a:rPr>
            <a:t>0.4</a:t>
          </a:r>
          <a:r>
            <a:rPr kumimoji="1" lang="ja-JP" altLang="en-US" sz="1300">
              <a:latin typeface="ＭＳ Ｐゴシック"/>
            </a:rPr>
            <a:t>ポイント減の</a:t>
          </a:r>
          <a:r>
            <a:rPr kumimoji="1" lang="en-US" altLang="ja-JP" sz="1300">
              <a:latin typeface="ＭＳ Ｐゴシック"/>
            </a:rPr>
            <a:t>8.8</a:t>
          </a:r>
          <a:r>
            <a:rPr kumimoji="1" lang="ja-JP" altLang="en-US" sz="1300">
              <a:latin typeface="ＭＳ Ｐゴシック"/>
            </a:rPr>
            <a:t>％となっている。</a:t>
          </a:r>
        </a:p>
        <a:p>
          <a:r>
            <a:rPr kumimoji="1" lang="ja-JP" altLang="en-US" sz="1300">
              <a:latin typeface="ＭＳ Ｐゴシック"/>
            </a:rPr>
            <a:t>　今後は、小中学校適正配置計画に基づく学校施設改修工事や「公共施設等総合管理計画」に基づき、老朽化した公共施設及び道路・橋りょう・上下水道施設等インフラの維持管理・修繕・更新等への取り組みが行われることから、緊急度や住民ニーズを的確に把握したうえで事業を精査し、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41</xdr:row>
      <xdr:rowOff>158242</xdr:rowOff>
    </xdr:to>
    <xdr:cxnSp macro="">
      <xdr:nvCxnSpPr>
        <xdr:cNvPr id="379" name="直線コネクタ 378"/>
        <xdr:cNvCxnSpPr/>
      </xdr:nvCxnSpPr>
      <xdr:spPr>
        <a:xfrm flipV="1">
          <a:off x="16179800" y="71683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6096</xdr:rowOff>
    </xdr:to>
    <xdr:cxnSp macro="">
      <xdr:nvCxnSpPr>
        <xdr:cNvPr id="382" name="直線コネクタ 381"/>
        <xdr:cNvCxnSpPr/>
      </xdr:nvCxnSpPr>
      <xdr:spPr>
        <a:xfrm flipV="1">
          <a:off x="15290800" y="71876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6096</xdr:rowOff>
    </xdr:from>
    <xdr:to>
      <xdr:col>22</xdr:col>
      <xdr:colOff>203200</xdr:colOff>
      <xdr:row>42</xdr:row>
      <xdr:rowOff>25400</xdr:rowOff>
    </xdr:to>
    <xdr:cxnSp macro="">
      <xdr:nvCxnSpPr>
        <xdr:cNvPr id="385" name="直線コネクタ 384"/>
        <xdr:cNvCxnSpPr/>
      </xdr:nvCxnSpPr>
      <xdr:spPr>
        <a:xfrm flipV="1">
          <a:off x="14401800" y="720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7" name="テキスト ボックス 38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35052</xdr:rowOff>
    </xdr:to>
    <xdr:cxnSp macro="">
      <xdr:nvCxnSpPr>
        <xdr:cNvPr id="388" name="直線コネクタ 387"/>
        <xdr:cNvCxnSpPr/>
      </xdr:nvCxnSpPr>
      <xdr:spPr>
        <a:xfrm flipV="1">
          <a:off x="13512800" y="722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2" name="テキスト ボックス 391"/>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98" name="円/楕円 397"/>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60215</xdr:rowOff>
    </xdr:from>
    <xdr:ext cx="762000" cy="259045"/>
    <xdr:sp macro="" textlink="">
      <xdr:nvSpPr>
        <xdr:cNvPr id="399"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400" name="円/楕円 399"/>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401" name="テキスト ボックス 40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126746</xdr:rowOff>
    </xdr:from>
    <xdr:to>
      <xdr:col>22</xdr:col>
      <xdr:colOff>254000</xdr:colOff>
      <xdr:row>42</xdr:row>
      <xdr:rowOff>56896</xdr:rowOff>
    </xdr:to>
    <xdr:sp macro="" textlink="">
      <xdr:nvSpPr>
        <xdr:cNvPr id="402" name="円/楕円 401"/>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41673</xdr:rowOff>
    </xdr:from>
    <xdr:ext cx="762000" cy="259045"/>
    <xdr:sp macro="" textlink="">
      <xdr:nvSpPr>
        <xdr:cNvPr id="403" name="テキスト ボックス 402"/>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4" name="円/楕円 40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5" name="テキスト ボックス 40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6" name="円/楕円 405"/>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407" name="テキスト ボックス 406"/>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組合等負担等見込額等の減及び財政調整基金等の積み立てによる充当可能基金の増加により、対前年比</a:t>
          </a:r>
          <a:r>
            <a:rPr kumimoji="1" lang="en-US" altLang="ja-JP" sz="1300">
              <a:latin typeface="ＭＳ Ｐゴシック"/>
            </a:rPr>
            <a:t>4.4</a:t>
          </a:r>
          <a:r>
            <a:rPr kumimoji="1" lang="ja-JP" altLang="en-US" sz="1300">
              <a:latin typeface="ＭＳ Ｐゴシック"/>
            </a:rPr>
            <a:t>ポイント減少し、</a:t>
          </a:r>
          <a:r>
            <a:rPr kumimoji="1" lang="en-US" altLang="ja-JP" sz="1300">
              <a:latin typeface="ＭＳ Ｐゴシック"/>
            </a:rPr>
            <a:t>59.2</a:t>
          </a:r>
          <a:r>
            <a:rPr kumimoji="1" lang="ja-JP" altLang="en-US" sz="1300">
              <a:latin typeface="ＭＳ Ｐゴシック"/>
            </a:rPr>
            <a:t>％になった。</a:t>
          </a:r>
        </a:p>
        <a:p>
          <a:r>
            <a:rPr kumimoji="1" lang="ja-JP" altLang="en-US" sz="1300">
              <a:latin typeface="ＭＳ Ｐゴシック"/>
            </a:rPr>
            <a:t>　類似団体平均より</a:t>
          </a:r>
          <a:r>
            <a:rPr kumimoji="1" lang="en-US" altLang="ja-JP" sz="1300">
              <a:latin typeface="ＭＳ Ｐゴシック"/>
            </a:rPr>
            <a:t>43.7</a:t>
          </a:r>
          <a:r>
            <a:rPr kumimoji="1" lang="ja-JP" altLang="en-US" sz="1300">
              <a:latin typeface="ＭＳ Ｐゴシック"/>
            </a:rPr>
            <a:t>ポイント高くなっており、今後、平成</a:t>
          </a:r>
          <a:r>
            <a:rPr kumimoji="1" lang="en-US" altLang="ja-JP" sz="1300">
              <a:latin typeface="ＭＳ Ｐゴシック"/>
            </a:rPr>
            <a:t>27</a:t>
          </a:r>
          <a:r>
            <a:rPr kumimoji="1" lang="ja-JP" altLang="en-US" sz="1300">
              <a:latin typeface="ＭＳ Ｐゴシック"/>
            </a:rPr>
            <a:t>年度大島小学校屋内運動場改築事業債及び校舎等改築事業債等の償還が始まり、比率の上昇が見込まれることから、今後も事業実施の適正化を図り、財政の健全化に努める。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78800</xdr:rowOff>
    </xdr:from>
    <xdr:to>
      <xdr:col>24</xdr:col>
      <xdr:colOff>558800</xdr:colOff>
      <xdr:row>17</xdr:row>
      <xdr:rowOff>129359</xdr:rowOff>
    </xdr:to>
    <xdr:cxnSp macro="">
      <xdr:nvCxnSpPr>
        <xdr:cNvPr id="443" name="直線コネクタ 442"/>
        <xdr:cNvCxnSpPr/>
      </xdr:nvCxnSpPr>
      <xdr:spPr>
        <a:xfrm flipV="1">
          <a:off x="16179800" y="2993450"/>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4"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129359</xdr:rowOff>
    </xdr:from>
    <xdr:to>
      <xdr:col>23</xdr:col>
      <xdr:colOff>406400</xdr:colOff>
      <xdr:row>18</xdr:row>
      <xdr:rowOff>82006</xdr:rowOff>
    </xdr:to>
    <xdr:cxnSp macro="">
      <xdr:nvCxnSpPr>
        <xdr:cNvPr id="446" name="直線コネクタ 445"/>
        <xdr:cNvCxnSpPr/>
      </xdr:nvCxnSpPr>
      <xdr:spPr>
        <a:xfrm flipV="1">
          <a:off x="15290800" y="304400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163830</xdr:rowOff>
    </xdr:from>
    <xdr:to>
      <xdr:col>22</xdr:col>
      <xdr:colOff>203200</xdr:colOff>
      <xdr:row>18</xdr:row>
      <xdr:rowOff>82006</xdr:rowOff>
    </xdr:to>
    <xdr:cxnSp macro="">
      <xdr:nvCxnSpPr>
        <xdr:cNvPr id="449" name="直線コネクタ 448"/>
        <xdr:cNvCxnSpPr/>
      </xdr:nvCxnSpPr>
      <xdr:spPr>
        <a:xfrm>
          <a:off x="14401800" y="307848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50" name="フローチャート : 判断 449"/>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51" name="テキスト ボックス 450"/>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163830</xdr:rowOff>
    </xdr:from>
    <xdr:to>
      <xdr:col>21</xdr:col>
      <xdr:colOff>0</xdr:colOff>
      <xdr:row>18</xdr:row>
      <xdr:rowOff>108434</xdr:rowOff>
    </xdr:to>
    <xdr:cxnSp macro="">
      <xdr:nvCxnSpPr>
        <xdr:cNvPr id="452" name="直線コネクタ 451"/>
        <xdr:cNvCxnSpPr/>
      </xdr:nvCxnSpPr>
      <xdr:spPr>
        <a:xfrm flipV="1">
          <a:off x="13512800" y="3078480"/>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3" name="フローチャート : 判断 452"/>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4" name="テキスト ボックス 453"/>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5" name="フローチャート : 判断 454"/>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6" name="テキスト ボックス 455"/>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28000</xdr:rowOff>
    </xdr:from>
    <xdr:to>
      <xdr:col>24</xdr:col>
      <xdr:colOff>609600</xdr:colOff>
      <xdr:row>17</xdr:row>
      <xdr:rowOff>129600</xdr:rowOff>
    </xdr:to>
    <xdr:sp macro="" textlink="">
      <xdr:nvSpPr>
        <xdr:cNvPr id="462" name="円/楕円 461"/>
        <xdr:cNvSpPr/>
      </xdr:nvSpPr>
      <xdr:spPr>
        <a:xfrm>
          <a:off x="169672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77</xdr:rowOff>
    </xdr:from>
    <xdr:ext cx="762000" cy="259045"/>
    <xdr:sp macro="" textlink="">
      <xdr:nvSpPr>
        <xdr:cNvPr id="463" name="将来負担の状況該当値テキスト"/>
        <xdr:cNvSpPr txBox="1"/>
      </xdr:nvSpPr>
      <xdr:spPr>
        <a:xfrm>
          <a:off x="17106900" y="29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78559</xdr:rowOff>
    </xdr:from>
    <xdr:to>
      <xdr:col>23</xdr:col>
      <xdr:colOff>457200</xdr:colOff>
      <xdr:row>18</xdr:row>
      <xdr:rowOff>8709</xdr:rowOff>
    </xdr:to>
    <xdr:sp macro="" textlink="">
      <xdr:nvSpPr>
        <xdr:cNvPr id="464" name="円/楕円 463"/>
        <xdr:cNvSpPr/>
      </xdr:nvSpPr>
      <xdr:spPr>
        <a:xfrm>
          <a:off x="16129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164936</xdr:rowOff>
    </xdr:from>
    <xdr:ext cx="736600" cy="259045"/>
    <xdr:sp macro="" textlink="">
      <xdr:nvSpPr>
        <xdr:cNvPr id="465" name="テキスト ボックス 464"/>
        <xdr:cNvSpPr txBox="1"/>
      </xdr:nvSpPr>
      <xdr:spPr>
        <a:xfrm>
          <a:off x="15798800" y="307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31206</xdr:rowOff>
    </xdr:from>
    <xdr:to>
      <xdr:col>22</xdr:col>
      <xdr:colOff>254000</xdr:colOff>
      <xdr:row>18</xdr:row>
      <xdr:rowOff>132806</xdr:rowOff>
    </xdr:to>
    <xdr:sp macro="" textlink="">
      <xdr:nvSpPr>
        <xdr:cNvPr id="466" name="円/楕円 465"/>
        <xdr:cNvSpPr/>
      </xdr:nvSpPr>
      <xdr:spPr>
        <a:xfrm>
          <a:off x="15240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117583</xdr:rowOff>
    </xdr:from>
    <xdr:ext cx="762000" cy="259045"/>
    <xdr:sp macro="" textlink="">
      <xdr:nvSpPr>
        <xdr:cNvPr id="467" name="テキスト ボックス 466"/>
        <xdr:cNvSpPr txBox="1"/>
      </xdr:nvSpPr>
      <xdr:spPr>
        <a:xfrm>
          <a:off x="14909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113030</xdr:rowOff>
    </xdr:from>
    <xdr:to>
      <xdr:col>21</xdr:col>
      <xdr:colOff>50800</xdr:colOff>
      <xdr:row>18</xdr:row>
      <xdr:rowOff>43180</xdr:rowOff>
    </xdr:to>
    <xdr:sp macro="" textlink="">
      <xdr:nvSpPr>
        <xdr:cNvPr id="468" name="円/楕円 467"/>
        <xdr:cNvSpPr/>
      </xdr:nvSpPr>
      <xdr:spPr>
        <a:xfrm>
          <a:off x="14351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27957</xdr:rowOff>
    </xdr:from>
    <xdr:ext cx="762000" cy="259045"/>
    <xdr:sp macro="" textlink="">
      <xdr:nvSpPr>
        <xdr:cNvPr id="469" name="テキスト ボックス 468"/>
        <xdr:cNvSpPr txBox="1"/>
      </xdr:nvSpPr>
      <xdr:spPr>
        <a:xfrm>
          <a:off x="14020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57634</xdr:rowOff>
    </xdr:from>
    <xdr:to>
      <xdr:col>19</xdr:col>
      <xdr:colOff>533400</xdr:colOff>
      <xdr:row>18</xdr:row>
      <xdr:rowOff>159234</xdr:rowOff>
    </xdr:to>
    <xdr:sp macro="" textlink="">
      <xdr:nvSpPr>
        <xdr:cNvPr id="470" name="円/楕円 469"/>
        <xdr:cNvSpPr/>
      </xdr:nvSpPr>
      <xdr:spPr>
        <a:xfrm>
          <a:off x="13462000" y="31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144011</xdr:rowOff>
    </xdr:from>
    <xdr:ext cx="762000" cy="259045"/>
    <xdr:sp macro="" textlink="">
      <xdr:nvSpPr>
        <xdr:cNvPr id="471" name="テキスト ボックス 470"/>
        <xdr:cNvSpPr txBox="1"/>
      </xdr:nvSpPr>
      <xdr:spPr>
        <a:xfrm>
          <a:off x="13131800" y="32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25,946
25,725
372.34
14,387,141
13,320,177
943,999
7,506,497
11,528,278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社会状況の変化などによる新たな行政課題に対応するため、最低限必要な職員数を確保したことから、人件費に係る経常収支比率は、類似団体平均と比べて</a:t>
          </a:r>
          <a:r>
            <a:rPr kumimoji="1" lang="en-US" altLang="ja-JP" sz="1200">
              <a:latin typeface="ＭＳ Ｐゴシック"/>
            </a:rPr>
            <a:t>2.4</a:t>
          </a:r>
          <a:r>
            <a:rPr kumimoji="1" lang="ja-JP" altLang="en-US" sz="1200">
              <a:latin typeface="ＭＳ Ｐゴシック"/>
            </a:rPr>
            <a:t>ポイント高い</a:t>
          </a:r>
          <a:r>
            <a:rPr kumimoji="1" lang="en-US" altLang="ja-JP" sz="1200">
              <a:latin typeface="ＭＳ Ｐゴシック"/>
            </a:rPr>
            <a:t>24.8</a:t>
          </a:r>
          <a:r>
            <a:rPr kumimoji="1" lang="ja-JP" altLang="en-US" sz="1200">
              <a:latin typeface="ＭＳ Ｐゴシック"/>
            </a:rPr>
            <a:t>％となっている。</a:t>
          </a:r>
        </a:p>
        <a:p>
          <a:r>
            <a:rPr kumimoji="1" lang="ja-JP" altLang="en-US" sz="1200">
              <a:latin typeface="ＭＳ Ｐゴシック"/>
            </a:rPr>
            <a:t>　今後は、「行財政改革推進プラン</a:t>
          </a:r>
          <a:r>
            <a:rPr kumimoji="1" lang="en-US" altLang="ja-JP" sz="1200">
              <a:latin typeface="ＭＳ Ｐゴシック"/>
            </a:rPr>
            <a:t>2016</a:t>
          </a:r>
          <a:r>
            <a:rPr kumimoji="1" lang="ja-JP" altLang="en-US" sz="1200">
              <a:latin typeface="ＭＳ Ｐゴシック"/>
            </a:rPr>
            <a:t>（平成</a:t>
          </a:r>
          <a:r>
            <a:rPr kumimoji="1" lang="en-US" altLang="ja-JP" sz="1200">
              <a:latin typeface="ＭＳ Ｐゴシック"/>
            </a:rPr>
            <a:t>28</a:t>
          </a:r>
          <a:r>
            <a:rPr kumimoji="1" lang="ja-JP" altLang="en-US" sz="1200">
              <a:latin typeface="ＭＳ Ｐゴシック"/>
            </a:rPr>
            <a:t>年度～平成</a:t>
          </a:r>
          <a:r>
            <a:rPr kumimoji="1" lang="en-US" altLang="ja-JP" sz="1200">
              <a:latin typeface="ＭＳ Ｐゴシック"/>
            </a:rPr>
            <a:t>32</a:t>
          </a:r>
          <a:r>
            <a:rPr kumimoji="1" lang="ja-JP" altLang="en-US" sz="1200">
              <a:latin typeface="ＭＳ Ｐゴシック"/>
            </a:rPr>
            <a:t>年度）」に基づき、職員定員の適正化に努めるとともに、広域行政の推進及び定住自立圏（八溝山周辺地域定住自立圏、那須地域定住自立圏）における事務事業の連携強化等により、行政組織のスリム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77470</xdr:rowOff>
    </xdr:to>
    <xdr:cxnSp macro="">
      <xdr:nvCxnSpPr>
        <xdr:cNvPr id="66" name="直線コネクタ 65"/>
        <xdr:cNvCxnSpPr/>
      </xdr:nvCxnSpPr>
      <xdr:spPr>
        <a:xfrm flipV="1">
          <a:off x="3987800" y="6398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92710</xdr:rowOff>
    </xdr:to>
    <xdr:cxnSp macro="">
      <xdr:nvCxnSpPr>
        <xdr:cNvPr id="69" name="直線コネクタ 68"/>
        <xdr:cNvCxnSpPr/>
      </xdr:nvCxnSpPr>
      <xdr:spPr>
        <a:xfrm flipV="1">
          <a:off x="3098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92710</xdr:rowOff>
    </xdr:to>
    <xdr:cxnSp macro="">
      <xdr:nvCxnSpPr>
        <xdr:cNvPr id="72" name="直線コネクタ 71"/>
        <xdr:cNvCxnSpPr/>
      </xdr:nvCxnSpPr>
      <xdr:spPr>
        <a:xfrm>
          <a:off x="2209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123190</xdr:rowOff>
    </xdr:to>
    <xdr:cxnSp macro="">
      <xdr:nvCxnSpPr>
        <xdr:cNvPr id="75" name="直線コネクタ 74"/>
        <xdr:cNvCxnSpPr/>
      </xdr:nvCxnSpPr>
      <xdr:spPr>
        <a:xfrm flipV="1">
          <a:off x="1320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9" name="円/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3" name="円/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物件費に係るものは</a:t>
          </a:r>
          <a:r>
            <a:rPr kumimoji="1" lang="en-US" altLang="ja-JP" sz="1300">
              <a:latin typeface="ＭＳ Ｐゴシック"/>
            </a:rPr>
            <a:t>16.0</a:t>
          </a:r>
          <a:r>
            <a:rPr kumimoji="1" lang="ja-JP" altLang="en-US" sz="1300">
              <a:latin typeface="ＭＳ Ｐゴシック"/>
            </a:rPr>
            <a:t>％で、類似団体平均と比べて</a:t>
          </a:r>
          <a:r>
            <a:rPr kumimoji="1" lang="en-US" altLang="ja-JP" sz="1300">
              <a:latin typeface="ＭＳ Ｐゴシック"/>
            </a:rPr>
            <a:t>0.1</a:t>
          </a:r>
          <a:r>
            <a:rPr kumimoji="1" lang="ja-JP" altLang="en-US" sz="1300">
              <a:latin typeface="ＭＳ Ｐゴシック"/>
            </a:rPr>
            <a:t>ポイント高くなっている。</a:t>
          </a:r>
        </a:p>
        <a:p>
          <a:r>
            <a:rPr kumimoji="1" lang="ja-JP" altLang="en-US" sz="1300">
              <a:latin typeface="ＭＳ Ｐゴシック"/>
            </a:rPr>
            <a:t>　今後は、業務の民間委託等の取組みにより職員人件費から委託料（物件費）へ経費が更にシフトすることになるため、委託等による効果が最大限発揮できるよう行政サービスの質を維持しつつ、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17</xdr:row>
      <xdr:rowOff>15421</xdr:rowOff>
    </xdr:to>
    <xdr:cxnSp macro="">
      <xdr:nvCxnSpPr>
        <xdr:cNvPr id="129" name="直線コネクタ 128"/>
        <xdr:cNvCxnSpPr/>
      </xdr:nvCxnSpPr>
      <xdr:spPr>
        <a:xfrm>
          <a:off x="15671800" y="28538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143329</xdr:rowOff>
    </xdr:to>
    <xdr:cxnSp macro="">
      <xdr:nvCxnSpPr>
        <xdr:cNvPr id="132" name="直線コネクタ 131"/>
        <xdr:cNvCxnSpPr/>
      </xdr:nvCxnSpPr>
      <xdr:spPr>
        <a:xfrm flipV="1">
          <a:off x="14782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23586</xdr:rowOff>
    </xdr:from>
    <xdr:to>
      <xdr:col>21</xdr:col>
      <xdr:colOff>361950</xdr:colOff>
      <xdr:row>16</xdr:row>
      <xdr:rowOff>143329</xdr:rowOff>
    </xdr:to>
    <xdr:cxnSp macro="">
      <xdr:nvCxnSpPr>
        <xdr:cNvPr id="135" name="直線コネクタ 134"/>
        <xdr:cNvCxnSpPr/>
      </xdr:nvCxnSpPr>
      <xdr:spPr>
        <a:xfrm>
          <a:off x="13893800" y="2766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16</xdr:row>
      <xdr:rowOff>78014</xdr:rowOff>
    </xdr:to>
    <xdr:cxnSp macro="">
      <xdr:nvCxnSpPr>
        <xdr:cNvPr id="138" name="直線コネクタ 137"/>
        <xdr:cNvCxnSpPr/>
      </xdr:nvCxnSpPr>
      <xdr:spPr>
        <a:xfrm flipV="1">
          <a:off x="13004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8" name="円/楕円 147"/>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49"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144236</xdr:rowOff>
    </xdr:from>
    <xdr:to>
      <xdr:col>20</xdr:col>
      <xdr:colOff>209550</xdr:colOff>
      <xdr:row>16</xdr:row>
      <xdr:rowOff>74386</xdr:rowOff>
    </xdr:to>
    <xdr:sp macro="" textlink="">
      <xdr:nvSpPr>
        <xdr:cNvPr id="154" name="円/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扶助費に係るものは</a:t>
          </a:r>
          <a:r>
            <a:rPr kumimoji="1" lang="en-US" altLang="ja-JP" sz="1300">
              <a:latin typeface="ＭＳ Ｐゴシック"/>
            </a:rPr>
            <a:t>7.2</a:t>
          </a:r>
          <a:r>
            <a:rPr kumimoji="1" lang="ja-JP" altLang="en-US" sz="1300">
              <a:latin typeface="ＭＳ Ｐゴシック"/>
            </a:rPr>
            <a:t>％で、類似団体平均と比べて</a:t>
          </a:r>
          <a:r>
            <a:rPr kumimoji="1" lang="en-US" altLang="ja-JP" sz="1300">
              <a:latin typeface="ＭＳ Ｐゴシック"/>
            </a:rPr>
            <a:t>0.4</a:t>
          </a:r>
          <a:r>
            <a:rPr kumimoji="1" lang="ja-JP" altLang="en-US" sz="1300">
              <a:latin typeface="ＭＳ Ｐゴシック"/>
            </a:rPr>
            <a:t>ポイント低くなっている。</a:t>
          </a:r>
        </a:p>
        <a:p>
          <a:r>
            <a:rPr kumimoji="1" lang="ja-JP" altLang="en-US" sz="1300">
              <a:latin typeface="ＭＳ Ｐゴシック"/>
            </a:rPr>
            <a:t>　扶助費は、年々増加傾向にあり今後も社会保障制度改正等の影響を受けるが、町単独制度をはじめとして、社会経済情勢の変化や受益と負担の公平性などに照らし、適正な行政サービスの提供に努め、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151493</xdr:rowOff>
    </xdr:to>
    <xdr:cxnSp macro="">
      <xdr:nvCxnSpPr>
        <xdr:cNvPr id="192" name="直線コネクタ 191"/>
        <xdr:cNvCxnSpPr/>
      </xdr:nvCxnSpPr>
      <xdr:spPr>
        <a:xfrm flipV="1">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55</xdr:row>
      <xdr:rowOff>151493</xdr:rowOff>
    </xdr:to>
    <xdr:cxnSp macro="">
      <xdr:nvCxnSpPr>
        <xdr:cNvPr id="195" name="直線コネクタ 194"/>
        <xdr:cNvCxnSpPr/>
      </xdr:nvCxnSpPr>
      <xdr:spPr>
        <a:xfrm>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102507</xdr:rowOff>
    </xdr:to>
    <xdr:cxnSp macro="">
      <xdr:nvCxnSpPr>
        <xdr:cNvPr id="198" name="直線コネクタ 197"/>
        <xdr:cNvCxnSpPr/>
      </xdr:nvCxnSpPr>
      <xdr:spPr>
        <a:xfrm>
          <a:off x="2209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86178</xdr:rowOff>
    </xdr:to>
    <xdr:cxnSp macro="">
      <xdr:nvCxnSpPr>
        <xdr:cNvPr id="201" name="直線コネクタ 200"/>
        <xdr:cNvCxnSpPr/>
      </xdr:nvCxnSpPr>
      <xdr:spPr>
        <a:xfrm flipV="1">
          <a:off x="1320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11" name="円/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3" name="円/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4" name="テキスト ボックス 213"/>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5" name="円/楕円 214"/>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6" name="テキスト ボックス 21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7" name="円/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9" name="円/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その他（繰出金・維持補修費）に係るものは</a:t>
          </a:r>
          <a:r>
            <a:rPr kumimoji="1" lang="en-US" altLang="ja-JP" sz="1300">
              <a:latin typeface="ＭＳ Ｐゴシック"/>
            </a:rPr>
            <a:t>12.7</a:t>
          </a:r>
          <a:r>
            <a:rPr kumimoji="1" lang="ja-JP" altLang="en-US" sz="1300">
              <a:latin typeface="ＭＳ Ｐゴシック"/>
            </a:rPr>
            <a:t>％で、類似団体平均と比べて</a:t>
          </a:r>
          <a:r>
            <a:rPr kumimoji="1" lang="en-US" altLang="ja-JP" sz="1300">
              <a:latin typeface="ＭＳ Ｐゴシック"/>
            </a:rPr>
            <a:t>1.4</a:t>
          </a:r>
          <a:r>
            <a:rPr kumimoji="1" lang="ja-JP" altLang="en-US" sz="1300">
              <a:latin typeface="ＭＳ Ｐゴシック"/>
            </a:rPr>
            <a:t>ポイント低くなっている。</a:t>
          </a:r>
        </a:p>
        <a:p>
          <a:r>
            <a:rPr kumimoji="1" lang="ja-JP" altLang="en-US" sz="1300">
              <a:latin typeface="ＭＳ Ｐゴシック"/>
            </a:rPr>
            <a:t>　今後は、介護保険特別会計等の給付費等の伸びによる繰出金が増加すると予想されることから、特別会計での経費削減及び保険料等の適正化と徴収率の向上に努め、繰出金の抑制を図っていく。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66040</xdr:rowOff>
    </xdr:to>
    <xdr:cxnSp macro="">
      <xdr:nvCxnSpPr>
        <xdr:cNvPr id="253" name="直線コネクタ 252"/>
        <xdr:cNvCxnSpPr/>
      </xdr:nvCxnSpPr>
      <xdr:spPr>
        <a:xfrm>
          <a:off x="15671800" y="9621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56</xdr:row>
      <xdr:rowOff>20320</xdr:rowOff>
    </xdr:to>
    <xdr:cxnSp macro="">
      <xdr:nvCxnSpPr>
        <xdr:cNvPr id="256" name="直線コネクタ 255"/>
        <xdr:cNvCxnSpPr/>
      </xdr:nvCxnSpPr>
      <xdr:spPr>
        <a:xfrm>
          <a:off x="14782800" y="9461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107950</xdr:rowOff>
    </xdr:to>
    <xdr:cxnSp macro="">
      <xdr:nvCxnSpPr>
        <xdr:cNvPr id="259" name="直線コネクタ 258"/>
        <xdr:cNvCxnSpPr/>
      </xdr:nvCxnSpPr>
      <xdr:spPr>
        <a:xfrm flipV="1">
          <a:off x="13893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123190</xdr:rowOff>
    </xdr:to>
    <xdr:cxnSp macro="">
      <xdr:nvCxnSpPr>
        <xdr:cNvPr id="262" name="直線コネクタ 261"/>
        <xdr:cNvCxnSpPr/>
      </xdr:nvCxnSpPr>
      <xdr:spPr>
        <a:xfrm flipV="1">
          <a:off x="13004800" y="9537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2" name="円/楕円 271"/>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3"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4" name="円/楕円 273"/>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5" name="テキスト ボックス 274"/>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6" name="円/楕円 275"/>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92727</xdr:rowOff>
    </xdr:from>
    <xdr:ext cx="762000" cy="259045"/>
    <xdr:sp macro="" textlink="">
      <xdr:nvSpPr>
        <xdr:cNvPr id="277" name="テキスト ボックス 276"/>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8" name="円/楕円 277"/>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9" name="テキスト ボックス 27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80" name="円/楕円 279"/>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81" name="テキスト ボックス 280"/>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補助費等に係るものは</a:t>
          </a:r>
          <a:r>
            <a:rPr kumimoji="1" lang="en-US" altLang="ja-JP" sz="1300">
              <a:latin typeface="ＭＳ Ｐゴシック"/>
            </a:rPr>
            <a:t>19.0</a:t>
          </a:r>
          <a:r>
            <a:rPr kumimoji="1" lang="ja-JP" altLang="en-US" sz="1300">
              <a:latin typeface="ＭＳ Ｐゴシック"/>
            </a:rPr>
            <a:t>％で、類似団体平均と比べて</a:t>
          </a:r>
          <a:r>
            <a:rPr kumimoji="1" lang="en-US" altLang="ja-JP" sz="1300">
              <a:latin typeface="ＭＳ Ｐゴシック"/>
            </a:rPr>
            <a:t>6.1</a:t>
          </a:r>
          <a:r>
            <a:rPr kumimoji="1" lang="ja-JP" altLang="en-US" sz="1300">
              <a:latin typeface="ＭＳ Ｐゴシック"/>
            </a:rPr>
            <a:t>ポイントと大幅に高くなっているが、これは一部事務組合で行っているごみ焼却場建設事業債の元利償還に伴う負担金によるものである。</a:t>
          </a:r>
        </a:p>
        <a:p>
          <a:r>
            <a:rPr kumimoji="1" lang="ja-JP" altLang="en-US" sz="1300">
              <a:latin typeface="ＭＳ Ｐゴシック"/>
            </a:rPr>
            <a:t>　今後、「行財政改革推進プラン</a:t>
          </a:r>
          <a:r>
            <a:rPr kumimoji="1" lang="en-US" altLang="ja-JP" sz="1300">
              <a:latin typeface="ＭＳ Ｐゴシック"/>
            </a:rPr>
            <a:t>2016</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年度）」に基づき、補助金の新規設置・改廃等、交付に関するガイドラインを策定し、公平で適正な補助金の交付に努める。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165862</xdr:rowOff>
    </xdr:from>
    <xdr:to>
      <xdr:col>24</xdr:col>
      <xdr:colOff>31750</xdr:colOff>
      <xdr:row>38</xdr:row>
      <xdr:rowOff>81280</xdr:rowOff>
    </xdr:to>
    <xdr:cxnSp macro="">
      <xdr:nvCxnSpPr>
        <xdr:cNvPr id="311" name="直線コネクタ 310"/>
        <xdr:cNvCxnSpPr/>
      </xdr:nvCxnSpPr>
      <xdr:spPr>
        <a:xfrm>
          <a:off x="15671800" y="65095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38</xdr:row>
      <xdr:rowOff>58420</xdr:rowOff>
    </xdr:to>
    <xdr:cxnSp macro="">
      <xdr:nvCxnSpPr>
        <xdr:cNvPr id="314" name="直線コネクタ 313"/>
        <xdr:cNvCxnSpPr/>
      </xdr:nvCxnSpPr>
      <xdr:spPr>
        <a:xfrm flipV="1">
          <a:off x="14782800" y="65095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38</xdr:row>
      <xdr:rowOff>58420</xdr:rowOff>
    </xdr:to>
    <xdr:cxnSp macro="">
      <xdr:nvCxnSpPr>
        <xdr:cNvPr id="317" name="直線コネクタ 316"/>
        <xdr:cNvCxnSpPr/>
      </xdr:nvCxnSpPr>
      <xdr:spPr>
        <a:xfrm>
          <a:off x="13893800" y="65140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165862</xdr:rowOff>
    </xdr:from>
    <xdr:to>
      <xdr:col>20</xdr:col>
      <xdr:colOff>158750</xdr:colOff>
      <xdr:row>37</xdr:row>
      <xdr:rowOff>170434</xdr:rowOff>
    </xdr:to>
    <xdr:cxnSp macro="">
      <xdr:nvCxnSpPr>
        <xdr:cNvPr id="320" name="直線コネクタ 319"/>
        <xdr:cNvCxnSpPr/>
      </xdr:nvCxnSpPr>
      <xdr:spPr>
        <a:xfrm>
          <a:off x="13004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30" name="円/楕円 329"/>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31"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115062</xdr:rowOff>
    </xdr:from>
    <xdr:to>
      <xdr:col>22</xdr:col>
      <xdr:colOff>615950</xdr:colOff>
      <xdr:row>38</xdr:row>
      <xdr:rowOff>45212</xdr:rowOff>
    </xdr:to>
    <xdr:sp macro="" textlink="">
      <xdr:nvSpPr>
        <xdr:cNvPr id="332" name="円/楕円 331"/>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29989</xdr:rowOff>
    </xdr:from>
    <xdr:ext cx="736600" cy="259045"/>
    <xdr:sp macro="" textlink="">
      <xdr:nvSpPr>
        <xdr:cNvPr id="333" name="テキスト ボックス 332"/>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4" name="円/楕円 333"/>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5" name="テキスト ボックス 334"/>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36" name="円/楕円 335"/>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37" name="テキスト ボックス 336"/>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115062</xdr:rowOff>
    </xdr:from>
    <xdr:to>
      <xdr:col>19</xdr:col>
      <xdr:colOff>6350</xdr:colOff>
      <xdr:row>38</xdr:row>
      <xdr:rowOff>45212</xdr:rowOff>
    </xdr:to>
    <xdr:sp macro="" textlink="">
      <xdr:nvSpPr>
        <xdr:cNvPr id="338" name="円/楕円 337"/>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29989</xdr:rowOff>
    </xdr:from>
    <xdr:ext cx="762000" cy="259045"/>
    <xdr:sp macro="" textlink="">
      <xdr:nvSpPr>
        <xdr:cNvPr id="339" name="テキスト ボックス 338"/>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公債費に係るものは</a:t>
          </a:r>
          <a:r>
            <a:rPr kumimoji="1" lang="en-US" altLang="ja-JP" sz="1200">
              <a:latin typeface="ＭＳ Ｐゴシック"/>
            </a:rPr>
            <a:t>13.0</a:t>
          </a:r>
          <a:r>
            <a:rPr kumimoji="1" lang="ja-JP" altLang="en-US" sz="1200">
              <a:latin typeface="ＭＳ Ｐゴシック"/>
            </a:rPr>
            <a:t>％で、類似団体平均と比べて</a:t>
          </a:r>
          <a:r>
            <a:rPr kumimoji="1" lang="en-US" altLang="ja-JP" sz="1200">
              <a:latin typeface="ＭＳ Ｐゴシック"/>
            </a:rPr>
            <a:t>0.4</a:t>
          </a:r>
          <a:r>
            <a:rPr kumimoji="1" lang="ja-JP" altLang="en-US" sz="1200">
              <a:latin typeface="ＭＳ Ｐゴシック"/>
            </a:rPr>
            <a:t>ポイント低くなっている。</a:t>
          </a:r>
        </a:p>
        <a:p>
          <a:r>
            <a:rPr kumimoji="1" lang="ja-JP" altLang="en-US" sz="1200">
              <a:latin typeface="ＭＳ Ｐゴシック"/>
            </a:rPr>
            <a:t>　今後は、小中学校適正配置計画に基づく学校施設改修工事や「公共施設等総合管理計画」に基づき、老朽化した公共施設及び道路・橋りょう・上下水道施設等インフラの維持管理・修繕・更新等への取り組みが行われることから、費用対効果に基づいた事業の取捨選択を行うなど、選択と集中による効果的な財政運営を推進し、起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76</xdr:row>
      <xdr:rowOff>111761</xdr:rowOff>
    </xdr:to>
    <xdr:cxnSp macro="">
      <xdr:nvCxnSpPr>
        <xdr:cNvPr id="372" name="直線コネクタ 371"/>
        <xdr:cNvCxnSpPr/>
      </xdr:nvCxnSpPr>
      <xdr:spPr>
        <a:xfrm flipV="1">
          <a:off x="3987800" y="13119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111761</xdr:rowOff>
    </xdr:from>
    <xdr:to>
      <xdr:col>5</xdr:col>
      <xdr:colOff>549275</xdr:colOff>
      <xdr:row>76</xdr:row>
      <xdr:rowOff>142239</xdr:rowOff>
    </xdr:to>
    <xdr:cxnSp macro="">
      <xdr:nvCxnSpPr>
        <xdr:cNvPr id="375" name="直線コネクタ 374"/>
        <xdr:cNvCxnSpPr/>
      </xdr:nvCxnSpPr>
      <xdr:spPr>
        <a:xfrm flipV="1">
          <a:off x="3098800" y="13141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76</xdr:row>
      <xdr:rowOff>165100</xdr:rowOff>
    </xdr:to>
    <xdr:cxnSp macro="">
      <xdr:nvCxnSpPr>
        <xdr:cNvPr id="378" name="直線コネクタ 377"/>
        <xdr:cNvCxnSpPr/>
      </xdr:nvCxnSpPr>
      <xdr:spPr>
        <a:xfrm flipV="1">
          <a:off x="2209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76</xdr:row>
      <xdr:rowOff>165100</xdr:rowOff>
    </xdr:to>
    <xdr:cxnSp macro="">
      <xdr:nvCxnSpPr>
        <xdr:cNvPr id="381" name="直線コネクタ 380"/>
        <xdr:cNvCxnSpPr/>
      </xdr:nvCxnSpPr>
      <xdr:spPr>
        <a:xfrm>
          <a:off x="1320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91" name="円/楕円 390"/>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92"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93" name="円/楕円 392"/>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147338</xdr:rowOff>
    </xdr:from>
    <xdr:ext cx="736600" cy="259045"/>
    <xdr:sp macro="" textlink="">
      <xdr:nvSpPr>
        <xdr:cNvPr id="394" name="テキスト ボックス 393"/>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395" name="円/楕円 394"/>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96" name="テキスト ボックス 395"/>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97" name="円/楕円 396"/>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98" name="テキスト ボックス 397"/>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91439</xdr:rowOff>
    </xdr:from>
    <xdr:to>
      <xdr:col>1</xdr:col>
      <xdr:colOff>676275</xdr:colOff>
      <xdr:row>77</xdr:row>
      <xdr:rowOff>21589</xdr:rowOff>
    </xdr:to>
    <xdr:sp macro="" textlink="">
      <xdr:nvSpPr>
        <xdr:cNvPr id="399" name="円/楕円 398"/>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31767</xdr:rowOff>
    </xdr:from>
    <xdr:ext cx="762000" cy="259045"/>
    <xdr:sp macro="" textlink="">
      <xdr:nvSpPr>
        <xdr:cNvPr id="400" name="テキスト ボックス 399"/>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公債費を除く経常収支比率では、人件費の占める割合が最も高く</a:t>
          </a:r>
          <a:r>
            <a:rPr kumimoji="1" lang="en-US" altLang="ja-JP" sz="1300">
              <a:latin typeface="ＭＳ Ｐゴシック"/>
            </a:rPr>
            <a:t>24.8</a:t>
          </a:r>
          <a:r>
            <a:rPr kumimoji="1" lang="ja-JP" altLang="en-US" sz="1300">
              <a:latin typeface="ＭＳ Ｐゴシック"/>
            </a:rPr>
            <a:t>％、次いで補助費等が</a:t>
          </a:r>
          <a:r>
            <a:rPr kumimoji="1" lang="en-US" altLang="ja-JP" sz="1300">
              <a:latin typeface="ＭＳ Ｐゴシック"/>
            </a:rPr>
            <a:t>19.0</a:t>
          </a:r>
          <a:r>
            <a:rPr kumimoji="1" lang="ja-JP" altLang="en-US" sz="1300">
              <a:latin typeface="ＭＳ Ｐゴシック"/>
            </a:rPr>
            <a:t>％で、いずれも類似団体平均を上回る結果となっている。</a:t>
          </a:r>
        </a:p>
        <a:p>
          <a:r>
            <a:rPr kumimoji="1" lang="ja-JP" altLang="en-US" sz="1300">
              <a:latin typeface="ＭＳ Ｐゴシック"/>
            </a:rPr>
            <a:t>　今後は、行政評価により具体的な成果の達成状況を把握し、優先順位の低い事務事業については廃止を含めて見直すなど、施策遂行のための正確な判断システムとして活用し、事務事業の選択と集中による義務的経費の削減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113285</xdr:rowOff>
    </xdr:to>
    <xdr:cxnSp macro="">
      <xdr:nvCxnSpPr>
        <xdr:cNvPr id="431" name="直線コネクタ 430"/>
        <xdr:cNvCxnSpPr/>
      </xdr:nvCxnSpPr>
      <xdr:spPr>
        <a:xfrm>
          <a:off x="15671800" y="13362939"/>
          <a:ext cx="8382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77</xdr:row>
      <xdr:rowOff>161289</xdr:rowOff>
    </xdr:to>
    <xdr:cxnSp macro="">
      <xdr:nvCxnSpPr>
        <xdr:cNvPr id="434" name="直線コネクタ 433"/>
        <xdr:cNvCxnSpPr/>
      </xdr:nvCxnSpPr>
      <xdr:spPr>
        <a:xfrm>
          <a:off x="14782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138430</xdr:rowOff>
    </xdr:to>
    <xdr:cxnSp macro="">
      <xdr:nvCxnSpPr>
        <xdr:cNvPr id="437" name="直線コネクタ 436"/>
        <xdr:cNvCxnSpPr/>
      </xdr:nvCxnSpPr>
      <xdr:spPr>
        <a:xfrm>
          <a:off x="13893800" y="13244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9" name="テキスト ボックス 438"/>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42418</xdr:rowOff>
    </xdr:from>
    <xdr:to>
      <xdr:col>20</xdr:col>
      <xdr:colOff>158750</xdr:colOff>
      <xdr:row>77</xdr:row>
      <xdr:rowOff>115570</xdr:rowOff>
    </xdr:to>
    <xdr:cxnSp macro="">
      <xdr:nvCxnSpPr>
        <xdr:cNvPr id="440" name="直線コネクタ 439"/>
        <xdr:cNvCxnSpPr/>
      </xdr:nvCxnSpPr>
      <xdr:spPr>
        <a:xfrm flipV="1">
          <a:off x="13004800" y="13244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42" name="テキスト ボックス 441"/>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4" name="テキスト ボックス 443"/>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50" name="円/楕円 449"/>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34562</xdr:rowOff>
    </xdr:from>
    <xdr:ext cx="762000" cy="259045"/>
    <xdr:sp macro="" textlink="">
      <xdr:nvSpPr>
        <xdr:cNvPr id="451"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2" name="円/楕円 451"/>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3" name="テキスト ボックス 452"/>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4" name="円/楕円 453"/>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5" name="テキスト ボックス 454"/>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56" name="円/楕円 455"/>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77995</xdr:rowOff>
    </xdr:from>
    <xdr:ext cx="762000" cy="259045"/>
    <xdr:sp macro="" textlink="">
      <xdr:nvSpPr>
        <xdr:cNvPr id="457" name="テキスト ボックス 456"/>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8" name="円/楕円 457"/>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9" name="テキスト ボックス 458"/>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12567</xdr:rowOff>
    </xdr:from>
    <xdr:to>
      <xdr:col>4</xdr:col>
      <xdr:colOff>1117600</xdr:colOff>
      <xdr:row>14</xdr:row>
      <xdr:rowOff>85185</xdr:rowOff>
    </xdr:to>
    <xdr:cxnSp macro="">
      <xdr:nvCxnSpPr>
        <xdr:cNvPr id="50" name="直線コネクタ 49"/>
        <xdr:cNvCxnSpPr/>
      </xdr:nvCxnSpPr>
      <xdr:spPr bwMode="auto">
        <a:xfrm flipV="1">
          <a:off x="5003800" y="2460492"/>
          <a:ext cx="647700" cy="7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1918</xdr:rowOff>
    </xdr:from>
    <xdr:to>
      <xdr:col>4</xdr:col>
      <xdr:colOff>469900</xdr:colOff>
      <xdr:row>14</xdr:row>
      <xdr:rowOff>85185</xdr:rowOff>
    </xdr:to>
    <xdr:cxnSp macro="">
      <xdr:nvCxnSpPr>
        <xdr:cNvPr id="53" name="直線コネクタ 52"/>
        <xdr:cNvCxnSpPr/>
      </xdr:nvCxnSpPr>
      <xdr:spPr bwMode="auto">
        <a:xfrm>
          <a:off x="4305300" y="2449843"/>
          <a:ext cx="698500" cy="83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1918</xdr:rowOff>
    </xdr:from>
    <xdr:to>
      <xdr:col>3</xdr:col>
      <xdr:colOff>904875</xdr:colOff>
      <xdr:row>14</xdr:row>
      <xdr:rowOff>45409</xdr:rowOff>
    </xdr:to>
    <xdr:cxnSp macro="">
      <xdr:nvCxnSpPr>
        <xdr:cNvPr id="56" name="直線コネクタ 55"/>
        <xdr:cNvCxnSpPr/>
      </xdr:nvCxnSpPr>
      <xdr:spPr bwMode="auto">
        <a:xfrm flipV="1">
          <a:off x="3606800" y="2449843"/>
          <a:ext cx="698500" cy="43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3442</xdr:rowOff>
    </xdr:from>
    <xdr:to>
      <xdr:col>3</xdr:col>
      <xdr:colOff>206375</xdr:colOff>
      <xdr:row>14</xdr:row>
      <xdr:rowOff>45409</xdr:rowOff>
    </xdr:to>
    <xdr:cxnSp macro="">
      <xdr:nvCxnSpPr>
        <xdr:cNvPr id="59" name="直線コネクタ 58"/>
        <xdr:cNvCxnSpPr/>
      </xdr:nvCxnSpPr>
      <xdr:spPr bwMode="auto">
        <a:xfrm>
          <a:off x="2908300" y="2451367"/>
          <a:ext cx="698500" cy="4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133217</xdr:rowOff>
    </xdr:from>
    <xdr:to>
      <xdr:col>5</xdr:col>
      <xdr:colOff>34925</xdr:colOff>
      <xdr:row>14</xdr:row>
      <xdr:rowOff>63367</xdr:rowOff>
    </xdr:to>
    <xdr:sp macro="" textlink="">
      <xdr:nvSpPr>
        <xdr:cNvPr id="69" name="円/楕円 68"/>
        <xdr:cNvSpPr/>
      </xdr:nvSpPr>
      <xdr:spPr bwMode="auto">
        <a:xfrm>
          <a:off x="5600700" y="240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149744</xdr:rowOff>
    </xdr:from>
    <xdr:ext cx="762000" cy="259045"/>
    <xdr:sp macro="" textlink="">
      <xdr:nvSpPr>
        <xdr:cNvPr id="70" name="人口1人当たり決算額の推移該当値テキスト130"/>
        <xdr:cNvSpPr txBox="1"/>
      </xdr:nvSpPr>
      <xdr:spPr>
        <a:xfrm>
          <a:off x="5740400" y="225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97,507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34385</xdr:rowOff>
    </xdr:from>
    <xdr:to>
      <xdr:col>4</xdr:col>
      <xdr:colOff>520700</xdr:colOff>
      <xdr:row>14</xdr:row>
      <xdr:rowOff>135985</xdr:rowOff>
    </xdr:to>
    <xdr:sp macro="" textlink="">
      <xdr:nvSpPr>
        <xdr:cNvPr id="71" name="円/楕円 70"/>
        <xdr:cNvSpPr/>
      </xdr:nvSpPr>
      <xdr:spPr bwMode="auto">
        <a:xfrm>
          <a:off x="4953000" y="2482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146162</xdr:rowOff>
    </xdr:from>
    <xdr:ext cx="736600" cy="259045"/>
    <xdr:sp macro="" textlink="">
      <xdr:nvSpPr>
        <xdr:cNvPr id="72" name="テキスト ボックス 71"/>
        <xdr:cNvSpPr txBox="1"/>
      </xdr:nvSpPr>
      <xdr:spPr>
        <a:xfrm>
          <a:off x="4622800" y="2251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93,695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122568</xdr:rowOff>
    </xdr:from>
    <xdr:to>
      <xdr:col>3</xdr:col>
      <xdr:colOff>955675</xdr:colOff>
      <xdr:row>14</xdr:row>
      <xdr:rowOff>52718</xdr:rowOff>
    </xdr:to>
    <xdr:sp macro="" textlink="">
      <xdr:nvSpPr>
        <xdr:cNvPr id="73" name="円/楕円 72"/>
        <xdr:cNvSpPr/>
      </xdr:nvSpPr>
      <xdr:spPr bwMode="auto">
        <a:xfrm>
          <a:off x="4254500" y="239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62895</xdr:rowOff>
    </xdr:from>
    <xdr:ext cx="762000" cy="259045"/>
    <xdr:sp macro="" textlink="">
      <xdr:nvSpPr>
        <xdr:cNvPr id="74" name="テキスト ボックス 73"/>
        <xdr:cNvSpPr txBox="1"/>
      </xdr:nvSpPr>
      <xdr:spPr>
        <a:xfrm>
          <a:off x="3924300" y="216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98,066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166059</xdr:rowOff>
    </xdr:from>
    <xdr:to>
      <xdr:col>3</xdr:col>
      <xdr:colOff>257175</xdr:colOff>
      <xdr:row>14</xdr:row>
      <xdr:rowOff>96209</xdr:rowOff>
    </xdr:to>
    <xdr:sp macro="" textlink="">
      <xdr:nvSpPr>
        <xdr:cNvPr id="75" name="円/楕円 74"/>
        <xdr:cNvSpPr/>
      </xdr:nvSpPr>
      <xdr:spPr bwMode="auto">
        <a:xfrm>
          <a:off x="3556000" y="244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106386</xdr:rowOff>
    </xdr:from>
    <xdr:ext cx="762000" cy="259045"/>
    <xdr:sp macro="" textlink="">
      <xdr:nvSpPr>
        <xdr:cNvPr id="76" name="テキスト ボックス 75"/>
        <xdr:cNvSpPr txBox="1"/>
      </xdr:nvSpPr>
      <xdr:spPr>
        <a:xfrm>
          <a:off x="3225800" y="221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124092</xdr:rowOff>
    </xdr:from>
    <xdr:to>
      <xdr:col>2</xdr:col>
      <xdr:colOff>692150</xdr:colOff>
      <xdr:row>14</xdr:row>
      <xdr:rowOff>54242</xdr:rowOff>
    </xdr:to>
    <xdr:sp macro="" textlink="">
      <xdr:nvSpPr>
        <xdr:cNvPr id="77" name="円/楕円 76"/>
        <xdr:cNvSpPr/>
      </xdr:nvSpPr>
      <xdr:spPr bwMode="auto">
        <a:xfrm>
          <a:off x="2857500" y="240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64419</xdr:rowOff>
    </xdr:from>
    <xdr:ext cx="762000" cy="259045"/>
    <xdr:sp macro="" textlink="">
      <xdr:nvSpPr>
        <xdr:cNvPr id="78" name="テキスト ボックス 77"/>
        <xdr:cNvSpPr txBox="1"/>
      </xdr:nvSpPr>
      <xdr:spPr>
        <a:xfrm>
          <a:off x="2527300" y="216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124657</xdr:rowOff>
    </xdr:from>
    <xdr:to>
      <xdr:col>4</xdr:col>
      <xdr:colOff>1117600</xdr:colOff>
      <xdr:row>35</xdr:row>
      <xdr:rowOff>138164</xdr:rowOff>
    </xdr:to>
    <xdr:cxnSp macro="">
      <xdr:nvCxnSpPr>
        <xdr:cNvPr id="111" name="直線コネクタ 110"/>
        <xdr:cNvCxnSpPr/>
      </xdr:nvCxnSpPr>
      <xdr:spPr bwMode="auto">
        <a:xfrm>
          <a:off x="5003800" y="6735007"/>
          <a:ext cx="647700" cy="1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124657</xdr:rowOff>
    </xdr:from>
    <xdr:to>
      <xdr:col>4</xdr:col>
      <xdr:colOff>469900</xdr:colOff>
      <xdr:row>35</xdr:row>
      <xdr:rowOff>136220</xdr:rowOff>
    </xdr:to>
    <xdr:cxnSp macro="">
      <xdr:nvCxnSpPr>
        <xdr:cNvPr id="114" name="直線コネクタ 113"/>
        <xdr:cNvCxnSpPr/>
      </xdr:nvCxnSpPr>
      <xdr:spPr bwMode="auto">
        <a:xfrm flipV="1">
          <a:off x="4305300" y="6735007"/>
          <a:ext cx="698500" cy="11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101454</xdr:rowOff>
    </xdr:from>
    <xdr:to>
      <xdr:col>3</xdr:col>
      <xdr:colOff>904875</xdr:colOff>
      <xdr:row>35</xdr:row>
      <xdr:rowOff>136220</xdr:rowOff>
    </xdr:to>
    <xdr:cxnSp macro="">
      <xdr:nvCxnSpPr>
        <xdr:cNvPr id="117" name="直線コネクタ 116"/>
        <xdr:cNvCxnSpPr/>
      </xdr:nvCxnSpPr>
      <xdr:spPr bwMode="auto">
        <a:xfrm>
          <a:off x="3606800" y="6711804"/>
          <a:ext cx="698500" cy="34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101035</xdr:rowOff>
    </xdr:from>
    <xdr:to>
      <xdr:col>3</xdr:col>
      <xdr:colOff>206375</xdr:colOff>
      <xdr:row>35</xdr:row>
      <xdr:rowOff>101454</xdr:rowOff>
    </xdr:to>
    <xdr:cxnSp macro="">
      <xdr:nvCxnSpPr>
        <xdr:cNvPr id="120" name="直線コネクタ 119"/>
        <xdr:cNvCxnSpPr/>
      </xdr:nvCxnSpPr>
      <xdr:spPr bwMode="auto">
        <a:xfrm>
          <a:off x="2908300" y="6711385"/>
          <a:ext cx="6985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87364</xdr:rowOff>
    </xdr:from>
    <xdr:to>
      <xdr:col>5</xdr:col>
      <xdr:colOff>34925</xdr:colOff>
      <xdr:row>35</xdr:row>
      <xdr:rowOff>188964</xdr:rowOff>
    </xdr:to>
    <xdr:sp macro="" textlink="">
      <xdr:nvSpPr>
        <xdr:cNvPr id="130" name="円/楕円 129"/>
        <xdr:cNvSpPr/>
      </xdr:nvSpPr>
      <xdr:spPr bwMode="auto">
        <a:xfrm>
          <a:off x="5600700" y="669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275341</xdr:rowOff>
    </xdr:from>
    <xdr:ext cx="762000" cy="259045"/>
    <xdr:sp macro="" textlink="">
      <xdr:nvSpPr>
        <xdr:cNvPr id="131" name="人口1人当たり決算額の推移該当値テキスト445"/>
        <xdr:cNvSpPr txBox="1"/>
      </xdr:nvSpPr>
      <xdr:spPr>
        <a:xfrm>
          <a:off x="5740400" y="654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73857</xdr:rowOff>
    </xdr:from>
    <xdr:to>
      <xdr:col>4</xdr:col>
      <xdr:colOff>520700</xdr:colOff>
      <xdr:row>35</xdr:row>
      <xdr:rowOff>175457</xdr:rowOff>
    </xdr:to>
    <xdr:sp macro="" textlink="">
      <xdr:nvSpPr>
        <xdr:cNvPr id="132" name="円/楕円 131"/>
        <xdr:cNvSpPr/>
      </xdr:nvSpPr>
      <xdr:spPr bwMode="auto">
        <a:xfrm>
          <a:off x="4953000" y="6684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185634</xdr:rowOff>
    </xdr:from>
    <xdr:ext cx="736600" cy="259045"/>
    <xdr:sp macro="" textlink="">
      <xdr:nvSpPr>
        <xdr:cNvPr id="133" name="テキスト ボックス 132"/>
        <xdr:cNvSpPr txBox="1"/>
      </xdr:nvSpPr>
      <xdr:spPr>
        <a:xfrm>
          <a:off x="4622800" y="645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85420</xdr:rowOff>
    </xdr:from>
    <xdr:to>
      <xdr:col>3</xdr:col>
      <xdr:colOff>955675</xdr:colOff>
      <xdr:row>35</xdr:row>
      <xdr:rowOff>187020</xdr:rowOff>
    </xdr:to>
    <xdr:sp macro="" textlink="">
      <xdr:nvSpPr>
        <xdr:cNvPr id="134" name="円/楕円 133"/>
        <xdr:cNvSpPr/>
      </xdr:nvSpPr>
      <xdr:spPr bwMode="auto">
        <a:xfrm>
          <a:off x="4254500" y="669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197197</xdr:rowOff>
    </xdr:from>
    <xdr:ext cx="762000" cy="259045"/>
    <xdr:sp macro="" textlink="">
      <xdr:nvSpPr>
        <xdr:cNvPr id="135" name="テキスト ボックス 134"/>
        <xdr:cNvSpPr txBox="1"/>
      </xdr:nvSpPr>
      <xdr:spPr>
        <a:xfrm>
          <a:off x="3924300" y="646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50654</xdr:rowOff>
    </xdr:from>
    <xdr:to>
      <xdr:col>3</xdr:col>
      <xdr:colOff>257175</xdr:colOff>
      <xdr:row>35</xdr:row>
      <xdr:rowOff>152254</xdr:rowOff>
    </xdr:to>
    <xdr:sp macro="" textlink="">
      <xdr:nvSpPr>
        <xdr:cNvPr id="136" name="円/楕円 135"/>
        <xdr:cNvSpPr/>
      </xdr:nvSpPr>
      <xdr:spPr bwMode="auto">
        <a:xfrm>
          <a:off x="3556000" y="666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162431</xdr:rowOff>
    </xdr:from>
    <xdr:ext cx="762000" cy="259045"/>
    <xdr:sp macro="" textlink="">
      <xdr:nvSpPr>
        <xdr:cNvPr id="137" name="テキスト ボックス 136"/>
        <xdr:cNvSpPr txBox="1"/>
      </xdr:nvSpPr>
      <xdr:spPr>
        <a:xfrm>
          <a:off x="3225800" y="64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50235</xdr:rowOff>
    </xdr:from>
    <xdr:to>
      <xdr:col>2</xdr:col>
      <xdr:colOff>692150</xdr:colOff>
      <xdr:row>35</xdr:row>
      <xdr:rowOff>151835</xdr:rowOff>
    </xdr:to>
    <xdr:sp macro="" textlink="">
      <xdr:nvSpPr>
        <xdr:cNvPr id="138" name="円/楕円 137"/>
        <xdr:cNvSpPr/>
      </xdr:nvSpPr>
      <xdr:spPr bwMode="auto">
        <a:xfrm>
          <a:off x="2857500" y="666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162012</xdr:rowOff>
    </xdr:from>
    <xdr:ext cx="762000" cy="259045"/>
    <xdr:sp macro="" textlink="">
      <xdr:nvSpPr>
        <xdr:cNvPr id="139" name="テキスト ボックス 138"/>
        <xdr:cNvSpPr txBox="1"/>
      </xdr:nvSpPr>
      <xdr:spPr>
        <a:xfrm>
          <a:off x="2527300" y="642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25,946
25,725
372.34
14,387,141
13,320,177
943,999
7,506,497
11,528,278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118135</xdr:rowOff>
    </xdr:from>
    <xdr:to>
      <xdr:col>6</xdr:col>
      <xdr:colOff>511175</xdr:colOff>
      <xdr:row>34</xdr:row>
      <xdr:rowOff>148996</xdr:rowOff>
    </xdr:to>
    <xdr:cxnSp macro="">
      <xdr:nvCxnSpPr>
        <xdr:cNvPr id="61" name="直線コネクタ 60"/>
        <xdr:cNvCxnSpPr/>
      </xdr:nvCxnSpPr>
      <xdr:spPr>
        <a:xfrm>
          <a:off x="3797300" y="5947435"/>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118135</xdr:rowOff>
    </xdr:from>
    <xdr:to>
      <xdr:col>5</xdr:col>
      <xdr:colOff>358775</xdr:colOff>
      <xdr:row>34</xdr:row>
      <xdr:rowOff>142920</xdr:rowOff>
    </xdr:to>
    <xdr:cxnSp macro="">
      <xdr:nvCxnSpPr>
        <xdr:cNvPr id="64" name="直線コネクタ 63"/>
        <xdr:cNvCxnSpPr/>
      </xdr:nvCxnSpPr>
      <xdr:spPr>
        <a:xfrm flipV="1">
          <a:off x="2908300" y="5947435"/>
          <a:ext cx="889000" cy="2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142920</xdr:rowOff>
    </xdr:from>
    <xdr:to>
      <xdr:col>4</xdr:col>
      <xdr:colOff>155575</xdr:colOff>
      <xdr:row>35</xdr:row>
      <xdr:rowOff>25781</xdr:rowOff>
    </xdr:to>
    <xdr:cxnSp macro="">
      <xdr:nvCxnSpPr>
        <xdr:cNvPr id="67" name="直線コネクタ 66"/>
        <xdr:cNvCxnSpPr/>
      </xdr:nvCxnSpPr>
      <xdr:spPr>
        <a:xfrm flipV="1">
          <a:off x="2019300" y="5972220"/>
          <a:ext cx="889000" cy="5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170428</xdr:rowOff>
    </xdr:from>
    <xdr:to>
      <xdr:col>2</xdr:col>
      <xdr:colOff>638175</xdr:colOff>
      <xdr:row>35</xdr:row>
      <xdr:rowOff>25781</xdr:rowOff>
    </xdr:to>
    <xdr:cxnSp macro="">
      <xdr:nvCxnSpPr>
        <xdr:cNvPr id="70" name="直線コネクタ 69"/>
        <xdr:cNvCxnSpPr/>
      </xdr:nvCxnSpPr>
      <xdr:spPr>
        <a:xfrm>
          <a:off x="1130300" y="5999728"/>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98196</xdr:rowOff>
    </xdr:from>
    <xdr:to>
      <xdr:col>6</xdr:col>
      <xdr:colOff>561975</xdr:colOff>
      <xdr:row>35</xdr:row>
      <xdr:rowOff>28346</xdr:rowOff>
    </xdr:to>
    <xdr:sp macro="" textlink="">
      <xdr:nvSpPr>
        <xdr:cNvPr id="80" name="円/楕円 79"/>
        <xdr:cNvSpPr/>
      </xdr:nvSpPr>
      <xdr:spPr>
        <a:xfrm>
          <a:off x="4584700" y="59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121073</xdr:rowOff>
    </xdr:from>
    <xdr:ext cx="534377" cy="259045"/>
    <xdr:sp macro="" textlink="">
      <xdr:nvSpPr>
        <xdr:cNvPr id="81" name="人件費該当値テキスト"/>
        <xdr:cNvSpPr txBox="1"/>
      </xdr:nvSpPr>
      <xdr:spPr>
        <a:xfrm>
          <a:off x="4686300" y="57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79,512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67335</xdr:rowOff>
    </xdr:from>
    <xdr:to>
      <xdr:col>5</xdr:col>
      <xdr:colOff>409575</xdr:colOff>
      <xdr:row>34</xdr:row>
      <xdr:rowOff>168935</xdr:rowOff>
    </xdr:to>
    <xdr:sp macro="" textlink="">
      <xdr:nvSpPr>
        <xdr:cNvPr id="82" name="円/楕円 81"/>
        <xdr:cNvSpPr/>
      </xdr:nvSpPr>
      <xdr:spPr>
        <a:xfrm>
          <a:off x="3746500" y="58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14012</xdr:rowOff>
    </xdr:from>
    <xdr:ext cx="534377" cy="259045"/>
    <xdr:sp macro="" textlink="">
      <xdr:nvSpPr>
        <xdr:cNvPr id="83" name="テキスト ボックス 82"/>
        <xdr:cNvSpPr txBox="1"/>
      </xdr:nvSpPr>
      <xdr:spPr>
        <a:xfrm>
          <a:off x="3530111" y="56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92120</xdr:rowOff>
    </xdr:from>
    <xdr:to>
      <xdr:col>4</xdr:col>
      <xdr:colOff>206375</xdr:colOff>
      <xdr:row>35</xdr:row>
      <xdr:rowOff>22270</xdr:rowOff>
    </xdr:to>
    <xdr:sp macro="" textlink="">
      <xdr:nvSpPr>
        <xdr:cNvPr id="84" name="円/楕円 83"/>
        <xdr:cNvSpPr/>
      </xdr:nvSpPr>
      <xdr:spPr>
        <a:xfrm>
          <a:off x="2857500" y="59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38797</xdr:rowOff>
    </xdr:from>
    <xdr:ext cx="534377" cy="259045"/>
    <xdr:sp macro="" textlink="">
      <xdr:nvSpPr>
        <xdr:cNvPr id="85" name="テキスト ボックス 84"/>
        <xdr:cNvSpPr txBox="1"/>
      </xdr:nvSpPr>
      <xdr:spPr>
        <a:xfrm>
          <a:off x="2641111" y="56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146431</xdr:rowOff>
    </xdr:from>
    <xdr:to>
      <xdr:col>3</xdr:col>
      <xdr:colOff>3175</xdr:colOff>
      <xdr:row>35</xdr:row>
      <xdr:rowOff>76581</xdr:rowOff>
    </xdr:to>
    <xdr:sp macro="" textlink="">
      <xdr:nvSpPr>
        <xdr:cNvPr id="86" name="円/楕円 85"/>
        <xdr:cNvSpPr/>
      </xdr:nvSpPr>
      <xdr:spPr>
        <a:xfrm>
          <a:off x="1968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93108</xdr:rowOff>
    </xdr:from>
    <xdr:ext cx="534377" cy="259045"/>
    <xdr:sp macro="" textlink="">
      <xdr:nvSpPr>
        <xdr:cNvPr id="87" name="テキスト ボックス 86"/>
        <xdr:cNvSpPr txBox="1"/>
      </xdr:nvSpPr>
      <xdr:spPr>
        <a:xfrm>
          <a:off x="1752111" y="57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119628</xdr:rowOff>
    </xdr:from>
    <xdr:to>
      <xdr:col>1</xdr:col>
      <xdr:colOff>485775</xdr:colOff>
      <xdr:row>35</xdr:row>
      <xdr:rowOff>49778</xdr:rowOff>
    </xdr:to>
    <xdr:sp macro="" textlink="">
      <xdr:nvSpPr>
        <xdr:cNvPr id="88" name="円/楕円 87"/>
        <xdr:cNvSpPr/>
      </xdr:nvSpPr>
      <xdr:spPr>
        <a:xfrm>
          <a:off x="1079500" y="59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66305</xdr:rowOff>
    </xdr:from>
    <xdr:ext cx="534377" cy="259045"/>
    <xdr:sp macro="" textlink="">
      <xdr:nvSpPr>
        <xdr:cNvPr id="89" name="テキスト ボックス 88"/>
        <xdr:cNvSpPr txBox="1"/>
      </xdr:nvSpPr>
      <xdr:spPr>
        <a:xfrm>
          <a:off x="863111" y="572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77439</xdr:rowOff>
    </xdr:from>
    <xdr:to>
      <xdr:col>6</xdr:col>
      <xdr:colOff>511175</xdr:colOff>
      <xdr:row>58</xdr:row>
      <xdr:rowOff>92934</xdr:rowOff>
    </xdr:to>
    <xdr:cxnSp macro="">
      <xdr:nvCxnSpPr>
        <xdr:cNvPr id="118" name="直線コネクタ 117"/>
        <xdr:cNvCxnSpPr/>
      </xdr:nvCxnSpPr>
      <xdr:spPr>
        <a:xfrm>
          <a:off x="3797300" y="10021539"/>
          <a:ext cx="8382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49638</xdr:rowOff>
    </xdr:from>
    <xdr:to>
      <xdr:col>5</xdr:col>
      <xdr:colOff>358775</xdr:colOff>
      <xdr:row>58</xdr:row>
      <xdr:rowOff>77439</xdr:rowOff>
    </xdr:to>
    <xdr:cxnSp macro="">
      <xdr:nvCxnSpPr>
        <xdr:cNvPr id="121" name="直線コネクタ 120"/>
        <xdr:cNvCxnSpPr/>
      </xdr:nvCxnSpPr>
      <xdr:spPr>
        <a:xfrm>
          <a:off x="2908300" y="9993738"/>
          <a:ext cx="889000" cy="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49638</xdr:rowOff>
    </xdr:from>
    <xdr:to>
      <xdr:col>4</xdr:col>
      <xdr:colOff>155575</xdr:colOff>
      <xdr:row>58</xdr:row>
      <xdr:rowOff>117575</xdr:rowOff>
    </xdr:to>
    <xdr:cxnSp macro="">
      <xdr:nvCxnSpPr>
        <xdr:cNvPr id="124" name="直線コネクタ 123"/>
        <xdr:cNvCxnSpPr/>
      </xdr:nvCxnSpPr>
      <xdr:spPr>
        <a:xfrm flipV="1">
          <a:off x="2019300" y="9993738"/>
          <a:ext cx="889000" cy="6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116483</xdr:rowOff>
    </xdr:from>
    <xdr:to>
      <xdr:col>2</xdr:col>
      <xdr:colOff>638175</xdr:colOff>
      <xdr:row>58</xdr:row>
      <xdr:rowOff>117575</xdr:rowOff>
    </xdr:to>
    <xdr:cxnSp macro="">
      <xdr:nvCxnSpPr>
        <xdr:cNvPr id="127" name="直線コネクタ 126"/>
        <xdr:cNvCxnSpPr/>
      </xdr:nvCxnSpPr>
      <xdr:spPr>
        <a:xfrm>
          <a:off x="1130300" y="10060583"/>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42134</xdr:rowOff>
    </xdr:from>
    <xdr:to>
      <xdr:col>6</xdr:col>
      <xdr:colOff>561975</xdr:colOff>
      <xdr:row>58</xdr:row>
      <xdr:rowOff>143734</xdr:rowOff>
    </xdr:to>
    <xdr:sp macro="" textlink="">
      <xdr:nvSpPr>
        <xdr:cNvPr id="137" name="円/楕円 136"/>
        <xdr:cNvSpPr/>
      </xdr:nvSpPr>
      <xdr:spPr>
        <a:xfrm>
          <a:off x="4584700" y="99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1511</xdr:rowOff>
    </xdr:from>
    <xdr:ext cx="534377" cy="259045"/>
    <xdr:sp macro="" textlink="">
      <xdr:nvSpPr>
        <xdr:cNvPr id="138" name="物件費該当値テキスト"/>
        <xdr:cNvSpPr txBox="1"/>
      </xdr:nvSpPr>
      <xdr:spPr>
        <a:xfrm>
          <a:off x="4686300" y="97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26639</xdr:rowOff>
    </xdr:from>
    <xdr:to>
      <xdr:col>5</xdr:col>
      <xdr:colOff>409575</xdr:colOff>
      <xdr:row>58</xdr:row>
      <xdr:rowOff>128239</xdr:rowOff>
    </xdr:to>
    <xdr:sp macro="" textlink="">
      <xdr:nvSpPr>
        <xdr:cNvPr id="139" name="円/楕円 138"/>
        <xdr:cNvSpPr/>
      </xdr:nvSpPr>
      <xdr:spPr>
        <a:xfrm>
          <a:off x="3746500" y="99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144766</xdr:rowOff>
    </xdr:from>
    <xdr:ext cx="599010" cy="259045"/>
    <xdr:sp macro="" textlink="">
      <xdr:nvSpPr>
        <xdr:cNvPr id="140" name="テキスト ボックス 139"/>
        <xdr:cNvSpPr txBox="1"/>
      </xdr:nvSpPr>
      <xdr:spPr>
        <a:xfrm>
          <a:off x="3497794" y="97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170288</xdr:rowOff>
    </xdr:from>
    <xdr:to>
      <xdr:col>4</xdr:col>
      <xdr:colOff>206375</xdr:colOff>
      <xdr:row>58</xdr:row>
      <xdr:rowOff>100438</xdr:rowOff>
    </xdr:to>
    <xdr:sp macro="" textlink="">
      <xdr:nvSpPr>
        <xdr:cNvPr id="141" name="円/楕円 140"/>
        <xdr:cNvSpPr/>
      </xdr:nvSpPr>
      <xdr:spPr>
        <a:xfrm>
          <a:off x="2857500" y="99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116965</xdr:rowOff>
    </xdr:from>
    <xdr:ext cx="599010" cy="259045"/>
    <xdr:sp macro="" textlink="">
      <xdr:nvSpPr>
        <xdr:cNvPr id="142" name="テキスト ボックス 141"/>
        <xdr:cNvSpPr txBox="1"/>
      </xdr:nvSpPr>
      <xdr:spPr>
        <a:xfrm>
          <a:off x="2608794" y="971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66775</xdr:rowOff>
    </xdr:from>
    <xdr:to>
      <xdr:col>3</xdr:col>
      <xdr:colOff>3175</xdr:colOff>
      <xdr:row>58</xdr:row>
      <xdr:rowOff>168375</xdr:rowOff>
    </xdr:to>
    <xdr:sp macro="" textlink="">
      <xdr:nvSpPr>
        <xdr:cNvPr id="143" name="円/楕円 142"/>
        <xdr:cNvSpPr/>
      </xdr:nvSpPr>
      <xdr:spPr>
        <a:xfrm>
          <a:off x="1968500" y="100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13452</xdr:rowOff>
    </xdr:from>
    <xdr:ext cx="534377" cy="259045"/>
    <xdr:sp macro="" textlink="">
      <xdr:nvSpPr>
        <xdr:cNvPr id="144" name="テキスト ボックス 143"/>
        <xdr:cNvSpPr txBox="1"/>
      </xdr:nvSpPr>
      <xdr:spPr>
        <a:xfrm>
          <a:off x="1752111" y="978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65683</xdr:rowOff>
    </xdr:from>
    <xdr:to>
      <xdr:col>1</xdr:col>
      <xdr:colOff>485775</xdr:colOff>
      <xdr:row>58</xdr:row>
      <xdr:rowOff>167283</xdr:rowOff>
    </xdr:to>
    <xdr:sp macro="" textlink="">
      <xdr:nvSpPr>
        <xdr:cNvPr id="145" name="円/楕円 144"/>
        <xdr:cNvSpPr/>
      </xdr:nvSpPr>
      <xdr:spPr>
        <a:xfrm>
          <a:off x="1079500" y="100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12360</xdr:rowOff>
    </xdr:from>
    <xdr:ext cx="534377" cy="259045"/>
    <xdr:sp macro="" textlink="">
      <xdr:nvSpPr>
        <xdr:cNvPr id="146" name="テキスト ボックス 145"/>
        <xdr:cNvSpPr txBox="1"/>
      </xdr:nvSpPr>
      <xdr:spPr>
        <a:xfrm>
          <a:off x="863111" y="97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25291</xdr:rowOff>
    </xdr:from>
    <xdr:to>
      <xdr:col>6</xdr:col>
      <xdr:colOff>511175</xdr:colOff>
      <xdr:row>78</xdr:row>
      <xdr:rowOff>43143</xdr:rowOff>
    </xdr:to>
    <xdr:cxnSp macro="">
      <xdr:nvCxnSpPr>
        <xdr:cNvPr id="177" name="直線コネクタ 176"/>
        <xdr:cNvCxnSpPr/>
      </xdr:nvCxnSpPr>
      <xdr:spPr>
        <a:xfrm flipV="1">
          <a:off x="3797300" y="13398391"/>
          <a:ext cx="8382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30190</xdr:rowOff>
    </xdr:from>
    <xdr:to>
      <xdr:col>5</xdr:col>
      <xdr:colOff>358775</xdr:colOff>
      <xdr:row>78</xdr:row>
      <xdr:rowOff>43143</xdr:rowOff>
    </xdr:to>
    <xdr:cxnSp macro="">
      <xdr:nvCxnSpPr>
        <xdr:cNvPr id="180" name="直線コネクタ 179"/>
        <xdr:cNvCxnSpPr/>
      </xdr:nvCxnSpPr>
      <xdr:spPr>
        <a:xfrm>
          <a:off x="2908300" y="13403290"/>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147320</xdr:rowOff>
    </xdr:from>
    <xdr:to>
      <xdr:col>4</xdr:col>
      <xdr:colOff>155575</xdr:colOff>
      <xdr:row>78</xdr:row>
      <xdr:rowOff>30190</xdr:rowOff>
    </xdr:to>
    <xdr:cxnSp macro="">
      <xdr:nvCxnSpPr>
        <xdr:cNvPr id="183" name="直線コネクタ 182"/>
        <xdr:cNvCxnSpPr/>
      </xdr:nvCxnSpPr>
      <xdr:spPr>
        <a:xfrm>
          <a:off x="2019300" y="13348970"/>
          <a:ext cx="889000" cy="5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147320</xdr:rowOff>
    </xdr:from>
    <xdr:to>
      <xdr:col>2</xdr:col>
      <xdr:colOff>638175</xdr:colOff>
      <xdr:row>78</xdr:row>
      <xdr:rowOff>56642</xdr:rowOff>
    </xdr:to>
    <xdr:cxnSp macro="">
      <xdr:nvCxnSpPr>
        <xdr:cNvPr id="186" name="直線コネクタ 185"/>
        <xdr:cNvCxnSpPr/>
      </xdr:nvCxnSpPr>
      <xdr:spPr>
        <a:xfrm flipV="1">
          <a:off x="1130300" y="1334897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145941</xdr:rowOff>
    </xdr:from>
    <xdr:to>
      <xdr:col>6</xdr:col>
      <xdr:colOff>561975</xdr:colOff>
      <xdr:row>78</xdr:row>
      <xdr:rowOff>76091</xdr:rowOff>
    </xdr:to>
    <xdr:sp macro="" textlink="">
      <xdr:nvSpPr>
        <xdr:cNvPr id="196" name="円/楕円 195"/>
        <xdr:cNvSpPr/>
      </xdr:nvSpPr>
      <xdr:spPr>
        <a:xfrm>
          <a:off x="4584700" y="1334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124368</xdr:rowOff>
    </xdr:from>
    <xdr:ext cx="469744" cy="259045"/>
    <xdr:sp macro="" textlink="">
      <xdr:nvSpPr>
        <xdr:cNvPr id="197" name="維持補修費該当値テキスト"/>
        <xdr:cNvSpPr txBox="1"/>
      </xdr:nvSpPr>
      <xdr:spPr>
        <a:xfrm>
          <a:off x="4686300" y="1332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163793</xdr:rowOff>
    </xdr:from>
    <xdr:to>
      <xdr:col>5</xdr:col>
      <xdr:colOff>409575</xdr:colOff>
      <xdr:row>78</xdr:row>
      <xdr:rowOff>93943</xdr:rowOff>
    </xdr:to>
    <xdr:sp macro="" textlink="">
      <xdr:nvSpPr>
        <xdr:cNvPr id="198" name="円/楕円 197"/>
        <xdr:cNvSpPr/>
      </xdr:nvSpPr>
      <xdr:spPr>
        <a:xfrm>
          <a:off x="3746500" y="133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85070</xdr:rowOff>
    </xdr:from>
    <xdr:ext cx="469744" cy="259045"/>
    <xdr:sp macro="" textlink="">
      <xdr:nvSpPr>
        <xdr:cNvPr id="199" name="テキスト ボックス 198"/>
        <xdr:cNvSpPr txBox="1"/>
      </xdr:nvSpPr>
      <xdr:spPr>
        <a:xfrm>
          <a:off x="3562427" y="1345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150840</xdr:rowOff>
    </xdr:from>
    <xdr:to>
      <xdr:col>4</xdr:col>
      <xdr:colOff>206375</xdr:colOff>
      <xdr:row>78</xdr:row>
      <xdr:rowOff>80990</xdr:rowOff>
    </xdr:to>
    <xdr:sp macro="" textlink="">
      <xdr:nvSpPr>
        <xdr:cNvPr id="200" name="円/楕円 199"/>
        <xdr:cNvSpPr/>
      </xdr:nvSpPr>
      <xdr:spPr>
        <a:xfrm>
          <a:off x="2857500" y="13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72117</xdr:rowOff>
    </xdr:from>
    <xdr:ext cx="469744" cy="259045"/>
    <xdr:sp macro="" textlink="">
      <xdr:nvSpPr>
        <xdr:cNvPr id="201" name="テキスト ボックス 200"/>
        <xdr:cNvSpPr txBox="1"/>
      </xdr:nvSpPr>
      <xdr:spPr>
        <a:xfrm>
          <a:off x="2673427" y="134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96520</xdr:rowOff>
    </xdr:from>
    <xdr:to>
      <xdr:col>3</xdr:col>
      <xdr:colOff>3175</xdr:colOff>
      <xdr:row>78</xdr:row>
      <xdr:rowOff>26670</xdr:rowOff>
    </xdr:to>
    <xdr:sp macro="" textlink="">
      <xdr:nvSpPr>
        <xdr:cNvPr id="202" name="円/楕円 201"/>
        <xdr:cNvSpPr/>
      </xdr:nvSpPr>
      <xdr:spPr>
        <a:xfrm>
          <a:off x="1968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17797</xdr:rowOff>
    </xdr:from>
    <xdr:ext cx="469744" cy="259045"/>
    <xdr:sp macro="" textlink="">
      <xdr:nvSpPr>
        <xdr:cNvPr id="203" name="テキスト ボックス 202"/>
        <xdr:cNvSpPr txBox="1"/>
      </xdr:nvSpPr>
      <xdr:spPr>
        <a:xfrm>
          <a:off x="1784427"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5842</xdr:rowOff>
    </xdr:from>
    <xdr:to>
      <xdr:col>1</xdr:col>
      <xdr:colOff>485775</xdr:colOff>
      <xdr:row>78</xdr:row>
      <xdr:rowOff>107442</xdr:rowOff>
    </xdr:to>
    <xdr:sp macro="" textlink="">
      <xdr:nvSpPr>
        <xdr:cNvPr id="204" name="円/楕円 203"/>
        <xdr:cNvSpPr/>
      </xdr:nvSpPr>
      <xdr:spPr>
        <a:xfrm>
          <a:off x="1079500" y="133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98569</xdr:rowOff>
    </xdr:from>
    <xdr:ext cx="469744" cy="259045"/>
    <xdr:sp macro="" textlink="">
      <xdr:nvSpPr>
        <xdr:cNvPr id="205" name="テキスト ボックス 204"/>
        <xdr:cNvSpPr txBox="1"/>
      </xdr:nvSpPr>
      <xdr:spPr>
        <a:xfrm>
          <a:off x="895427" y="134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141391</xdr:rowOff>
    </xdr:from>
    <xdr:to>
      <xdr:col>6</xdr:col>
      <xdr:colOff>511175</xdr:colOff>
      <xdr:row>97</xdr:row>
      <xdr:rowOff>46820</xdr:rowOff>
    </xdr:to>
    <xdr:cxnSp macro="">
      <xdr:nvCxnSpPr>
        <xdr:cNvPr id="233" name="直線コネクタ 232"/>
        <xdr:cNvCxnSpPr/>
      </xdr:nvCxnSpPr>
      <xdr:spPr>
        <a:xfrm flipV="1">
          <a:off x="3797300" y="16600591"/>
          <a:ext cx="838200" cy="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46820</xdr:rowOff>
    </xdr:from>
    <xdr:to>
      <xdr:col>5</xdr:col>
      <xdr:colOff>358775</xdr:colOff>
      <xdr:row>97</xdr:row>
      <xdr:rowOff>139472</xdr:rowOff>
    </xdr:to>
    <xdr:cxnSp macro="">
      <xdr:nvCxnSpPr>
        <xdr:cNvPr id="236" name="直線コネクタ 235"/>
        <xdr:cNvCxnSpPr/>
      </xdr:nvCxnSpPr>
      <xdr:spPr>
        <a:xfrm flipV="1">
          <a:off x="2908300" y="16677470"/>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139472</xdr:rowOff>
    </xdr:from>
    <xdr:to>
      <xdr:col>4</xdr:col>
      <xdr:colOff>155575</xdr:colOff>
      <xdr:row>98</xdr:row>
      <xdr:rowOff>23502</xdr:rowOff>
    </xdr:to>
    <xdr:cxnSp macro="">
      <xdr:nvCxnSpPr>
        <xdr:cNvPr id="239" name="直線コネクタ 238"/>
        <xdr:cNvCxnSpPr/>
      </xdr:nvCxnSpPr>
      <xdr:spPr>
        <a:xfrm flipV="1">
          <a:off x="2019300" y="16770122"/>
          <a:ext cx="889000" cy="5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160593</xdr:rowOff>
    </xdr:from>
    <xdr:to>
      <xdr:col>2</xdr:col>
      <xdr:colOff>638175</xdr:colOff>
      <xdr:row>98</xdr:row>
      <xdr:rowOff>23502</xdr:rowOff>
    </xdr:to>
    <xdr:cxnSp macro="">
      <xdr:nvCxnSpPr>
        <xdr:cNvPr id="242" name="直線コネクタ 241"/>
        <xdr:cNvCxnSpPr/>
      </xdr:nvCxnSpPr>
      <xdr:spPr>
        <a:xfrm>
          <a:off x="1130300" y="16791243"/>
          <a:ext cx="889000" cy="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90591</xdr:rowOff>
    </xdr:from>
    <xdr:to>
      <xdr:col>6</xdr:col>
      <xdr:colOff>561975</xdr:colOff>
      <xdr:row>97</xdr:row>
      <xdr:rowOff>20741</xdr:rowOff>
    </xdr:to>
    <xdr:sp macro="" textlink="">
      <xdr:nvSpPr>
        <xdr:cNvPr id="252" name="円/楕円 251"/>
        <xdr:cNvSpPr/>
      </xdr:nvSpPr>
      <xdr:spPr>
        <a:xfrm>
          <a:off x="4584700" y="165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69018</xdr:rowOff>
    </xdr:from>
    <xdr:ext cx="534377" cy="259045"/>
    <xdr:sp macro="" textlink="">
      <xdr:nvSpPr>
        <xdr:cNvPr id="253" name="扶助費該当値テキスト"/>
        <xdr:cNvSpPr txBox="1"/>
      </xdr:nvSpPr>
      <xdr:spPr>
        <a:xfrm>
          <a:off x="4686300" y="165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167470</xdr:rowOff>
    </xdr:from>
    <xdr:to>
      <xdr:col>5</xdr:col>
      <xdr:colOff>409575</xdr:colOff>
      <xdr:row>97</xdr:row>
      <xdr:rowOff>97620</xdr:rowOff>
    </xdr:to>
    <xdr:sp macro="" textlink="">
      <xdr:nvSpPr>
        <xdr:cNvPr id="254" name="円/楕円 253"/>
        <xdr:cNvSpPr/>
      </xdr:nvSpPr>
      <xdr:spPr>
        <a:xfrm>
          <a:off x="3746500" y="166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88747</xdr:rowOff>
    </xdr:from>
    <xdr:ext cx="534377" cy="259045"/>
    <xdr:sp macro="" textlink="">
      <xdr:nvSpPr>
        <xdr:cNvPr id="255" name="テキスト ボックス 254"/>
        <xdr:cNvSpPr txBox="1"/>
      </xdr:nvSpPr>
      <xdr:spPr>
        <a:xfrm>
          <a:off x="3530111" y="167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88672</xdr:rowOff>
    </xdr:from>
    <xdr:to>
      <xdr:col>4</xdr:col>
      <xdr:colOff>206375</xdr:colOff>
      <xdr:row>98</xdr:row>
      <xdr:rowOff>18822</xdr:rowOff>
    </xdr:to>
    <xdr:sp macro="" textlink="">
      <xdr:nvSpPr>
        <xdr:cNvPr id="256" name="円/楕円 255"/>
        <xdr:cNvSpPr/>
      </xdr:nvSpPr>
      <xdr:spPr>
        <a:xfrm>
          <a:off x="2857500" y="167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9949</xdr:rowOff>
    </xdr:from>
    <xdr:ext cx="534377" cy="259045"/>
    <xdr:sp macro="" textlink="">
      <xdr:nvSpPr>
        <xdr:cNvPr id="257" name="テキスト ボックス 256"/>
        <xdr:cNvSpPr txBox="1"/>
      </xdr:nvSpPr>
      <xdr:spPr>
        <a:xfrm>
          <a:off x="2641111" y="168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144152</xdr:rowOff>
    </xdr:from>
    <xdr:to>
      <xdr:col>3</xdr:col>
      <xdr:colOff>3175</xdr:colOff>
      <xdr:row>98</xdr:row>
      <xdr:rowOff>74302</xdr:rowOff>
    </xdr:to>
    <xdr:sp macro="" textlink="">
      <xdr:nvSpPr>
        <xdr:cNvPr id="258" name="円/楕円 257"/>
        <xdr:cNvSpPr/>
      </xdr:nvSpPr>
      <xdr:spPr>
        <a:xfrm>
          <a:off x="1968500" y="167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65429</xdr:rowOff>
    </xdr:from>
    <xdr:ext cx="534377" cy="259045"/>
    <xdr:sp macro="" textlink="">
      <xdr:nvSpPr>
        <xdr:cNvPr id="259" name="テキスト ボックス 258"/>
        <xdr:cNvSpPr txBox="1"/>
      </xdr:nvSpPr>
      <xdr:spPr>
        <a:xfrm>
          <a:off x="1752111" y="168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109793</xdr:rowOff>
    </xdr:from>
    <xdr:to>
      <xdr:col>1</xdr:col>
      <xdr:colOff>485775</xdr:colOff>
      <xdr:row>98</xdr:row>
      <xdr:rowOff>39943</xdr:rowOff>
    </xdr:to>
    <xdr:sp macro="" textlink="">
      <xdr:nvSpPr>
        <xdr:cNvPr id="260" name="円/楕円 259"/>
        <xdr:cNvSpPr/>
      </xdr:nvSpPr>
      <xdr:spPr>
        <a:xfrm>
          <a:off x="1079500" y="167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31070</xdr:rowOff>
    </xdr:from>
    <xdr:ext cx="534377" cy="259045"/>
    <xdr:sp macro="" textlink="">
      <xdr:nvSpPr>
        <xdr:cNvPr id="261" name="テキスト ボックス 260"/>
        <xdr:cNvSpPr txBox="1"/>
      </xdr:nvSpPr>
      <xdr:spPr>
        <a:xfrm>
          <a:off x="863111" y="1683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169059</xdr:rowOff>
    </xdr:from>
    <xdr:to>
      <xdr:col>15</xdr:col>
      <xdr:colOff>180975</xdr:colOff>
      <xdr:row>33</xdr:row>
      <xdr:rowOff>136026</xdr:rowOff>
    </xdr:to>
    <xdr:cxnSp macro="">
      <xdr:nvCxnSpPr>
        <xdr:cNvPr id="293" name="直線コネクタ 292"/>
        <xdr:cNvCxnSpPr/>
      </xdr:nvCxnSpPr>
      <xdr:spPr>
        <a:xfrm>
          <a:off x="9639300" y="5655459"/>
          <a:ext cx="838200" cy="1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115909</xdr:rowOff>
    </xdr:from>
    <xdr:to>
      <xdr:col>14</xdr:col>
      <xdr:colOff>28575</xdr:colOff>
      <xdr:row>32</xdr:row>
      <xdr:rowOff>169059</xdr:rowOff>
    </xdr:to>
    <xdr:cxnSp macro="">
      <xdr:nvCxnSpPr>
        <xdr:cNvPr id="296" name="直線コネクタ 295"/>
        <xdr:cNvCxnSpPr/>
      </xdr:nvCxnSpPr>
      <xdr:spPr>
        <a:xfrm>
          <a:off x="8750300" y="5602309"/>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115909</xdr:rowOff>
    </xdr:from>
    <xdr:to>
      <xdr:col>12</xdr:col>
      <xdr:colOff>511175</xdr:colOff>
      <xdr:row>35</xdr:row>
      <xdr:rowOff>43541</xdr:rowOff>
    </xdr:to>
    <xdr:cxnSp macro="">
      <xdr:nvCxnSpPr>
        <xdr:cNvPr id="299" name="直線コネクタ 298"/>
        <xdr:cNvCxnSpPr/>
      </xdr:nvCxnSpPr>
      <xdr:spPr>
        <a:xfrm flipV="1">
          <a:off x="7861300" y="5602309"/>
          <a:ext cx="889000" cy="44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43541</xdr:rowOff>
    </xdr:from>
    <xdr:to>
      <xdr:col>11</xdr:col>
      <xdr:colOff>307975</xdr:colOff>
      <xdr:row>35</xdr:row>
      <xdr:rowOff>90584</xdr:rowOff>
    </xdr:to>
    <xdr:cxnSp macro="">
      <xdr:nvCxnSpPr>
        <xdr:cNvPr id="302" name="直線コネクタ 301"/>
        <xdr:cNvCxnSpPr/>
      </xdr:nvCxnSpPr>
      <xdr:spPr>
        <a:xfrm flipV="1">
          <a:off x="6972300" y="6044291"/>
          <a:ext cx="889000" cy="4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85226</xdr:rowOff>
    </xdr:from>
    <xdr:to>
      <xdr:col>15</xdr:col>
      <xdr:colOff>231775</xdr:colOff>
      <xdr:row>34</xdr:row>
      <xdr:rowOff>15376</xdr:rowOff>
    </xdr:to>
    <xdr:sp macro="" textlink="">
      <xdr:nvSpPr>
        <xdr:cNvPr id="312" name="円/楕円 311"/>
        <xdr:cNvSpPr/>
      </xdr:nvSpPr>
      <xdr:spPr>
        <a:xfrm>
          <a:off x="10426700" y="57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108103</xdr:rowOff>
    </xdr:from>
    <xdr:ext cx="534377" cy="259045"/>
    <xdr:sp macro="" textlink="">
      <xdr:nvSpPr>
        <xdr:cNvPr id="313" name="補助費等該当値テキスト"/>
        <xdr:cNvSpPr txBox="1"/>
      </xdr:nvSpPr>
      <xdr:spPr>
        <a:xfrm>
          <a:off x="10528300" y="55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80,725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118259</xdr:rowOff>
    </xdr:from>
    <xdr:to>
      <xdr:col>14</xdr:col>
      <xdr:colOff>79375</xdr:colOff>
      <xdr:row>33</xdr:row>
      <xdr:rowOff>48409</xdr:rowOff>
    </xdr:to>
    <xdr:sp macro="" textlink="">
      <xdr:nvSpPr>
        <xdr:cNvPr id="314" name="円/楕円 313"/>
        <xdr:cNvSpPr/>
      </xdr:nvSpPr>
      <xdr:spPr>
        <a:xfrm>
          <a:off x="9588500" y="56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64936</xdr:rowOff>
    </xdr:from>
    <xdr:ext cx="534377" cy="259045"/>
    <xdr:sp macro="" textlink="">
      <xdr:nvSpPr>
        <xdr:cNvPr id="315" name="テキスト ボックス 314"/>
        <xdr:cNvSpPr txBox="1"/>
      </xdr:nvSpPr>
      <xdr:spPr>
        <a:xfrm>
          <a:off x="9372111" y="537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65109</xdr:rowOff>
    </xdr:from>
    <xdr:to>
      <xdr:col>12</xdr:col>
      <xdr:colOff>561975</xdr:colOff>
      <xdr:row>32</xdr:row>
      <xdr:rowOff>166709</xdr:rowOff>
    </xdr:to>
    <xdr:sp macro="" textlink="">
      <xdr:nvSpPr>
        <xdr:cNvPr id="316" name="円/楕円 315"/>
        <xdr:cNvSpPr/>
      </xdr:nvSpPr>
      <xdr:spPr>
        <a:xfrm>
          <a:off x="8699500" y="55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11786</xdr:rowOff>
    </xdr:from>
    <xdr:ext cx="534377" cy="259045"/>
    <xdr:sp macro="" textlink="">
      <xdr:nvSpPr>
        <xdr:cNvPr id="317" name="テキスト ボックス 316"/>
        <xdr:cNvSpPr txBox="1"/>
      </xdr:nvSpPr>
      <xdr:spPr>
        <a:xfrm>
          <a:off x="8483111" y="53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164191</xdr:rowOff>
    </xdr:from>
    <xdr:to>
      <xdr:col>11</xdr:col>
      <xdr:colOff>358775</xdr:colOff>
      <xdr:row>35</xdr:row>
      <xdr:rowOff>94341</xdr:rowOff>
    </xdr:to>
    <xdr:sp macro="" textlink="">
      <xdr:nvSpPr>
        <xdr:cNvPr id="318" name="円/楕円 317"/>
        <xdr:cNvSpPr/>
      </xdr:nvSpPr>
      <xdr:spPr>
        <a:xfrm>
          <a:off x="7810500" y="59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110868</xdr:rowOff>
    </xdr:from>
    <xdr:ext cx="534377" cy="259045"/>
    <xdr:sp macro="" textlink="">
      <xdr:nvSpPr>
        <xdr:cNvPr id="319" name="テキスト ボックス 318"/>
        <xdr:cNvSpPr txBox="1"/>
      </xdr:nvSpPr>
      <xdr:spPr>
        <a:xfrm>
          <a:off x="7594111" y="576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39784</xdr:rowOff>
    </xdr:from>
    <xdr:to>
      <xdr:col>10</xdr:col>
      <xdr:colOff>155575</xdr:colOff>
      <xdr:row>35</xdr:row>
      <xdr:rowOff>141384</xdr:rowOff>
    </xdr:to>
    <xdr:sp macro="" textlink="">
      <xdr:nvSpPr>
        <xdr:cNvPr id="320" name="円/楕円 319"/>
        <xdr:cNvSpPr/>
      </xdr:nvSpPr>
      <xdr:spPr>
        <a:xfrm>
          <a:off x="6921500" y="60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157911</xdr:rowOff>
    </xdr:from>
    <xdr:ext cx="534377" cy="259045"/>
    <xdr:sp macro="" textlink="">
      <xdr:nvSpPr>
        <xdr:cNvPr id="321" name="テキスト ボックス 320"/>
        <xdr:cNvSpPr txBox="1"/>
      </xdr:nvSpPr>
      <xdr:spPr>
        <a:xfrm>
          <a:off x="6705111" y="581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62891</xdr:rowOff>
    </xdr:from>
    <xdr:to>
      <xdr:col>15</xdr:col>
      <xdr:colOff>180975</xdr:colOff>
      <xdr:row>55</xdr:row>
      <xdr:rowOff>86698</xdr:rowOff>
    </xdr:to>
    <xdr:cxnSp macro="">
      <xdr:nvCxnSpPr>
        <xdr:cNvPr id="352" name="直線コネクタ 351"/>
        <xdr:cNvCxnSpPr/>
      </xdr:nvCxnSpPr>
      <xdr:spPr>
        <a:xfrm>
          <a:off x="9639300" y="8806841"/>
          <a:ext cx="838200" cy="70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159980</xdr:rowOff>
    </xdr:from>
    <xdr:to>
      <xdr:col>14</xdr:col>
      <xdr:colOff>28575</xdr:colOff>
      <xdr:row>51</xdr:row>
      <xdr:rowOff>62891</xdr:rowOff>
    </xdr:to>
    <xdr:cxnSp macro="">
      <xdr:nvCxnSpPr>
        <xdr:cNvPr id="355" name="直線コネクタ 354"/>
        <xdr:cNvCxnSpPr/>
      </xdr:nvCxnSpPr>
      <xdr:spPr>
        <a:xfrm>
          <a:off x="8750300" y="8732480"/>
          <a:ext cx="8890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159980</xdr:rowOff>
    </xdr:from>
    <xdr:to>
      <xdr:col>12</xdr:col>
      <xdr:colOff>511175</xdr:colOff>
      <xdr:row>54</xdr:row>
      <xdr:rowOff>120313</xdr:rowOff>
    </xdr:to>
    <xdr:cxnSp macro="">
      <xdr:nvCxnSpPr>
        <xdr:cNvPr id="358" name="直線コネクタ 357"/>
        <xdr:cNvCxnSpPr/>
      </xdr:nvCxnSpPr>
      <xdr:spPr>
        <a:xfrm flipV="1">
          <a:off x="7861300" y="8732480"/>
          <a:ext cx="889000" cy="64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0" name="テキスト ボックス 359"/>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120313</xdr:rowOff>
    </xdr:from>
    <xdr:to>
      <xdr:col>11</xdr:col>
      <xdr:colOff>307975</xdr:colOff>
      <xdr:row>57</xdr:row>
      <xdr:rowOff>93752</xdr:rowOff>
    </xdr:to>
    <xdr:cxnSp macro="">
      <xdr:nvCxnSpPr>
        <xdr:cNvPr id="361" name="直線コネクタ 360"/>
        <xdr:cNvCxnSpPr/>
      </xdr:nvCxnSpPr>
      <xdr:spPr>
        <a:xfrm flipV="1">
          <a:off x="6972300" y="9378613"/>
          <a:ext cx="889000" cy="48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3" name="テキスト ボックス 362"/>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35898</xdr:rowOff>
    </xdr:from>
    <xdr:to>
      <xdr:col>15</xdr:col>
      <xdr:colOff>231775</xdr:colOff>
      <xdr:row>55</xdr:row>
      <xdr:rowOff>137498</xdr:rowOff>
    </xdr:to>
    <xdr:sp macro="" textlink="">
      <xdr:nvSpPr>
        <xdr:cNvPr id="371" name="円/楕円 370"/>
        <xdr:cNvSpPr/>
      </xdr:nvSpPr>
      <xdr:spPr>
        <a:xfrm>
          <a:off x="10426700" y="9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58775</xdr:rowOff>
    </xdr:from>
    <xdr:ext cx="534377" cy="259045"/>
    <xdr:sp macro="" textlink="">
      <xdr:nvSpPr>
        <xdr:cNvPr id="372" name="普通建設事業費該当値テキスト"/>
        <xdr:cNvSpPr txBox="1"/>
      </xdr:nvSpPr>
      <xdr:spPr>
        <a:xfrm>
          <a:off x="10528300" y="93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64,119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12091</xdr:rowOff>
    </xdr:from>
    <xdr:to>
      <xdr:col>14</xdr:col>
      <xdr:colOff>79375</xdr:colOff>
      <xdr:row>51</xdr:row>
      <xdr:rowOff>113691</xdr:rowOff>
    </xdr:to>
    <xdr:sp macro="" textlink="">
      <xdr:nvSpPr>
        <xdr:cNvPr id="373" name="円/楕円 372"/>
        <xdr:cNvSpPr/>
      </xdr:nvSpPr>
      <xdr:spPr>
        <a:xfrm>
          <a:off x="9588500" y="87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130218</xdr:rowOff>
    </xdr:from>
    <xdr:ext cx="599010" cy="259045"/>
    <xdr:sp macro="" textlink="">
      <xdr:nvSpPr>
        <xdr:cNvPr id="374" name="テキスト ボックス 373"/>
        <xdr:cNvSpPr txBox="1"/>
      </xdr:nvSpPr>
      <xdr:spPr>
        <a:xfrm>
          <a:off x="9339794" y="853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129,306</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109180</xdr:rowOff>
    </xdr:from>
    <xdr:to>
      <xdr:col>12</xdr:col>
      <xdr:colOff>561975</xdr:colOff>
      <xdr:row>51</xdr:row>
      <xdr:rowOff>39330</xdr:rowOff>
    </xdr:to>
    <xdr:sp macro="" textlink="">
      <xdr:nvSpPr>
        <xdr:cNvPr id="375" name="円/楕円 374"/>
        <xdr:cNvSpPr/>
      </xdr:nvSpPr>
      <xdr:spPr>
        <a:xfrm>
          <a:off x="8699500" y="86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55857</xdr:rowOff>
    </xdr:from>
    <xdr:ext cx="599010" cy="259045"/>
    <xdr:sp macro="" textlink="">
      <xdr:nvSpPr>
        <xdr:cNvPr id="376" name="テキスト ボックス 375"/>
        <xdr:cNvSpPr txBox="1"/>
      </xdr:nvSpPr>
      <xdr:spPr>
        <a:xfrm>
          <a:off x="8450794" y="84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136,137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69513</xdr:rowOff>
    </xdr:from>
    <xdr:to>
      <xdr:col>11</xdr:col>
      <xdr:colOff>358775</xdr:colOff>
      <xdr:row>54</xdr:row>
      <xdr:rowOff>171113</xdr:rowOff>
    </xdr:to>
    <xdr:sp macro="" textlink="">
      <xdr:nvSpPr>
        <xdr:cNvPr id="377" name="円/楕円 376"/>
        <xdr:cNvSpPr/>
      </xdr:nvSpPr>
      <xdr:spPr>
        <a:xfrm>
          <a:off x="7810500" y="93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16190</xdr:rowOff>
    </xdr:from>
    <xdr:ext cx="534377" cy="259045"/>
    <xdr:sp macro="" textlink="">
      <xdr:nvSpPr>
        <xdr:cNvPr id="378" name="テキスト ボックス 377"/>
        <xdr:cNvSpPr txBox="1"/>
      </xdr:nvSpPr>
      <xdr:spPr>
        <a:xfrm>
          <a:off x="7594111" y="910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42952</xdr:rowOff>
    </xdr:from>
    <xdr:to>
      <xdr:col>10</xdr:col>
      <xdr:colOff>155575</xdr:colOff>
      <xdr:row>57</xdr:row>
      <xdr:rowOff>144552</xdr:rowOff>
    </xdr:to>
    <xdr:sp macro="" textlink="">
      <xdr:nvSpPr>
        <xdr:cNvPr id="379" name="円/楕円 378"/>
        <xdr:cNvSpPr/>
      </xdr:nvSpPr>
      <xdr:spPr>
        <a:xfrm>
          <a:off x="6921500" y="98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135679</xdr:rowOff>
    </xdr:from>
    <xdr:ext cx="534377" cy="259045"/>
    <xdr:sp macro="" textlink="">
      <xdr:nvSpPr>
        <xdr:cNvPr id="380" name="テキスト ボックス 379"/>
        <xdr:cNvSpPr txBox="1"/>
      </xdr:nvSpPr>
      <xdr:spPr>
        <a:xfrm>
          <a:off x="6705111" y="990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85603</xdr:rowOff>
    </xdr:from>
    <xdr:to>
      <xdr:col>15</xdr:col>
      <xdr:colOff>180975</xdr:colOff>
      <xdr:row>77</xdr:row>
      <xdr:rowOff>25775</xdr:rowOff>
    </xdr:to>
    <xdr:cxnSp macro="">
      <xdr:nvCxnSpPr>
        <xdr:cNvPr id="411" name="直線コネクタ 410"/>
        <xdr:cNvCxnSpPr/>
      </xdr:nvCxnSpPr>
      <xdr:spPr>
        <a:xfrm>
          <a:off x="9639300" y="12258553"/>
          <a:ext cx="838200" cy="9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85603</xdr:rowOff>
    </xdr:from>
    <xdr:to>
      <xdr:col>14</xdr:col>
      <xdr:colOff>28575</xdr:colOff>
      <xdr:row>73</xdr:row>
      <xdr:rowOff>13121</xdr:rowOff>
    </xdr:to>
    <xdr:cxnSp macro="">
      <xdr:nvCxnSpPr>
        <xdr:cNvPr id="414" name="直線コネクタ 413"/>
        <xdr:cNvCxnSpPr/>
      </xdr:nvCxnSpPr>
      <xdr:spPr>
        <a:xfrm flipV="1">
          <a:off x="8750300" y="12258553"/>
          <a:ext cx="889000" cy="27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6" name="テキスト ボックス 415"/>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8" name="テキスト ボックス 417"/>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146425</xdr:rowOff>
    </xdr:from>
    <xdr:to>
      <xdr:col>15</xdr:col>
      <xdr:colOff>231775</xdr:colOff>
      <xdr:row>77</xdr:row>
      <xdr:rowOff>76575</xdr:rowOff>
    </xdr:to>
    <xdr:sp macro="" textlink="">
      <xdr:nvSpPr>
        <xdr:cNvPr id="424" name="円/楕円 423"/>
        <xdr:cNvSpPr/>
      </xdr:nvSpPr>
      <xdr:spPr>
        <a:xfrm>
          <a:off x="10426700" y="131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169302</xdr:rowOff>
    </xdr:from>
    <xdr:ext cx="534377" cy="259045"/>
    <xdr:sp macro="" textlink="">
      <xdr:nvSpPr>
        <xdr:cNvPr id="425" name="普通建設事業費 （ うち新規整備　）該当値テキスト"/>
        <xdr:cNvSpPr txBox="1"/>
      </xdr:nvSpPr>
      <xdr:spPr>
        <a:xfrm>
          <a:off x="10528300" y="130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25,477</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34803</xdr:rowOff>
    </xdr:from>
    <xdr:to>
      <xdr:col>14</xdr:col>
      <xdr:colOff>79375</xdr:colOff>
      <xdr:row>71</xdr:row>
      <xdr:rowOff>136403</xdr:rowOff>
    </xdr:to>
    <xdr:sp macro="" textlink="">
      <xdr:nvSpPr>
        <xdr:cNvPr id="426" name="円/楕円 425"/>
        <xdr:cNvSpPr/>
      </xdr:nvSpPr>
      <xdr:spPr>
        <a:xfrm>
          <a:off x="9588500" y="122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152930</xdr:rowOff>
    </xdr:from>
    <xdr:ext cx="534377" cy="259045"/>
    <xdr:sp macro="" textlink="">
      <xdr:nvSpPr>
        <xdr:cNvPr id="427" name="テキスト ボックス 426"/>
        <xdr:cNvSpPr txBox="1"/>
      </xdr:nvSpPr>
      <xdr:spPr>
        <a:xfrm>
          <a:off x="9372111" y="11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84,813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133771</xdr:rowOff>
    </xdr:from>
    <xdr:to>
      <xdr:col>12</xdr:col>
      <xdr:colOff>561975</xdr:colOff>
      <xdr:row>73</xdr:row>
      <xdr:rowOff>63921</xdr:rowOff>
    </xdr:to>
    <xdr:sp macro="" textlink="">
      <xdr:nvSpPr>
        <xdr:cNvPr id="428" name="円/楕円 427"/>
        <xdr:cNvSpPr/>
      </xdr:nvSpPr>
      <xdr:spPr>
        <a:xfrm>
          <a:off x="8699500" y="124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80448</xdr:rowOff>
    </xdr:from>
    <xdr:ext cx="534377" cy="259045"/>
    <xdr:sp macro="" textlink="">
      <xdr:nvSpPr>
        <xdr:cNvPr id="429" name="テキスト ボックス 428"/>
        <xdr:cNvSpPr txBox="1"/>
      </xdr:nvSpPr>
      <xdr:spPr>
        <a:xfrm>
          <a:off x="8483111" y="122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50140</xdr:rowOff>
    </xdr:from>
    <xdr:to>
      <xdr:col>15</xdr:col>
      <xdr:colOff>180975</xdr:colOff>
      <xdr:row>96</xdr:row>
      <xdr:rowOff>119799</xdr:rowOff>
    </xdr:to>
    <xdr:cxnSp macro="">
      <xdr:nvCxnSpPr>
        <xdr:cNvPr id="458" name="直線コネクタ 457"/>
        <xdr:cNvCxnSpPr/>
      </xdr:nvCxnSpPr>
      <xdr:spPr>
        <a:xfrm>
          <a:off x="9639300" y="16509340"/>
          <a:ext cx="838200" cy="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158814</xdr:rowOff>
    </xdr:from>
    <xdr:to>
      <xdr:col>14</xdr:col>
      <xdr:colOff>28575</xdr:colOff>
      <xdr:row>96</xdr:row>
      <xdr:rowOff>50140</xdr:rowOff>
    </xdr:to>
    <xdr:cxnSp macro="">
      <xdr:nvCxnSpPr>
        <xdr:cNvPr id="461" name="直線コネクタ 460"/>
        <xdr:cNvCxnSpPr/>
      </xdr:nvCxnSpPr>
      <xdr:spPr>
        <a:xfrm>
          <a:off x="8750300" y="16275114"/>
          <a:ext cx="889000" cy="2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5" name="テキスト ボックス 464"/>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68999</xdr:rowOff>
    </xdr:from>
    <xdr:to>
      <xdr:col>15</xdr:col>
      <xdr:colOff>231775</xdr:colOff>
      <xdr:row>96</xdr:row>
      <xdr:rowOff>170599</xdr:rowOff>
    </xdr:to>
    <xdr:sp macro="" textlink="">
      <xdr:nvSpPr>
        <xdr:cNvPr id="471" name="円/楕円 470"/>
        <xdr:cNvSpPr/>
      </xdr:nvSpPr>
      <xdr:spPr>
        <a:xfrm>
          <a:off x="10426700" y="165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91876</xdr:rowOff>
    </xdr:from>
    <xdr:ext cx="534377" cy="259045"/>
    <xdr:sp macro="" textlink="">
      <xdr:nvSpPr>
        <xdr:cNvPr id="472" name="普通建設事業費 （ うち更新整備　）該当値テキスト"/>
        <xdr:cNvSpPr txBox="1"/>
      </xdr:nvSpPr>
      <xdr:spPr>
        <a:xfrm>
          <a:off x="10528300" y="1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34,567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170790</xdr:rowOff>
    </xdr:from>
    <xdr:to>
      <xdr:col>14</xdr:col>
      <xdr:colOff>79375</xdr:colOff>
      <xdr:row>96</xdr:row>
      <xdr:rowOff>100940</xdr:rowOff>
    </xdr:to>
    <xdr:sp macro="" textlink="">
      <xdr:nvSpPr>
        <xdr:cNvPr id="473" name="円/楕円 472"/>
        <xdr:cNvSpPr/>
      </xdr:nvSpPr>
      <xdr:spPr>
        <a:xfrm>
          <a:off x="9588500" y="164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117467</xdr:rowOff>
    </xdr:from>
    <xdr:ext cx="534377" cy="259045"/>
    <xdr:sp macro="" textlink="">
      <xdr:nvSpPr>
        <xdr:cNvPr id="474" name="テキスト ボックス 473"/>
        <xdr:cNvSpPr txBox="1"/>
      </xdr:nvSpPr>
      <xdr:spPr>
        <a:xfrm>
          <a:off x="9372111" y="162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108014</xdr:rowOff>
    </xdr:from>
    <xdr:to>
      <xdr:col>12</xdr:col>
      <xdr:colOff>561975</xdr:colOff>
      <xdr:row>95</xdr:row>
      <xdr:rowOff>38164</xdr:rowOff>
    </xdr:to>
    <xdr:sp macro="" textlink="">
      <xdr:nvSpPr>
        <xdr:cNvPr id="475" name="円/楕円 474"/>
        <xdr:cNvSpPr/>
      </xdr:nvSpPr>
      <xdr:spPr>
        <a:xfrm>
          <a:off x="8699500" y="162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54691</xdr:rowOff>
    </xdr:from>
    <xdr:ext cx="534377" cy="259045"/>
    <xdr:sp macro="" textlink="">
      <xdr:nvSpPr>
        <xdr:cNvPr id="476" name="テキスト ボックス 475"/>
        <xdr:cNvSpPr txBox="1"/>
      </xdr:nvSpPr>
      <xdr:spPr>
        <a:xfrm>
          <a:off x="8483111" y="159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3226</xdr:rowOff>
    </xdr:from>
    <xdr:to>
      <xdr:col>23</xdr:col>
      <xdr:colOff>517525</xdr:colOff>
      <xdr:row>38</xdr:row>
      <xdr:rowOff>107467</xdr:rowOff>
    </xdr:to>
    <xdr:cxnSp macro="">
      <xdr:nvCxnSpPr>
        <xdr:cNvPr id="505" name="直線コネクタ 504"/>
        <xdr:cNvCxnSpPr/>
      </xdr:nvCxnSpPr>
      <xdr:spPr>
        <a:xfrm flipV="1">
          <a:off x="15481300" y="6518326"/>
          <a:ext cx="8382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43248</xdr:rowOff>
    </xdr:from>
    <xdr:ext cx="469744" cy="259045"/>
    <xdr:sp macro="" textlink="">
      <xdr:nvSpPr>
        <xdr:cNvPr id="506" name="災害復旧事業費平均値テキスト"/>
        <xdr:cNvSpPr txBox="1"/>
      </xdr:nvSpPr>
      <xdr:spPr>
        <a:xfrm>
          <a:off x="16370300" y="655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157683</xdr:rowOff>
    </xdr:from>
    <xdr:to>
      <xdr:col>22</xdr:col>
      <xdr:colOff>365125</xdr:colOff>
      <xdr:row>38</xdr:row>
      <xdr:rowOff>107467</xdr:rowOff>
    </xdr:to>
    <xdr:cxnSp macro="">
      <xdr:nvCxnSpPr>
        <xdr:cNvPr id="508" name="直線コネクタ 507"/>
        <xdr:cNvCxnSpPr/>
      </xdr:nvCxnSpPr>
      <xdr:spPr>
        <a:xfrm>
          <a:off x="14592300" y="6501333"/>
          <a:ext cx="889000" cy="1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42029</xdr:rowOff>
    </xdr:from>
    <xdr:ext cx="378565" cy="259045"/>
    <xdr:sp macro="" textlink="">
      <xdr:nvSpPr>
        <xdr:cNvPr id="510" name="テキスト ボックス 509"/>
        <xdr:cNvSpPr txBox="1"/>
      </xdr:nvSpPr>
      <xdr:spPr>
        <a:xfrm>
          <a:off x="15292017" y="6728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131242</xdr:rowOff>
    </xdr:from>
    <xdr:to>
      <xdr:col>21</xdr:col>
      <xdr:colOff>161925</xdr:colOff>
      <xdr:row>37</xdr:row>
      <xdr:rowOff>157683</xdr:rowOff>
    </xdr:to>
    <xdr:cxnSp macro="">
      <xdr:nvCxnSpPr>
        <xdr:cNvPr id="511" name="直線コネクタ 510"/>
        <xdr:cNvCxnSpPr/>
      </xdr:nvCxnSpPr>
      <xdr:spPr>
        <a:xfrm>
          <a:off x="13703300" y="5960542"/>
          <a:ext cx="889000" cy="54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155719</xdr:rowOff>
    </xdr:from>
    <xdr:ext cx="469744" cy="259045"/>
    <xdr:sp macro="" textlink="">
      <xdr:nvSpPr>
        <xdr:cNvPr id="513" name="テキスト ボックス 512"/>
        <xdr:cNvSpPr txBox="1"/>
      </xdr:nvSpPr>
      <xdr:spPr>
        <a:xfrm>
          <a:off x="14357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131242</xdr:rowOff>
    </xdr:from>
    <xdr:to>
      <xdr:col>19</xdr:col>
      <xdr:colOff>644525</xdr:colOff>
      <xdr:row>34</xdr:row>
      <xdr:rowOff>135661</xdr:rowOff>
    </xdr:to>
    <xdr:cxnSp macro="">
      <xdr:nvCxnSpPr>
        <xdr:cNvPr id="514" name="直線コネクタ 513"/>
        <xdr:cNvCxnSpPr/>
      </xdr:nvCxnSpPr>
      <xdr:spPr>
        <a:xfrm flipV="1">
          <a:off x="12814300" y="5960542"/>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103065</xdr:rowOff>
    </xdr:from>
    <xdr:ext cx="469744" cy="259045"/>
    <xdr:sp macro="" textlink="">
      <xdr:nvSpPr>
        <xdr:cNvPr id="516" name="テキスト ボックス 515"/>
        <xdr:cNvSpPr txBox="1"/>
      </xdr:nvSpPr>
      <xdr:spPr>
        <a:xfrm>
          <a:off x="13468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16349</xdr:rowOff>
    </xdr:from>
    <xdr:ext cx="469744" cy="259045"/>
    <xdr:sp macro="" textlink="">
      <xdr:nvSpPr>
        <xdr:cNvPr id="518" name="テキスト ボックス 517"/>
        <xdr:cNvSpPr txBox="1"/>
      </xdr:nvSpPr>
      <xdr:spPr>
        <a:xfrm>
          <a:off x="12579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123876</xdr:rowOff>
    </xdr:from>
    <xdr:to>
      <xdr:col>23</xdr:col>
      <xdr:colOff>568325</xdr:colOff>
      <xdr:row>38</xdr:row>
      <xdr:rowOff>54026</xdr:rowOff>
    </xdr:to>
    <xdr:sp macro="" textlink="">
      <xdr:nvSpPr>
        <xdr:cNvPr id="524" name="円/楕円 523"/>
        <xdr:cNvSpPr/>
      </xdr:nvSpPr>
      <xdr:spPr>
        <a:xfrm>
          <a:off x="162687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146753</xdr:rowOff>
    </xdr:from>
    <xdr:ext cx="469744" cy="259045"/>
    <xdr:sp macro="" textlink="">
      <xdr:nvSpPr>
        <xdr:cNvPr id="525" name="災害復旧事業費該当値テキスト"/>
        <xdr:cNvSpPr txBox="1"/>
      </xdr:nvSpPr>
      <xdr:spPr>
        <a:xfrm>
          <a:off x="16370300" y="63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56667</xdr:rowOff>
    </xdr:from>
    <xdr:to>
      <xdr:col>22</xdr:col>
      <xdr:colOff>415925</xdr:colOff>
      <xdr:row>38</xdr:row>
      <xdr:rowOff>158267</xdr:rowOff>
    </xdr:to>
    <xdr:sp macro="" textlink="">
      <xdr:nvSpPr>
        <xdr:cNvPr id="526" name="円/楕円 525"/>
        <xdr:cNvSpPr/>
      </xdr:nvSpPr>
      <xdr:spPr>
        <a:xfrm>
          <a:off x="15430500" y="65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3344</xdr:rowOff>
    </xdr:from>
    <xdr:ext cx="469744" cy="259045"/>
    <xdr:sp macro="" textlink="">
      <xdr:nvSpPr>
        <xdr:cNvPr id="527" name="テキスト ボックス 526"/>
        <xdr:cNvSpPr txBox="1"/>
      </xdr:nvSpPr>
      <xdr:spPr>
        <a:xfrm>
          <a:off x="15246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106883</xdr:rowOff>
    </xdr:from>
    <xdr:to>
      <xdr:col>21</xdr:col>
      <xdr:colOff>212725</xdr:colOff>
      <xdr:row>38</xdr:row>
      <xdr:rowOff>37033</xdr:rowOff>
    </xdr:to>
    <xdr:sp macro="" textlink="">
      <xdr:nvSpPr>
        <xdr:cNvPr id="528" name="円/楕円 527"/>
        <xdr:cNvSpPr/>
      </xdr:nvSpPr>
      <xdr:spPr>
        <a:xfrm>
          <a:off x="14541500" y="64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53560</xdr:rowOff>
    </xdr:from>
    <xdr:ext cx="469744" cy="259045"/>
    <xdr:sp macro="" textlink="">
      <xdr:nvSpPr>
        <xdr:cNvPr id="529" name="テキスト ボックス 528"/>
        <xdr:cNvSpPr txBox="1"/>
      </xdr:nvSpPr>
      <xdr:spPr>
        <a:xfrm>
          <a:off x="14357427"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80442</xdr:rowOff>
    </xdr:from>
    <xdr:to>
      <xdr:col>20</xdr:col>
      <xdr:colOff>9525</xdr:colOff>
      <xdr:row>35</xdr:row>
      <xdr:rowOff>10592</xdr:rowOff>
    </xdr:to>
    <xdr:sp macro="" textlink="">
      <xdr:nvSpPr>
        <xdr:cNvPr id="530" name="円/楕円 529"/>
        <xdr:cNvSpPr/>
      </xdr:nvSpPr>
      <xdr:spPr>
        <a:xfrm>
          <a:off x="13652500" y="59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27119</xdr:rowOff>
    </xdr:from>
    <xdr:ext cx="534377" cy="259045"/>
    <xdr:sp macro="" textlink="">
      <xdr:nvSpPr>
        <xdr:cNvPr id="531" name="テキスト ボックス 530"/>
        <xdr:cNvSpPr txBox="1"/>
      </xdr:nvSpPr>
      <xdr:spPr>
        <a:xfrm>
          <a:off x="13436111" y="568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84861</xdr:rowOff>
    </xdr:from>
    <xdr:to>
      <xdr:col>18</xdr:col>
      <xdr:colOff>492125</xdr:colOff>
      <xdr:row>35</xdr:row>
      <xdr:rowOff>15011</xdr:rowOff>
    </xdr:to>
    <xdr:sp macro="" textlink="">
      <xdr:nvSpPr>
        <xdr:cNvPr id="532" name="円/楕円 531"/>
        <xdr:cNvSpPr/>
      </xdr:nvSpPr>
      <xdr:spPr>
        <a:xfrm>
          <a:off x="12763500" y="59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31538</xdr:rowOff>
    </xdr:from>
    <xdr:ext cx="534377" cy="259045"/>
    <xdr:sp macro="" textlink="">
      <xdr:nvSpPr>
        <xdr:cNvPr id="533" name="テキスト ボックス 532"/>
        <xdr:cNvSpPr txBox="1"/>
      </xdr:nvSpPr>
      <xdr:spPr>
        <a:xfrm>
          <a:off x="12547111" y="56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122686</xdr:rowOff>
    </xdr:from>
    <xdr:to>
      <xdr:col>23</xdr:col>
      <xdr:colOff>517525</xdr:colOff>
      <xdr:row>75</xdr:row>
      <xdr:rowOff>135438</xdr:rowOff>
    </xdr:to>
    <xdr:cxnSp macro="">
      <xdr:nvCxnSpPr>
        <xdr:cNvPr id="613" name="直線コネクタ 612"/>
        <xdr:cNvCxnSpPr/>
      </xdr:nvCxnSpPr>
      <xdr:spPr>
        <a:xfrm>
          <a:off x="15481300" y="12981436"/>
          <a:ext cx="8382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122686</xdr:rowOff>
    </xdr:from>
    <xdr:to>
      <xdr:col>22</xdr:col>
      <xdr:colOff>365125</xdr:colOff>
      <xdr:row>75</xdr:row>
      <xdr:rowOff>127225</xdr:rowOff>
    </xdr:to>
    <xdr:cxnSp macro="">
      <xdr:nvCxnSpPr>
        <xdr:cNvPr id="616" name="直線コネクタ 615"/>
        <xdr:cNvCxnSpPr/>
      </xdr:nvCxnSpPr>
      <xdr:spPr>
        <a:xfrm flipV="1">
          <a:off x="14592300" y="1298143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125282</xdr:rowOff>
    </xdr:from>
    <xdr:to>
      <xdr:col>21</xdr:col>
      <xdr:colOff>161925</xdr:colOff>
      <xdr:row>75</xdr:row>
      <xdr:rowOff>127225</xdr:rowOff>
    </xdr:to>
    <xdr:cxnSp macro="">
      <xdr:nvCxnSpPr>
        <xdr:cNvPr id="619" name="直線コネクタ 618"/>
        <xdr:cNvCxnSpPr/>
      </xdr:nvCxnSpPr>
      <xdr:spPr>
        <a:xfrm>
          <a:off x="13703300" y="1298403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125282</xdr:rowOff>
    </xdr:from>
    <xdr:to>
      <xdr:col>19</xdr:col>
      <xdr:colOff>644525</xdr:colOff>
      <xdr:row>75</xdr:row>
      <xdr:rowOff>127307</xdr:rowOff>
    </xdr:to>
    <xdr:cxnSp macro="">
      <xdr:nvCxnSpPr>
        <xdr:cNvPr id="622" name="直線コネクタ 621"/>
        <xdr:cNvCxnSpPr/>
      </xdr:nvCxnSpPr>
      <xdr:spPr>
        <a:xfrm flipV="1">
          <a:off x="12814300" y="1298403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84638</xdr:rowOff>
    </xdr:from>
    <xdr:to>
      <xdr:col>23</xdr:col>
      <xdr:colOff>568325</xdr:colOff>
      <xdr:row>76</xdr:row>
      <xdr:rowOff>14788</xdr:rowOff>
    </xdr:to>
    <xdr:sp macro="" textlink="">
      <xdr:nvSpPr>
        <xdr:cNvPr id="632" name="円/楕円 631"/>
        <xdr:cNvSpPr/>
      </xdr:nvSpPr>
      <xdr:spPr>
        <a:xfrm>
          <a:off x="16268700" y="12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107515</xdr:rowOff>
    </xdr:from>
    <xdr:ext cx="534377" cy="259045"/>
    <xdr:sp macro="" textlink="">
      <xdr:nvSpPr>
        <xdr:cNvPr id="633" name="公債費該当値テキスト"/>
        <xdr:cNvSpPr txBox="1"/>
      </xdr:nvSpPr>
      <xdr:spPr>
        <a:xfrm>
          <a:off x="16370300" y="127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71886</xdr:rowOff>
    </xdr:from>
    <xdr:to>
      <xdr:col>22</xdr:col>
      <xdr:colOff>415925</xdr:colOff>
      <xdr:row>76</xdr:row>
      <xdr:rowOff>2036</xdr:rowOff>
    </xdr:to>
    <xdr:sp macro="" textlink="">
      <xdr:nvSpPr>
        <xdr:cNvPr id="634" name="円/楕円 633"/>
        <xdr:cNvSpPr/>
      </xdr:nvSpPr>
      <xdr:spPr>
        <a:xfrm>
          <a:off x="15430500" y="129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18563</xdr:rowOff>
    </xdr:from>
    <xdr:ext cx="534377" cy="259045"/>
    <xdr:sp macro="" textlink="">
      <xdr:nvSpPr>
        <xdr:cNvPr id="635" name="テキスト ボックス 634"/>
        <xdr:cNvSpPr txBox="1"/>
      </xdr:nvSpPr>
      <xdr:spPr>
        <a:xfrm>
          <a:off x="15214111" y="127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76425</xdr:rowOff>
    </xdr:from>
    <xdr:to>
      <xdr:col>21</xdr:col>
      <xdr:colOff>212725</xdr:colOff>
      <xdr:row>76</xdr:row>
      <xdr:rowOff>6575</xdr:rowOff>
    </xdr:to>
    <xdr:sp macro="" textlink="">
      <xdr:nvSpPr>
        <xdr:cNvPr id="636" name="円/楕円 635"/>
        <xdr:cNvSpPr/>
      </xdr:nvSpPr>
      <xdr:spPr>
        <a:xfrm>
          <a:off x="14541500" y="129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23102</xdr:rowOff>
    </xdr:from>
    <xdr:ext cx="534377" cy="259045"/>
    <xdr:sp macro="" textlink="">
      <xdr:nvSpPr>
        <xdr:cNvPr id="637" name="テキスト ボックス 636"/>
        <xdr:cNvSpPr txBox="1"/>
      </xdr:nvSpPr>
      <xdr:spPr>
        <a:xfrm>
          <a:off x="14325111" y="127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74482</xdr:rowOff>
    </xdr:from>
    <xdr:to>
      <xdr:col>20</xdr:col>
      <xdr:colOff>9525</xdr:colOff>
      <xdr:row>76</xdr:row>
      <xdr:rowOff>4632</xdr:rowOff>
    </xdr:to>
    <xdr:sp macro="" textlink="">
      <xdr:nvSpPr>
        <xdr:cNvPr id="638" name="円/楕円 637"/>
        <xdr:cNvSpPr/>
      </xdr:nvSpPr>
      <xdr:spPr>
        <a:xfrm>
          <a:off x="13652500" y="12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21159</xdr:rowOff>
    </xdr:from>
    <xdr:ext cx="534377" cy="259045"/>
    <xdr:sp macro="" textlink="">
      <xdr:nvSpPr>
        <xdr:cNvPr id="639" name="テキスト ボックス 638"/>
        <xdr:cNvSpPr txBox="1"/>
      </xdr:nvSpPr>
      <xdr:spPr>
        <a:xfrm>
          <a:off x="13436111" y="127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76507</xdr:rowOff>
    </xdr:from>
    <xdr:to>
      <xdr:col>18</xdr:col>
      <xdr:colOff>492125</xdr:colOff>
      <xdr:row>76</xdr:row>
      <xdr:rowOff>6657</xdr:rowOff>
    </xdr:to>
    <xdr:sp macro="" textlink="">
      <xdr:nvSpPr>
        <xdr:cNvPr id="640" name="円/楕円 639"/>
        <xdr:cNvSpPr/>
      </xdr:nvSpPr>
      <xdr:spPr>
        <a:xfrm>
          <a:off x="12763500" y="129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23184</xdr:rowOff>
    </xdr:from>
    <xdr:ext cx="534377" cy="259045"/>
    <xdr:sp macro="" textlink="">
      <xdr:nvSpPr>
        <xdr:cNvPr id="641" name="テキスト ボックス 640"/>
        <xdr:cNvSpPr txBox="1"/>
      </xdr:nvSpPr>
      <xdr:spPr>
        <a:xfrm>
          <a:off x="12547111" y="127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62593</xdr:rowOff>
    </xdr:from>
    <xdr:to>
      <xdr:col>23</xdr:col>
      <xdr:colOff>517525</xdr:colOff>
      <xdr:row>97</xdr:row>
      <xdr:rowOff>166401</xdr:rowOff>
    </xdr:to>
    <xdr:cxnSp macro="">
      <xdr:nvCxnSpPr>
        <xdr:cNvPr id="668" name="直線コネクタ 667"/>
        <xdr:cNvCxnSpPr/>
      </xdr:nvCxnSpPr>
      <xdr:spPr>
        <a:xfrm flipV="1">
          <a:off x="15481300" y="16178893"/>
          <a:ext cx="838200" cy="6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166401</xdr:rowOff>
    </xdr:from>
    <xdr:to>
      <xdr:col>22</xdr:col>
      <xdr:colOff>365125</xdr:colOff>
      <xdr:row>98</xdr:row>
      <xdr:rowOff>123309</xdr:rowOff>
    </xdr:to>
    <xdr:cxnSp macro="">
      <xdr:nvCxnSpPr>
        <xdr:cNvPr id="671" name="直線コネクタ 670"/>
        <xdr:cNvCxnSpPr/>
      </xdr:nvCxnSpPr>
      <xdr:spPr>
        <a:xfrm flipV="1">
          <a:off x="14592300" y="16797051"/>
          <a:ext cx="889000" cy="1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110417</xdr:rowOff>
    </xdr:from>
    <xdr:to>
      <xdr:col>21</xdr:col>
      <xdr:colOff>161925</xdr:colOff>
      <xdr:row>98</xdr:row>
      <xdr:rowOff>123309</xdr:rowOff>
    </xdr:to>
    <xdr:cxnSp macro="">
      <xdr:nvCxnSpPr>
        <xdr:cNvPr id="674" name="直線コネクタ 673"/>
        <xdr:cNvCxnSpPr/>
      </xdr:nvCxnSpPr>
      <xdr:spPr>
        <a:xfrm>
          <a:off x="13703300" y="16912517"/>
          <a:ext cx="8890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110417</xdr:rowOff>
    </xdr:from>
    <xdr:to>
      <xdr:col>19</xdr:col>
      <xdr:colOff>644525</xdr:colOff>
      <xdr:row>98</xdr:row>
      <xdr:rowOff>123149</xdr:rowOff>
    </xdr:to>
    <xdr:cxnSp macro="">
      <xdr:nvCxnSpPr>
        <xdr:cNvPr id="677" name="直線コネクタ 676"/>
        <xdr:cNvCxnSpPr/>
      </xdr:nvCxnSpPr>
      <xdr:spPr>
        <a:xfrm flipV="1">
          <a:off x="12814300" y="16912517"/>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11793</xdr:rowOff>
    </xdr:from>
    <xdr:to>
      <xdr:col>23</xdr:col>
      <xdr:colOff>568325</xdr:colOff>
      <xdr:row>94</xdr:row>
      <xdr:rowOff>113393</xdr:rowOff>
    </xdr:to>
    <xdr:sp macro="" textlink="">
      <xdr:nvSpPr>
        <xdr:cNvPr id="687" name="円/楕円 686"/>
        <xdr:cNvSpPr/>
      </xdr:nvSpPr>
      <xdr:spPr>
        <a:xfrm>
          <a:off x="16268700" y="161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34670</xdr:rowOff>
    </xdr:from>
    <xdr:ext cx="534377" cy="259045"/>
    <xdr:sp macro="" textlink="">
      <xdr:nvSpPr>
        <xdr:cNvPr id="688" name="積立金該当値テキスト"/>
        <xdr:cNvSpPr txBox="1"/>
      </xdr:nvSpPr>
      <xdr:spPr>
        <a:xfrm>
          <a:off x="16370300" y="1597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33,373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115601</xdr:rowOff>
    </xdr:from>
    <xdr:to>
      <xdr:col>22</xdr:col>
      <xdr:colOff>415925</xdr:colOff>
      <xdr:row>98</xdr:row>
      <xdr:rowOff>45751</xdr:rowOff>
    </xdr:to>
    <xdr:sp macro="" textlink="">
      <xdr:nvSpPr>
        <xdr:cNvPr id="689" name="円/楕円 688"/>
        <xdr:cNvSpPr/>
      </xdr:nvSpPr>
      <xdr:spPr>
        <a:xfrm>
          <a:off x="15430500" y="167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36878</xdr:rowOff>
    </xdr:from>
    <xdr:ext cx="469744" cy="259045"/>
    <xdr:sp macro="" textlink="">
      <xdr:nvSpPr>
        <xdr:cNvPr id="690" name="テキスト ボックス 689"/>
        <xdr:cNvSpPr txBox="1"/>
      </xdr:nvSpPr>
      <xdr:spPr>
        <a:xfrm>
          <a:off x="15246427" y="1683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72509</xdr:rowOff>
    </xdr:from>
    <xdr:to>
      <xdr:col>21</xdr:col>
      <xdr:colOff>212725</xdr:colOff>
      <xdr:row>99</xdr:row>
      <xdr:rowOff>2659</xdr:rowOff>
    </xdr:to>
    <xdr:sp macro="" textlink="">
      <xdr:nvSpPr>
        <xdr:cNvPr id="691" name="円/楕円 690"/>
        <xdr:cNvSpPr/>
      </xdr:nvSpPr>
      <xdr:spPr>
        <a:xfrm>
          <a:off x="14541500" y="168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165236</xdr:rowOff>
    </xdr:from>
    <xdr:ext cx="378565" cy="259045"/>
    <xdr:sp macro="" textlink="">
      <xdr:nvSpPr>
        <xdr:cNvPr id="692" name="テキスト ボックス 691"/>
        <xdr:cNvSpPr txBox="1"/>
      </xdr:nvSpPr>
      <xdr:spPr>
        <a:xfrm>
          <a:off x="14403017" y="16967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59617</xdr:rowOff>
    </xdr:from>
    <xdr:to>
      <xdr:col>20</xdr:col>
      <xdr:colOff>9525</xdr:colOff>
      <xdr:row>98</xdr:row>
      <xdr:rowOff>161217</xdr:rowOff>
    </xdr:to>
    <xdr:sp macro="" textlink="">
      <xdr:nvSpPr>
        <xdr:cNvPr id="693" name="円/楕円 692"/>
        <xdr:cNvSpPr/>
      </xdr:nvSpPr>
      <xdr:spPr>
        <a:xfrm>
          <a:off x="13652500" y="16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152344</xdr:rowOff>
    </xdr:from>
    <xdr:ext cx="469744" cy="259045"/>
    <xdr:sp macro="" textlink="">
      <xdr:nvSpPr>
        <xdr:cNvPr id="694" name="テキスト ボックス 693"/>
        <xdr:cNvSpPr txBox="1"/>
      </xdr:nvSpPr>
      <xdr:spPr>
        <a:xfrm>
          <a:off x="13468427" y="1695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72349</xdr:rowOff>
    </xdr:from>
    <xdr:to>
      <xdr:col>18</xdr:col>
      <xdr:colOff>492125</xdr:colOff>
      <xdr:row>99</xdr:row>
      <xdr:rowOff>2499</xdr:rowOff>
    </xdr:to>
    <xdr:sp macro="" textlink="">
      <xdr:nvSpPr>
        <xdr:cNvPr id="695" name="円/楕円 694"/>
        <xdr:cNvSpPr/>
      </xdr:nvSpPr>
      <xdr:spPr>
        <a:xfrm>
          <a:off x="12763500" y="168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165076</xdr:rowOff>
    </xdr:from>
    <xdr:ext cx="378565" cy="259045"/>
    <xdr:sp macro="" textlink="">
      <xdr:nvSpPr>
        <xdr:cNvPr id="696" name="テキスト ボックス 695"/>
        <xdr:cNvSpPr txBox="1"/>
      </xdr:nvSpPr>
      <xdr:spPr>
        <a:xfrm>
          <a:off x="12625017" y="16967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144435</xdr:rowOff>
    </xdr:from>
    <xdr:to>
      <xdr:col>32</xdr:col>
      <xdr:colOff>187325</xdr:colOff>
      <xdr:row>39</xdr:row>
      <xdr:rowOff>98878</xdr:rowOff>
    </xdr:to>
    <xdr:cxnSp macro="">
      <xdr:nvCxnSpPr>
        <xdr:cNvPr id="727" name="直線コネクタ 726"/>
        <xdr:cNvCxnSpPr/>
      </xdr:nvCxnSpPr>
      <xdr:spPr>
        <a:xfrm flipV="1">
          <a:off x="21323300" y="6659535"/>
          <a:ext cx="8382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93635</xdr:rowOff>
    </xdr:from>
    <xdr:to>
      <xdr:col>32</xdr:col>
      <xdr:colOff>238125</xdr:colOff>
      <xdr:row>39</xdr:row>
      <xdr:rowOff>23785</xdr:rowOff>
    </xdr:to>
    <xdr:sp macro="" textlink="">
      <xdr:nvSpPr>
        <xdr:cNvPr id="746" name="円/楕円 745"/>
        <xdr:cNvSpPr/>
      </xdr:nvSpPr>
      <xdr:spPr>
        <a:xfrm>
          <a:off x="22110700" y="66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44140</xdr:rowOff>
    </xdr:from>
    <xdr:ext cx="378565" cy="259045"/>
    <xdr:sp macro="" textlink="">
      <xdr:nvSpPr>
        <xdr:cNvPr id="747" name="投資及び出資金該当値テキスト"/>
        <xdr:cNvSpPr txBox="1"/>
      </xdr:nvSpPr>
      <xdr:spPr>
        <a:xfrm>
          <a:off x="22212300" y="655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40422</xdr:rowOff>
    </xdr:from>
    <xdr:to>
      <xdr:col>32</xdr:col>
      <xdr:colOff>187325</xdr:colOff>
      <xdr:row>52</xdr:row>
      <xdr:rowOff>50437</xdr:rowOff>
    </xdr:to>
    <xdr:cxnSp macro="">
      <xdr:nvCxnSpPr>
        <xdr:cNvPr id="786" name="直線コネクタ 785"/>
        <xdr:cNvCxnSpPr/>
      </xdr:nvCxnSpPr>
      <xdr:spPr>
        <a:xfrm flipV="1">
          <a:off x="21323300" y="8955822"/>
          <a:ext cx="8382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7"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50437</xdr:rowOff>
    </xdr:from>
    <xdr:to>
      <xdr:col>31</xdr:col>
      <xdr:colOff>34925</xdr:colOff>
      <xdr:row>52</xdr:row>
      <xdr:rowOff>66984</xdr:rowOff>
    </xdr:to>
    <xdr:cxnSp macro="">
      <xdr:nvCxnSpPr>
        <xdr:cNvPr id="789" name="直線コネクタ 788"/>
        <xdr:cNvCxnSpPr/>
      </xdr:nvCxnSpPr>
      <xdr:spPr>
        <a:xfrm flipV="1">
          <a:off x="20434300" y="8965837"/>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20845</xdr:rowOff>
    </xdr:from>
    <xdr:ext cx="469744" cy="259045"/>
    <xdr:sp macro="" textlink="">
      <xdr:nvSpPr>
        <xdr:cNvPr id="791" name="テキスト ボックス 790"/>
        <xdr:cNvSpPr txBox="1"/>
      </xdr:nvSpPr>
      <xdr:spPr>
        <a:xfrm>
          <a:off x="21088427"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66984</xdr:rowOff>
    </xdr:from>
    <xdr:to>
      <xdr:col>29</xdr:col>
      <xdr:colOff>517525</xdr:colOff>
      <xdr:row>52</xdr:row>
      <xdr:rowOff>79066</xdr:rowOff>
    </xdr:to>
    <xdr:cxnSp macro="">
      <xdr:nvCxnSpPr>
        <xdr:cNvPr id="792" name="直線コネクタ 791"/>
        <xdr:cNvCxnSpPr/>
      </xdr:nvCxnSpPr>
      <xdr:spPr>
        <a:xfrm flipV="1">
          <a:off x="19545300" y="8982384"/>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4" name="テキスト ボックス 793"/>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79066</xdr:rowOff>
    </xdr:from>
    <xdr:to>
      <xdr:col>28</xdr:col>
      <xdr:colOff>314325</xdr:colOff>
      <xdr:row>52</xdr:row>
      <xdr:rowOff>84945</xdr:rowOff>
    </xdr:to>
    <xdr:cxnSp macro="">
      <xdr:nvCxnSpPr>
        <xdr:cNvPr id="795" name="直線コネクタ 794"/>
        <xdr:cNvCxnSpPr/>
      </xdr:nvCxnSpPr>
      <xdr:spPr>
        <a:xfrm flipV="1">
          <a:off x="18656300" y="8994466"/>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7" name="テキスト ボックス 796"/>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799" name="テキスト ボックス 798"/>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161072</xdr:rowOff>
    </xdr:from>
    <xdr:to>
      <xdr:col>32</xdr:col>
      <xdr:colOff>238125</xdr:colOff>
      <xdr:row>52</xdr:row>
      <xdr:rowOff>91222</xdr:rowOff>
    </xdr:to>
    <xdr:sp macro="" textlink="">
      <xdr:nvSpPr>
        <xdr:cNvPr id="805" name="円/楕円 804"/>
        <xdr:cNvSpPr/>
      </xdr:nvSpPr>
      <xdr:spPr>
        <a:xfrm>
          <a:off x="22110700" y="89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12499</xdr:rowOff>
    </xdr:from>
    <xdr:ext cx="534377" cy="259045"/>
    <xdr:sp macro="" textlink="">
      <xdr:nvSpPr>
        <xdr:cNvPr id="806" name="貸付金該当値テキスト"/>
        <xdr:cNvSpPr txBox="1"/>
      </xdr:nvSpPr>
      <xdr:spPr>
        <a:xfrm>
          <a:off x="22212300" y="875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11,562</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171087</xdr:rowOff>
    </xdr:from>
    <xdr:to>
      <xdr:col>31</xdr:col>
      <xdr:colOff>85725</xdr:colOff>
      <xdr:row>52</xdr:row>
      <xdr:rowOff>101237</xdr:rowOff>
    </xdr:to>
    <xdr:sp macro="" textlink="">
      <xdr:nvSpPr>
        <xdr:cNvPr id="807" name="円/楕円 806"/>
        <xdr:cNvSpPr/>
      </xdr:nvSpPr>
      <xdr:spPr>
        <a:xfrm>
          <a:off x="21272500" y="89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117764</xdr:rowOff>
    </xdr:from>
    <xdr:ext cx="534377" cy="259045"/>
    <xdr:sp macro="" textlink="">
      <xdr:nvSpPr>
        <xdr:cNvPr id="808" name="テキスト ボックス 807"/>
        <xdr:cNvSpPr txBox="1"/>
      </xdr:nvSpPr>
      <xdr:spPr>
        <a:xfrm>
          <a:off x="21056111" y="869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11,470</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16184</xdr:rowOff>
    </xdr:from>
    <xdr:to>
      <xdr:col>29</xdr:col>
      <xdr:colOff>568325</xdr:colOff>
      <xdr:row>52</xdr:row>
      <xdr:rowOff>117784</xdr:rowOff>
    </xdr:to>
    <xdr:sp macro="" textlink="">
      <xdr:nvSpPr>
        <xdr:cNvPr id="809" name="円/楕円 808"/>
        <xdr:cNvSpPr/>
      </xdr:nvSpPr>
      <xdr:spPr>
        <a:xfrm>
          <a:off x="20383500" y="89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134311</xdr:rowOff>
    </xdr:from>
    <xdr:ext cx="534377" cy="259045"/>
    <xdr:sp macro="" textlink="">
      <xdr:nvSpPr>
        <xdr:cNvPr id="810" name="テキスト ボックス 809"/>
        <xdr:cNvSpPr txBox="1"/>
      </xdr:nvSpPr>
      <xdr:spPr>
        <a:xfrm>
          <a:off x="20167111" y="87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28266</xdr:rowOff>
    </xdr:from>
    <xdr:to>
      <xdr:col>28</xdr:col>
      <xdr:colOff>365125</xdr:colOff>
      <xdr:row>52</xdr:row>
      <xdr:rowOff>129866</xdr:rowOff>
    </xdr:to>
    <xdr:sp macro="" textlink="">
      <xdr:nvSpPr>
        <xdr:cNvPr id="811" name="円/楕円 810"/>
        <xdr:cNvSpPr/>
      </xdr:nvSpPr>
      <xdr:spPr>
        <a:xfrm>
          <a:off x="19494500" y="89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146393</xdr:rowOff>
    </xdr:from>
    <xdr:ext cx="534377" cy="259045"/>
    <xdr:sp macro="" textlink="">
      <xdr:nvSpPr>
        <xdr:cNvPr id="812" name="テキスト ボックス 811"/>
        <xdr:cNvSpPr txBox="1"/>
      </xdr:nvSpPr>
      <xdr:spPr>
        <a:xfrm>
          <a:off x="19278111" y="871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11,207</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34145</xdr:rowOff>
    </xdr:from>
    <xdr:to>
      <xdr:col>27</xdr:col>
      <xdr:colOff>161925</xdr:colOff>
      <xdr:row>52</xdr:row>
      <xdr:rowOff>135745</xdr:rowOff>
    </xdr:to>
    <xdr:sp macro="" textlink="">
      <xdr:nvSpPr>
        <xdr:cNvPr id="813" name="円/楕円 812"/>
        <xdr:cNvSpPr/>
      </xdr:nvSpPr>
      <xdr:spPr>
        <a:xfrm>
          <a:off x="18605500" y="8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152272</xdr:rowOff>
    </xdr:from>
    <xdr:ext cx="534377" cy="259045"/>
    <xdr:sp macro="" textlink="">
      <xdr:nvSpPr>
        <xdr:cNvPr id="814" name="テキスト ボックス 813"/>
        <xdr:cNvSpPr txBox="1"/>
      </xdr:nvSpPr>
      <xdr:spPr>
        <a:xfrm>
          <a:off x="18389111" y="872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48907</xdr:rowOff>
    </xdr:from>
    <xdr:to>
      <xdr:col>32</xdr:col>
      <xdr:colOff>187325</xdr:colOff>
      <xdr:row>76</xdr:row>
      <xdr:rowOff>54127</xdr:rowOff>
    </xdr:to>
    <xdr:cxnSp macro="">
      <xdr:nvCxnSpPr>
        <xdr:cNvPr id="844" name="直線コネクタ 843"/>
        <xdr:cNvCxnSpPr/>
      </xdr:nvCxnSpPr>
      <xdr:spPr>
        <a:xfrm flipV="1">
          <a:off x="21323300" y="13079107"/>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54127</xdr:rowOff>
    </xdr:from>
    <xdr:to>
      <xdr:col>31</xdr:col>
      <xdr:colOff>34925</xdr:colOff>
      <xdr:row>76</xdr:row>
      <xdr:rowOff>166312</xdr:rowOff>
    </xdr:to>
    <xdr:cxnSp macro="">
      <xdr:nvCxnSpPr>
        <xdr:cNvPr id="847" name="直線コネクタ 846"/>
        <xdr:cNvCxnSpPr/>
      </xdr:nvCxnSpPr>
      <xdr:spPr>
        <a:xfrm flipV="1">
          <a:off x="20434300" y="13084327"/>
          <a:ext cx="889000" cy="1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166312</xdr:rowOff>
    </xdr:from>
    <xdr:to>
      <xdr:col>29</xdr:col>
      <xdr:colOff>517525</xdr:colOff>
      <xdr:row>77</xdr:row>
      <xdr:rowOff>30390</xdr:rowOff>
    </xdr:to>
    <xdr:cxnSp macro="">
      <xdr:nvCxnSpPr>
        <xdr:cNvPr id="850" name="直線コネクタ 849"/>
        <xdr:cNvCxnSpPr/>
      </xdr:nvCxnSpPr>
      <xdr:spPr>
        <a:xfrm flipV="1">
          <a:off x="19545300" y="13196512"/>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5321</xdr:rowOff>
    </xdr:from>
    <xdr:to>
      <xdr:col>28</xdr:col>
      <xdr:colOff>314325</xdr:colOff>
      <xdr:row>77</xdr:row>
      <xdr:rowOff>30390</xdr:rowOff>
    </xdr:to>
    <xdr:cxnSp macro="">
      <xdr:nvCxnSpPr>
        <xdr:cNvPr id="853" name="直線コネクタ 852"/>
        <xdr:cNvCxnSpPr/>
      </xdr:nvCxnSpPr>
      <xdr:spPr>
        <a:xfrm>
          <a:off x="18656300" y="13206971"/>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169557</xdr:rowOff>
    </xdr:from>
    <xdr:to>
      <xdr:col>32</xdr:col>
      <xdr:colOff>238125</xdr:colOff>
      <xdr:row>76</xdr:row>
      <xdr:rowOff>99707</xdr:rowOff>
    </xdr:to>
    <xdr:sp macro="" textlink="">
      <xdr:nvSpPr>
        <xdr:cNvPr id="863" name="円/楕円 862"/>
        <xdr:cNvSpPr/>
      </xdr:nvSpPr>
      <xdr:spPr>
        <a:xfrm>
          <a:off x="22110700" y="130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147984</xdr:rowOff>
    </xdr:from>
    <xdr:ext cx="534377" cy="259045"/>
    <xdr:sp macro="" textlink="">
      <xdr:nvSpPr>
        <xdr:cNvPr id="864" name="繰出金該当値テキスト"/>
        <xdr:cNvSpPr txBox="1"/>
      </xdr:nvSpPr>
      <xdr:spPr>
        <a:xfrm>
          <a:off x="22212300" y="130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3327</xdr:rowOff>
    </xdr:from>
    <xdr:to>
      <xdr:col>31</xdr:col>
      <xdr:colOff>85725</xdr:colOff>
      <xdr:row>76</xdr:row>
      <xdr:rowOff>104927</xdr:rowOff>
    </xdr:to>
    <xdr:sp macro="" textlink="">
      <xdr:nvSpPr>
        <xdr:cNvPr id="865" name="円/楕円 864"/>
        <xdr:cNvSpPr/>
      </xdr:nvSpPr>
      <xdr:spPr>
        <a:xfrm>
          <a:off x="21272500" y="130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96054</xdr:rowOff>
    </xdr:from>
    <xdr:ext cx="534377" cy="259045"/>
    <xdr:sp macro="" textlink="">
      <xdr:nvSpPr>
        <xdr:cNvPr id="866" name="テキスト ボックス 865"/>
        <xdr:cNvSpPr txBox="1"/>
      </xdr:nvSpPr>
      <xdr:spPr>
        <a:xfrm>
          <a:off x="21056111" y="131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115512</xdr:rowOff>
    </xdr:from>
    <xdr:to>
      <xdr:col>29</xdr:col>
      <xdr:colOff>568325</xdr:colOff>
      <xdr:row>77</xdr:row>
      <xdr:rowOff>45662</xdr:rowOff>
    </xdr:to>
    <xdr:sp macro="" textlink="">
      <xdr:nvSpPr>
        <xdr:cNvPr id="867" name="円/楕円 866"/>
        <xdr:cNvSpPr/>
      </xdr:nvSpPr>
      <xdr:spPr>
        <a:xfrm>
          <a:off x="20383500" y="131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36789</xdr:rowOff>
    </xdr:from>
    <xdr:ext cx="534377" cy="259045"/>
    <xdr:sp macro="" textlink="">
      <xdr:nvSpPr>
        <xdr:cNvPr id="868" name="テキスト ボックス 867"/>
        <xdr:cNvSpPr txBox="1"/>
      </xdr:nvSpPr>
      <xdr:spPr>
        <a:xfrm>
          <a:off x="20167111" y="132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151040</xdr:rowOff>
    </xdr:from>
    <xdr:to>
      <xdr:col>28</xdr:col>
      <xdr:colOff>365125</xdr:colOff>
      <xdr:row>77</xdr:row>
      <xdr:rowOff>81190</xdr:rowOff>
    </xdr:to>
    <xdr:sp macro="" textlink="">
      <xdr:nvSpPr>
        <xdr:cNvPr id="869" name="円/楕円 868"/>
        <xdr:cNvSpPr/>
      </xdr:nvSpPr>
      <xdr:spPr>
        <a:xfrm>
          <a:off x="19494500" y="131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72317</xdr:rowOff>
    </xdr:from>
    <xdr:ext cx="534377" cy="259045"/>
    <xdr:sp macro="" textlink="">
      <xdr:nvSpPr>
        <xdr:cNvPr id="870" name="テキスト ボックス 869"/>
        <xdr:cNvSpPr txBox="1"/>
      </xdr:nvSpPr>
      <xdr:spPr>
        <a:xfrm>
          <a:off x="19278111" y="132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125971</xdr:rowOff>
    </xdr:from>
    <xdr:to>
      <xdr:col>27</xdr:col>
      <xdr:colOff>161925</xdr:colOff>
      <xdr:row>77</xdr:row>
      <xdr:rowOff>56121</xdr:rowOff>
    </xdr:to>
    <xdr:sp macro="" textlink="">
      <xdr:nvSpPr>
        <xdr:cNvPr id="871" name="円/楕円 870"/>
        <xdr:cNvSpPr/>
      </xdr:nvSpPr>
      <xdr:spPr>
        <a:xfrm>
          <a:off x="18605500" y="131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72648</xdr:rowOff>
    </xdr:from>
    <xdr:ext cx="534377" cy="259045"/>
    <xdr:sp macro="" textlink="">
      <xdr:nvSpPr>
        <xdr:cNvPr id="872" name="テキスト ボックス 871"/>
        <xdr:cNvSpPr txBox="1"/>
      </xdr:nvSpPr>
      <xdr:spPr>
        <a:xfrm>
          <a:off x="18389111" y="129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513,381</a:t>
          </a:r>
          <a:r>
            <a:rPr kumimoji="1" lang="ja-JP" altLang="ja-JP" sz="1400">
              <a:solidFill>
                <a:schemeClr val="dk1"/>
              </a:solidFill>
              <a:effectLst/>
              <a:latin typeface="+mn-lt"/>
              <a:ea typeface="+mn-ea"/>
              <a:cs typeface="+mn-cs"/>
            </a:rPr>
            <a:t>円となっている。主な構成項目である人件費は、住民一人当たり</a:t>
          </a:r>
          <a:r>
            <a:rPr kumimoji="1" lang="en-US" altLang="ja-JP" sz="1400">
              <a:solidFill>
                <a:schemeClr val="dk1"/>
              </a:solidFill>
              <a:effectLst/>
              <a:latin typeface="+mn-lt"/>
              <a:ea typeface="+mn-ea"/>
              <a:cs typeface="+mn-cs"/>
            </a:rPr>
            <a:t>79,512</a:t>
          </a:r>
          <a:r>
            <a:rPr kumimoji="1" lang="ja-JP" altLang="ja-JP" sz="1400">
              <a:solidFill>
                <a:schemeClr val="dk1"/>
              </a:solidFill>
              <a:effectLst/>
              <a:latin typeface="+mn-lt"/>
              <a:ea typeface="+mn-ea"/>
              <a:cs typeface="+mn-cs"/>
            </a:rPr>
            <a:t>円となっており、平成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80,000</a:t>
          </a:r>
          <a:r>
            <a:rPr kumimoji="1" lang="ja-JP" altLang="ja-JP" sz="1400">
              <a:solidFill>
                <a:schemeClr val="dk1"/>
              </a:solidFill>
              <a:effectLst/>
              <a:latin typeface="+mn-lt"/>
              <a:ea typeface="+mn-ea"/>
              <a:cs typeface="+mn-cs"/>
            </a:rPr>
            <a:t>円程度で推移してきている。類似団体平均と比べて高い水準にあるのは、社会状況の変化などによる新たな行政課題に対応するため、最低限必要な職員数を確保したことが主な要因である。</a:t>
          </a:r>
          <a:endParaRPr lang="ja-JP" altLang="ja-JP" sz="1400">
            <a:effectLst/>
          </a:endParaRPr>
        </a:p>
        <a:p>
          <a:r>
            <a:rPr kumimoji="1" lang="ja-JP" altLang="ja-JP" sz="1400">
              <a:solidFill>
                <a:schemeClr val="dk1"/>
              </a:solidFill>
              <a:effectLst/>
              <a:latin typeface="+mn-lt"/>
              <a:ea typeface="+mn-ea"/>
              <a:cs typeface="+mn-cs"/>
            </a:rPr>
            <a:t>　また、普通建設事業費は住民一人当たり</a:t>
          </a:r>
          <a:r>
            <a:rPr kumimoji="1" lang="en-US" altLang="ja-JP" sz="1400">
              <a:solidFill>
                <a:schemeClr val="dk1"/>
              </a:solidFill>
              <a:effectLst/>
              <a:latin typeface="+mn-lt"/>
              <a:ea typeface="+mn-ea"/>
              <a:cs typeface="+mn-cs"/>
            </a:rPr>
            <a:t>64,119</a:t>
          </a:r>
          <a:r>
            <a:rPr kumimoji="1" lang="ja-JP" altLang="ja-JP" sz="1400">
              <a:solidFill>
                <a:schemeClr val="dk1"/>
              </a:solidFill>
              <a:effectLst/>
              <a:latin typeface="+mn-lt"/>
              <a:ea typeface="+mn-ea"/>
              <a:cs typeface="+mn-cs"/>
            </a:rPr>
            <a:t>円となっており、前年度決算と比較すると</a:t>
          </a:r>
          <a:r>
            <a:rPr kumimoji="1" lang="en-US" altLang="ja-JP" sz="1400">
              <a:solidFill>
                <a:schemeClr val="dk1"/>
              </a:solidFill>
              <a:effectLst/>
              <a:latin typeface="+mn-lt"/>
              <a:ea typeface="+mn-ea"/>
              <a:cs typeface="+mn-cs"/>
            </a:rPr>
            <a:t>50.4</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減となっている。これは、放射能対策事業（除染工事等）及び学校適正配置整備事業（大島小学校屋内運動場改築事業及び校舎等改築事業）の完了によるものである。今後も「公共施設等総合管理計画」に基づき、事業の取捨選択を徹底していくことで、事業費の減少を目指す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25,946
25,725
372.34
14,387,141
13,320,177
943,999
7,506,497
11,528,278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142367</xdr:rowOff>
    </xdr:from>
    <xdr:to>
      <xdr:col>6</xdr:col>
      <xdr:colOff>511175</xdr:colOff>
      <xdr:row>33</xdr:row>
      <xdr:rowOff>130937</xdr:rowOff>
    </xdr:to>
    <xdr:cxnSp macro="">
      <xdr:nvCxnSpPr>
        <xdr:cNvPr id="61" name="直線コネクタ 60"/>
        <xdr:cNvCxnSpPr/>
      </xdr:nvCxnSpPr>
      <xdr:spPr>
        <a:xfrm>
          <a:off x="3797300" y="5628767"/>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142367</xdr:rowOff>
    </xdr:from>
    <xdr:to>
      <xdr:col>5</xdr:col>
      <xdr:colOff>358775</xdr:colOff>
      <xdr:row>33</xdr:row>
      <xdr:rowOff>23876</xdr:rowOff>
    </xdr:to>
    <xdr:cxnSp macro="">
      <xdr:nvCxnSpPr>
        <xdr:cNvPr id="64" name="直線コネクタ 63"/>
        <xdr:cNvCxnSpPr/>
      </xdr:nvCxnSpPr>
      <xdr:spPr>
        <a:xfrm flipV="1">
          <a:off x="2908300" y="5628767"/>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23876</xdr:rowOff>
    </xdr:from>
    <xdr:to>
      <xdr:col>4</xdr:col>
      <xdr:colOff>155575</xdr:colOff>
      <xdr:row>33</xdr:row>
      <xdr:rowOff>149987</xdr:rowOff>
    </xdr:to>
    <xdr:cxnSp macro="">
      <xdr:nvCxnSpPr>
        <xdr:cNvPr id="67" name="直線コネクタ 66"/>
        <xdr:cNvCxnSpPr/>
      </xdr:nvCxnSpPr>
      <xdr:spPr>
        <a:xfrm flipV="1">
          <a:off x="2019300" y="5681726"/>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149987</xdr:rowOff>
    </xdr:from>
    <xdr:to>
      <xdr:col>2</xdr:col>
      <xdr:colOff>638175</xdr:colOff>
      <xdr:row>34</xdr:row>
      <xdr:rowOff>254</xdr:rowOff>
    </xdr:to>
    <xdr:cxnSp macro="">
      <xdr:nvCxnSpPr>
        <xdr:cNvPr id="70" name="直線コネクタ 69"/>
        <xdr:cNvCxnSpPr/>
      </xdr:nvCxnSpPr>
      <xdr:spPr>
        <a:xfrm flipV="1">
          <a:off x="1130300" y="580783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80137</xdr:rowOff>
    </xdr:from>
    <xdr:to>
      <xdr:col>6</xdr:col>
      <xdr:colOff>561975</xdr:colOff>
      <xdr:row>34</xdr:row>
      <xdr:rowOff>10287</xdr:rowOff>
    </xdr:to>
    <xdr:sp macro="" textlink="">
      <xdr:nvSpPr>
        <xdr:cNvPr id="80" name="円/楕円 79"/>
        <xdr:cNvSpPr/>
      </xdr:nvSpPr>
      <xdr:spPr>
        <a:xfrm>
          <a:off x="45847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103014</xdr:rowOff>
    </xdr:from>
    <xdr:ext cx="469744" cy="259045"/>
    <xdr:sp macro="" textlink="">
      <xdr:nvSpPr>
        <xdr:cNvPr id="81" name="議会費該当値テキスト"/>
        <xdr:cNvSpPr txBox="1"/>
      </xdr:nvSpPr>
      <xdr:spPr>
        <a:xfrm>
          <a:off x="4686300" y="558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91567</xdr:rowOff>
    </xdr:from>
    <xdr:to>
      <xdr:col>5</xdr:col>
      <xdr:colOff>409575</xdr:colOff>
      <xdr:row>33</xdr:row>
      <xdr:rowOff>21717</xdr:rowOff>
    </xdr:to>
    <xdr:sp macro="" textlink="">
      <xdr:nvSpPr>
        <xdr:cNvPr id="82" name="円/楕円 81"/>
        <xdr:cNvSpPr/>
      </xdr:nvSpPr>
      <xdr:spPr>
        <a:xfrm>
          <a:off x="37465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38244</xdr:rowOff>
    </xdr:from>
    <xdr:ext cx="469744" cy="259045"/>
    <xdr:sp macro="" textlink="">
      <xdr:nvSpPr>
        <xdr:cNvPr id="83" name="テキスト ボックス 82"/>
        <xdr:cNvSpPr txBox="1"/>
      </xdr:nvSpPr>
      <xdr:spPr>
        <a:xfrm>
          <a:off x="3562427" y="53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144526</xdr:rowOff>
    </xdr:from>
    <xdr:to>
      <xdr:col>4</xdr:col>
      <xdr:colOff>206375</xdr:colOff>
      <xdr:row>33</xdr:row>
      <xdr:rowOff>74676</xdr:rowOff>
    </xdr:to>
    <xdr:sp macro="" textlink="">
      <xdr:nvSpPr>
        <xdr:cNvPr id="84" name="円/楕円 83"/>
        <xdr:cNvSpPr/>
      </xdr:nvSpPr>
      <xdr:spPr>
        <a:xfrm>
          <a:off x="2857500" y="56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91203</xdr:rowOff>
    </xdr:from>
    <xdr:ext cx="469744" cy="259045"/>
    <xdr:sp macro="" textlink="">
      <xdr:nvSpPr>
        <xdr:cNvPr id="85" name="テキスト ボックス 84"/>
        <xdr:cNvSpPr txBox="1"/>
      </xdr:nvSpPr>
      <xdr:spPr>
        <a:xfrm>
          <a:off x="2673427" y="54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99187</xdr:rowOff>
    </xdr:from>
    <xdr:to>
      <xdr:col>3</xdr:col>
      <xdr:colOff>3175</xdr:colOff>
      <xdr:row>34</xdr:row>
      <xdr:rowOff>29337</xdr:rowOff>
    </xdr:to>
    <xdr:sp macro="" textlink="">
      <xdr:nvSpPr>
        <xdr:cNvPr id="86" name="円/楕円 85"/>
        <xdr:cNvSpPr/>
      </xdr:nvSpPr>
      <xdr:spPr>
        <a:xfrm>
          <a:off x="1968500" y="5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45864</xdr:rowOff>
    </xdr:from>
    <xdr:ext cx="469744" cy="259045"/>
    <xdr:sp macro="" textlink="">
      <xdr:nvSpPr>
        <xdr:cNvPr id="87" name="テキスト ボックス 86"/>
        <xdr:cNvSpPr txBox="1"/>
      </xdr:nvSpPr>
      <xdr:spPr>
        <a:xfrm>
          <a:off x="1784427" y="55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120904</xdr:rowOff>
    </xdr:from>
    <xdr:to>
      <xdr:col>1</xdr:col>
      <xdr:colOff>485775</xdr:colOff>
      <xdr:row>34</xdr:row>
      <xdr:rowOff>51054</xdr:rowOff>
    </xdr:to>
    <xdr:sp macro="" textlink="">
      <xdr:nvSpPr>
        <xdr:cNvPr id="88" name="円/楕円 87"/>
        <xdr:cNvSpPr/>
      </xdr:nvSpPr>
      <xdr:spPr>
        <a:xfrm>
          <a:off x="1079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67581</xdr:rowOff>
    </xdr:from>
    <xdr:ext cx="469744" cy="259045"/>
    <xdr:sp macro="" textlink="">
      <xdr:nvSpPr>
        <xdr:cNvPr id="89" name="テキスト ボックス 88"/>
        <xdr:cNvSpPr txBox="1"/>
      </xdr:nvSpPr>
      <xdr:spPr>
        <a:xfrm>
          <a:off x="895427"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103266</xdr:rowOff>
    </xdr:from>
    <xdr:to>
      <xdr:col>6</xdr:col>
      <xdr:colOff>511175</xdr:colOff>
      <xdr:row>57</xdr:row>
      <xdr:rowOff>109470</xdr:rowOff>
    </xdr:to>
    <xdr:cxnSp macro="">
      <xdr:nvCxnSpPr>
        <xdr:cNvPr id="121" name="直線コネクタ 120"/>
        <xdr:cNvCxnSpPr/>
      </xdr:nvCxnSpPr>
      <xdr:spPr>
        <a:xfrm flipV="1">
          <a:off x="3797300" y="9533016"/>
          <a:ext cx="838200" cy="3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109470</xdr:rowOff>
    </xdr:from>
    <xdr:to>
      <xdr:col>5</xdr:col>
      <xdr:colOff>358775</xdr:colOff>
      <xdr:row>57</xdr:row>
      <xdr:rowOff>168460</xdr:rowOff>
    </xdr:to>
    <xdr:cxnSp macro="">
      <xdr:nvCxnSpPr>
        <xdr:cNvPr id="124" name="直線コネクタ 123"/>
        <xdr:cNvCxnSpPr/>
      </xdr:nvCxnSpPr>
      <xdr:spPr>
        <a:xfrm flipV="1">
          <a:off x="2908300" y="9882120"/>
          <a:ext cx="889000" cy="5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168460</xdr:rowOff>
    </xdr:from>
    <xdr:to>
      <xdr:col>4</xdr:col>
      <xdr:colOff>155575</xdr:colOff>
      <xdr:row>58</xdr:row>
      <xdr:rowOff>48902</xdr:rowOff>
    </xdr:to>
    <xdr:cxnSp macro="">
      <xdr:nvCxnSpPr>
        <xdr:cNvPr id="127" name="直線コネクタ 126"/>
        <xdr:cNvCxnSpPr/>
      </xdr:nvCxnSpPr>
      <xdr:spPr>
        <a:xfrm flipV="1">
          <a:off x="2019300" y="9941110"/>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48902</xdr:rowOff>
    </xdr:from>
    <xdr:to>
      <xdr:col>2</xdr:col>
      <xdr:colOff>638175</xdr:colOff>
      <xdr:row>58</xdr:row>
      <xdr:rowOff>49512</xdr:rowOff>
    </xdr:to>
    <xdr:cxnSp macro="">
      <xdr:nvCxnSpPr>
        <xdr:cNvPr id="130" name="直線コネクタ 129"/>
        <xdr:cNvCxnSpPr/>
      </xdr:nvCxnSpPr>
      <xdr:spPr>
        <a:xfrm flipV="1">
          <a:off x="1130300" y="999300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52466</xdr:rowOff>
    </xdr:from>
    <xdr:to>
      <xdr:col>6</xdr:col>
      <xdr:colOff>561975</xdr:colOff>
      <xdr:row>55</xdr:row>
      <xdr:rowOff>154066</xdr:rowOff>
    </xdr:to>
    <xdr:sp macro="" textlink="">
      <xdr:nvSpPr>
        <xdr:cNvPr id="140" name="円/楕円 139"/>
        <xdr:cNvSpPr/>
      </xdr:nvSpPr>
      <xdr:spPr>
        <a:xfrm>
          <a:off x="4584700" y="94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75343</xdr:rowOff>
    </xdr:from>
    <xdr:ext cx="534377" cy="259045"/>
    <xdr:sp macro="" textlink="">
      <xdr:nvSpPr>
        <xdr:cNvPr id="141" name="総務費該当値テキスト"/>
        <xdr:cNvSpPr txBox="1"/>
      </xdr:nvSpPr>
      <xdr:spPr>
        <a:xfrm>
          <a:off x="4686300" y="933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58670</xdr:rowOff>
    </xdr:from>
    <xdr:to>
      <xdr:col>5</xdr:col>
      <xdr:colOff>409575</xdr:colOff>
      <xdr:row>57</xdr:row>
      <xdr:rowOff>160270</xdr:rowOff>
    </xdr:to>
    <xdr:sp macro="" textlink="">
      <xdr:nvSpPr>
        <xdr:cNvPr id="142" name="円/楕円 141"/>
        <xdr:cNvSpPr/>
      </xdr:nvSpPr>
      <xdr:spPr>
        <a:xfrm>
          <a:off x="3746500" y="98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151397</xdr:rowOff>
    </xdr:from>
    <xdr:ext cx="534377" cy="259045"/>
    <xdr:sp macro="" textlink="">
      <xdr:nvSpPr>
        <xdr:cNvPr id="143" name="テキスト ボックス 142"/>
        <xdr:cNvSpPr txBox="1"/>
      </xdr:nvSpPr>
      <xdr:spPr>
        <a:xfrm>
          <a:off x="3530111" y="992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117660</xdr:rowOff>
    </xdr:from>
    <xdr:to>
      <xdr:col>4</xdr:col>
      <xdr:colOff>206375</xdr:colOff>
      <xdr:row>58</xdr:row>
      <xdr:rowOff>47810</xdr:rowOff>
    </xdr:to>
    <xdr:sp macro="" textlink="">
      <xdr:nvSpPr>
        <xdr:cNvPr id="144" name="円/楕円 143"/>
        <xdr:cNvSpPr/>
      </xdr:nvSpPr>
      <xdr:spPr>
        <a:xfrm>
          <a:off x="2857500" y="98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64337</xdr:rowOff>
    </xdr:from>
    <xdr:ext cx="534377" cy="259045"/>
    <xdr:sp macro="" textlink="">
      <xdr:nvSpPr>
        <xdr:cNvPr id="145" name="テキスト ボックス 144"/>
        <xdr:cNvSpPr txBox="1"/>
      </xdr:nvSpPr>
      <xdr:spPr>
        <a:xfrm>
          <a:off x="2641111" y="96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169552</xdr:rowOff>
    </xdr:from>
    <xdr:to>
      <xdr:col>3</xdr:col>
      <xdr:colOff>3175</xdr:colOff>
      <xdr:row>58</xdr:row>
      <xdr:rowOff>99702</xdr:rowOff>
    </xdr:to>
    <xdr:sp macro="" textlink="">
      <xdr:nvSpPr>
        <xdr:cNvPr id="146" name="円/楕円 145"/>
        <xdr:cNvSpPr/>
      </xdr:nvSpPr>
      <xdr:spPr>
        <a:xfrm>
          <a:off x="1968500" y="99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90829</xdr:rowOff>
    </xdr:from>
    <xdr:ext cx="534377" cy="259045"/>
    <xdr:sp macro="" textlink="">
      <xdr:nvSpPr>
        <xdr:cNvPr id="147" name="テキスト ボックス 146"/>
        <xdr:cNvSpPr txBox="1"/>
      </xdr:nvSpPr>
      <xdr:spPr>
        <a:xfrm>
          <a:off x="1752111" y="100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170162</xdr:rowOff>
    </xdr:from>
    <xdr:to>
      <xdr:col>1</xdr:col>
      <xdr:colOff>485775</xdr:colOff>
      <xdr:row>58</xdr:row>
      <xdr:rowOff>100312</xdr:rowOff>
    </xdr:to>
    <xdr:sp macro="" textlink="">
      <xdr:nvSpPr>
        <xdr:cNvPr id="148" name="円/楕円 147"/>
        <xdr:cNvSpPr/>
      </xdr:nvSpPr>
      <xdr:spPr>
        <a:xfrm>
          <a:off x="1079500" y="99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91439</xdr:rowOff>
    </xdr:from>
    <xdr:ext cx="534377" cy="259045"/>
    <xdr:sp macro="" textlink="">
      <xdr:nvSpPr>
        <xdr:cNvPr id="149" name="テキスト ボックス 148"/>
        <xdr:cNvSpPr txBox="1"/>
      </xdr:nvSpPr>
      <xdr:spPr>
        <a:xfrm>
          <a:off x="863111" y="100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168917</xdr:rowOff>
    </xdr:from>
    <xdr:to>
      <xdr:col>6</xdr:col>
      <xdr:colOff>511175</xdr:colOff>
      <xdr:row>78</xdr:row>
      <xdr:rowOff>41642</xdr:rowOff>
    </xdr:to>
    <xdr:cxnSp macro="">
      <xdr:nvCxnSpPr>
        <xdr:cNvPr id="178" name="直線コネクタ 177"/>
        <xdr:cNvCxnSpPr/>
      </xdr:nvCxnSpPr>
      <xdr:spPr>
        <a:xfrm>
          <a:off x="3797300" y="13370567"/>
          <a:ext cx="838200" cy="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168917</xdr:rowOff>
    </xdr:from>
    <xdr:to>
      <xdr:col>5</xdr:col>
      <xdr:colOff>358775</xdr:colOff>
      <xdr:row>78</xdr:row>
      <xdr:rowOff>4910</xdr:rowOff>
    </xdr:to>
    <xdr:cxnSp macro="">
      <xdr:nvCxnSpPr>
        <xdr:cNvPr id="181" name="直線コネクタ 180"/>
        <xdr:cNvCxnSpPr/>
      </xdr:nvCxnSpPr>
      <xdr:spPr>
        <a:xfrm flipV="1">
          <a:off x="2908300" y="13370567"/>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4910</xdr:rowOff>
    </xdr:from>
    <xdr:to>
      <xdr:col>4</xdr:col>
      <xdr:colOff>155575</xdr:colOff>
      <xdr:row>78</xdr:row>
      <xdr:rowOff>30891</xdr:rowOff>
    </xdr:to>
    <xdr:cxnSp macro="">
      <xdr:nvCxnSpPr>
        <xdr:cNvPr id="184" name="直線コネクタ 183"/>
        <xdr:cNvCxnSpPr/>
      </xdr:nvCxnSpPr>
      <xdr:spPr>
        <a:xfrm flipV="1">
          <a:off x="2019300" y="13378010"/>
          <a:ext cx="889000" cy="2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30891</xdr:rowOff>
    </xdr:from>
    <xdr:to>
      <xdr:col>2</xdr:col>
      <xdr:colOff>638175</xdr:colOff>
      <xdr:row>78</xdr:row>
      <xdr:rowOff>90182</xdr:rowOff>
    </xdr:to>
    <xdr:cxnSp macro="">
      <xdr:nvCxnSpPr>
        <xdr:cNvPr id="187" name="直線コネクタ 186"/>
        <xdr:cNvCxnSpPr/>
      </xdr:nvCxnSpPr>
      <xdr:spPr>
        <a:xfrm flipV="1">
          <a:off x="1130300" y="13403991"/>
          <a:ext cx="889000" cy="5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162292</xdr:rowOff>
    </xdr:from>
    <xdr:to>
      <xdr:col>6</xdr:col>
      <xdr:colOff>561975</xdr:colOff>
      <xdr:row>78</xdr:row>
      <xdr:rowOff>92442</xdr:rowOff>
    </xdr:to>
    <xdr:sp macro="" textlink="">
      <xdr:nvSpPr>
        <xdr:cNvPr id="197" name="円/楕円 196"/>
        <xdr:cNvSpPr/>
      </xdr:nvSpPr>
      <xdr:spPr>
        <a:xfrm>
          <a:off x="4584700" y="133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137,211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118117</xdr:rowOff>
    </xdr:from>
    <xdr:to>
      <xdr:col>5</xdr:col>
      <xdr:colOff>409575</xdr:colOff>
      <xdr:row>78</xdr:row>
      <xdr:rowOff>48267</xdr:rowOff>
    </xdr:to>
    <xdr:sp macro="" textlink="">
      <xdr:nvSpPr>
        <xdr:cNvPr id="199" name="円/楕円 198"/>
        <xdr:cNvSpPr/>
      </xdr:nvSpPr>
      <xdr:spPr>
        <a:xfrm>
          <a:off x="3746500" y="133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64794</xdr:rowOff>
    </xdr:from>
    <xdr:ext cx="599010" cy="259045"/>
    <xdr:sp macro="" textlink="">
      <xdr:nvSpPr>
        <xdr:cNvPr id="200" name="テキスト ボックス 199"/>
        <xdr:cNvSpPr txBox="1"/>
      </xdr:nvSpPr>
      <xdr:spPr>
        <a:xfrm>
          <a:off x="3497794" y="1309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125560</xdr:rowOff>
    </xdr:from>
    <xdr:to>
      <xdr:col>4</xdr:col>
      <xdr:colOff>206375</xdr:colOff>
      <xdr:row>78</xdr:row>
      <xdr:rowOff>55710</xdr:rowOff>
    </xdr:to>
    <xdr:sp macro="" textlink="">
      <xdr:nvSpPr>
        <xdr:cNvPr id="201" name="円/楕円 200"/>
        <xdr:cNvSpPr/>
      </xdr:nvSpPr>
      <xdr:spPr>
        <a:xfrm>
          <a:off x="2857500" y="133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72237</xdr:rowOff>
    </xdr:from>
    <xdr:ext cx="599010" cy="259045"/>
    <xdr:sp macro="" textlink="">
      <xdr:nvSpPr>
        <xdr:cNvPr id="202" name="テキスト ボックス 201"/>
        <xdr:cNvSpPr txBox="1"/>
      </xdr:nvSpPr>
      <xdr:spPr>
        <a:xfrm>
          <a:off x="2608794" y="131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151541</xdr:rowOff>
    </xdr:from>
    <xdr:to>
      <xdr:col>3</xdr:col>
      <xdr:colOff>3175</xdr:colOff>
      <xdr:row>78</xdr:row>
      <xdr:rowOff>81691</xdr:rowOff>
    </xdr:to>
    <xdr:sp macro="" textlink="">
      <xdr:nvSpPr>
        <xdr:cNvPr id="203" name="円/楕円 202"/>
        <xdr:cNvSpPr/>
      </xdr:nvSpPr>
      <xdr:spPr>
        <a:xfrm>
          <a:off x="1968500" y="133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98218</xdr:rowOff>
    </xdr:from>
    <xdr:ext cx="599010" cy="259045"/>
    <xdr:sp macro="" textlink="">
      <xdr:nvSpPr>
        <xdr:cNvPr id="204" name="テキスト ボックス 203"/>
        <xdr:cNvSpPr txBox="1"/>
      </xdr:nvSpPr>
      <xdr:spPr>
        <a:xfrm>
          <a:off x="1719794" y="1312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39382</xdr:rowOff>
    </xdr:from>
    <xdr:to>
      <xdr:col>1</xdr:col>
      <xdr:colOff>485775</xdr:colOff>
      <xdr:row>78</xdr:row>
      <xdr:rowOff>140982</xdr:rowOff>
    </xdr:to>
    <xdr:sp macro="" textlink="">
      <xdr:nvSpPr>
        <xdr:cNvPr id="205" name="円/楕円 204"/>
        <xdr:cNvSpPr/>
      </xdr:nvSpPr>
      <xdr:spPr>
        <a:xfrm>
          <a:off x="1079500" y="134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132109</xdr:rowOff>
    </xdr:from>
    <xdr:ext cx="534377" cy="259045"/>
    <xdr:sp macro="" textlink="">
      <xdr:nvSpPr>
        <xdr:cNvPr id="206" name="テキスト ボックス 205"/>
        <xdr:cNvSpPr txBox="1"/>
      </xdr:nvSpPr>
      <xdr:spPr>
        <a:xfrm>
          <a:off x="863111" y="135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14402</xdr:rowOff>
    </xdr:from>
    <xdr:to>
      <xdr:col>6</xdr:col>
      <xdr:colOff>510540</xdr:colOff>
      <xdr:row>97</xdr:row>
      <xdr:rowOff>169354</xdr:rowOff>
    </xdr:to>
    <xdr:cxnSp macro="">
      <xdr:nvCxnSpPr>
        <xdr:cNvPr id="230" name="直線コネクタ 229"/>
        <xdr:cNvCxnSpPr/>
      </xdr:nvCxnSpPr>
      <xdr:spPr>
        <a:xfrm flipV="1">
          <a:off x="4633595" y="15787802"/>
          <a:ext cx="1270" cy="10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1731</xdr:rowOff>
    </xdr:from>
    <xdr:ext cx="534377" cy="259045"/>
    <xdr:sp macro="" textlink="">
      <xdr:nvSpPr>
        <xdr:cNvPr id="231" name="衛生費最小値テキスト"/>
        <xdr:cNvSpPr txBox="1"/>
      </xdr:nvSpPr>
      <xdr:spPr>
        <a:xfrm>
          <a:off x="4686300" y="1680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97</xdr:row>
      <xdr:rowOff>169354</xdr:rowOff>
    </xdr:from>
    <xdr:to>
      <xdr:col>6</xdr:col>
      <xdr:colOff>600075</xdr:colOff>
      <xdr:row>97</xdr:row>
      <xdr:rowOff>169354</xdr:rowOff>
    </xdr:to>
    <xdr:cxnSp macro="">
      <xdr:nvCxnSpPr>
        <xdr:cNvPr id="232" name="直線コネクタ 231"/>
        <xdr:cNvCxnSpPr/>
      </xdr:nvCxnSpPr>
      <xdr:spPr>
        <a:xfrm>
          <a:off x="4546600" y="1680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132529</xdr:rowOff>
    </xdr:from>
    <xdr:ext cx="534377" cy="259045"/>
    <xdr:sp macro="" textlink="">
      <xdr:nvSpPr>
        <xdr:cNvPr id="233" name="衛生費最大値テキスト"/>
        <xdr:cNvSpPr txBox="1"/>
      </xdr:nvSpPr>
      <xdr:spPr>
        <a:xfrm>
          <a:off x="4686300" y="155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92</xdr:row>
      <xdr:rowOff>14402</xdr:rowOff>
    </xdr:from>
    <xdr:to>
      <xdr:col>6</xdr:col>
      <xdr:colOff>600075</xdr:colOff>
      <xdr:row>92</xdr:row>
      <xdr:rowOff>14402</xdr:rowOff>
    </xdr:to>
    <xdr:cxnSp macro="">
      <xdr:nvCxnSpPr>
        <xdr:cNvPr id="234" name="直線コネクタ 233"/>
        <xdr:cNvCxnSpPr/>
      </xdr:nvCxnSpPr>
      <xdr:spPr>
        <a:xfrm>
          <a:off x="4546600" y="15787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242</xdr:rowOff>
    </xdr:from>
    <xdr:to>
      <xdr:col>6</xdr:col>
      <xdr:colOff>511175</xdr:colOff>
      <xdr:row>93</xdr:row>
      <xdr:rowOff>140729</xdr:rowOff>
    </xdr:to>
    <xdr:cxnSp macro="">
      <xdr:nvCxnSpPr>
        <xdr:cNvPr id="235" name="直線コネクタ 234"/>
        <xdr:cNvCxnSpPr/>
      </xdr:nvCxnSpPr>
      <xdr:spPr>
        <a:xfrm>
          <a:off x="3797300" y="15602192"/>
          <a:ext cx="838200" cy="4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30039</xdr:rowOff>
    </xdr:from>
    <xdr:ext cx="534377" cy="259045"/>
    <xdr:sp macro="" textlink="">
      <xdr:nvSpPr>
        <xdr:cNvPr id="236" name="衛生費平均値テキスト"/>
        <xdr:cNvSpPr txBox="1"/>
      </xdr:nvSpPr>
      <xdr:spPr>
        <a:xfrm>
          <a:off x="4686300" y="16489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51612</xdr:rowOff>
    </xdr:from>
    <xdr:to>
      <xdr:col>6</xdr:col>
      <xdr:colOff>561975</xdr:colOff>
      <xdr:row>96</xdr:row>
      <xdr:rowOff>153212</xdr:rowOff>
    </xdr:to>
    <xdr:sp macro="" textlink="">
      <xdr:nvSpPr>
        <xdr:cNvPr id="237" name="フローチャート : 判断 236"/>
        <xdr:cNvSpPr/>
      </xdr:nvSpPr>
      <xdr:spPr>
        <a:xfrm>
          <a:off x="45847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10210</xdr:rowOff>
    </xdr:from>
    <xdr:to>
      <xdr:col>5</xdr:col>
      <xdr:colOff>358775</xdr:colOff>
      <xdr:row>91</xdr:row>
      <xdr:rowOff>242</xdr:rowOff>
    </xdr:to>
    <xdr:cxnSp macro="">
      <xdr:nvCxnSpPr>
        <xdr:cNvPr id="238" name="直線コネクタ 237"/>
        <xdr:cNvCxnSpPr/>
      </xdr:nvCxnSpPr>
      <xdr:spPr>
        <a:xfrm>
          <a:off x="2908300" y="15440710"/>
          <a:ext cx="889000" cy="1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89142</xdr:rowOff>
    </xdr:from>
    <xdr:to>
      <xdr:col>5</xdr:col>
      <xdr:colOff>409575</xdr:colOff>
      <xdr:row>97</xdr:row>
      <xdr:rowOff>19292</xdr:rowOff>
    </xdr:to>
    <xdr:sp macro="" textlink="">
      <xdr:nvSpPr>
        <xdr:cNvPr id="239" name="フローチャート : 判断 238"/>
        <xdr:cNvSpPr/>
      </xdr:nvSpPr>
      <xdr:spPr>
        <a:xfrm>
          <a:off x="3746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10419</xdr:rowOff>
    </xdr:from>
    <xdr:ext cx="534377" cy="259045"/>
    <xdr:sp macro="" textlink="">
      <xdr:nvSpPr>
        <xdr:cNvPr id="240" name="テキスト ボックス 239"/>
        <xdr:cNvSpPr txBox="1"/>
      </xdr:nvSpPr>
      <xdr:spPr>
        <a:xfrm>
          <a:off x="3530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10210</xdr:rowOff>
    </xdr:from>
    <xdr:to>
      <xdr:col>4</xdr:col>
      <xdr:colOff>155575</xdr:colOff>
      <xdr:row>95</xdr:row>
      <xdr:rowOff>26239</xdr:rowOff>
    </xdr:to>
    <xdr:cxnSp macro="">
      <xdr:nvCxnSpPr>
        <xdr:cNvPr id="241" name="直線コネクタ 240"/>
        <xdr:cNvCxnSpPr/>
      </xdr:nvCxnSpPr>
      <xdr:spPr>
        <a:xfrm flipV="1">
          <a:off x="2019300" y="15440710"/>
          <a:ext cx="889000" cy="8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84734</xdr:rowOff>
    </xdr:from>
    <xdr:to>
      <xdr:col>4</xdr:col>
      <xdr:colOff>206375</xdr:colOff>
      <xdr:row>97</xdr:row>
      <xdr:rowOff>14884</xdr:rowOff>
    </xdr:to>
    <xdr:sp macro="" textlink="">
      <xdr:nvSpPr>
        <xdr:cNvPr id="242" name="フローチャート : 判断 241"/>
        <xdr:cNvSpPr/>
      </xdr:nvSpPr>
      <xdr:spPr>
        <a:xfrm>
          <a:off x="2857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6011</xdr:rowOff>
    </xdr:from>
    <xdr:ext cx="534377" cy="259045"/>
    <xdr:sp macro="" textlink="">
      <xdr:nvSpPr>
        <xdr:cNvPr id="243" name="テキスト ボックス 242"/>
        <xdr:cNvSpPr txBox="1"/>
      </xdr:nvSpPr>
      <xdr:spPr>
        <a:xfrm>
          <a:off x="2641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21120</xdr:rowOff>
    </xdr:from>
    <xdr:to>
      <xdr:col>2</xdr:col>
      <xdr:colOff>638175</xdr:colOff>
      <xdr:row>95</xdr:row>
      <xdr:rowOff>26239</xdr:rowOff>
    </xdr:to>
    <xdr:cxnSp macro="">
      <xdr:nvCxnSpPr>
        <xdr:cNvPr id="244" name="直線コネクタ 243"/>
        <xdr:cNvCxnSpPr/>
      </xdr:nvCxnSpPr>
      <xdr:spPr>
        <a:xfrm>
          <a:off x="1130300" y="16308870"/>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100431</xdr:rowOff>
    </xdr:from>
    <xdr:to>
      <xdr:col>3</xdr:col>
      <xdr:colOff>3175</xdr:colOff>
      <xdr:row>97</xdr:row>
      <xdr:rowOff>30581</xdr:rowOff>
    </xdr:to>
    <xdr:sp macro="" textlink="">
      <xdr:nvSpPr>
        <xdr:cNvPr id="245" name="フローチャート : 判断 244"/>
        <xdr:cNvSpPr/>
      </xdr:nvSpPr>
      <xdr:spPr>
        <a:xfrm>
          <a:off x="1968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21708</xdr:rowOff>
    </xdr:from>
    <xdr:ext cx="534377" cy="259045"/>
    <xdr:sp macro="" textlink="">
      <xdr:nvSpPr>
        <xdr:cNvPr id="246" name="テキスト ボックス 245"/>
        <xdr:cNvSpPr txBox="1"/>
      </xdr:nvSpPr>
      <xdr:spPr>
        <a:xfrm>
          <a:off x="1752111" y="166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94462</xdr:rowOff>
    </xdr:from>
    <xdr:to>
      <xdr:col>1</xdr:col>
      <xdr:colOff>485775</xdr:colOff>
      <xdr:row>97</xdr:row>
      <xdr:rowOff>24612</xdr:rowOff>
    </xdr:to>
    <xdr:sp macro="" textlink="">
      <xdr:nvSpPr>
        <xdr:cNvPr id="247" name="フローチャート : 判断 246"/>
        <xdr:cNvSpPr/>
      </xdr:nvSpPr>
      <xdr:spPr>
        <a:xfrm>
          <a:off x="1079500" y="1655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15739</xdr:rowOff>
    </xdr:from>
    <xdr:ext cx="534377" cy="259045"/>
    <xdr:sp macro="" textlink="">
      <xdr:nvSpPr>
        <xdr:cNvPr id="248" name="テキスト ボックス 247"/>
        <xdr:cNvSpPr txBox="1"/>
      </xdr:nvSpPr>
      <xdr:spPr>
        <a:xfrm>
          <a:off x="863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89929</xdr:rowOff>
    </xdr:from>
    <xdr:to>
      <xdr:col>6</xdr:col>
      <xdr:colOff>561975</xdr:colOff>
      <xdr:row>94</xdr:row>
      <xdr:rowOff>20079</xdr:rowOff>
    </xdr:to>
    <xdr:sp macro="" textlink="">
      <xdr:nvSpPr>
        <xdr:cNvPr id="254" name="円/楕円 253"/>
        <xdr:cNvSpPr/>
      </xdr:nvSpPr>
      <xdr:spPr>
        <a:xfrm>
          <a:off x="4584700" y="160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112806</xdr:rowOff>
    </xdr:from>
    <xdr:ext cx="534377" cy="259045"/>
    <xdr:sp macro="" textlink="">
      <xdr:nvSpPr>
        <xdr:cNvPr id="255" name="衛生費該当値テキスト"/>
        <xdr:cNvSpPr txBox="1"/>
      </xdr:nvSpPr>
      <xdr:spPr>
        <a:xfrm>
          <a:off x="4686300" y="158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73,419</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120892</xdr:rowOff>
    </xdr:from>
    <xdr:to>
      <xdr:col>5</xdr:col>
      <xdr:colOff>409575</xdr:colOff>
      <xdr:row>91</xdr:row>
      <xdr:rowOff>51042</xdr:rowOff>
    </xdr:to>
    <xdr:sp macro="" textlink="">
      <xdr:nvSpPr>
        <xdr:cNvPr id="256" name="円/楕円 255"/>
        <xdr:cNvSpPr/>
      </xdr:nvSpPr>
      <xdr:spPr>
        <a:xfrm>
          <a:off x="3746500" y="155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67569</xdr:rowOff>
    </xdr:from>
    <xdr:ext cx="599010" cy="259045"/>
    <xdr:sp macro="" textlink="">
      <xdr:nvSpPr>
        <xdr:cNvPr id="257" name="テキスト ボックス 256"/>
        <xdr:cNvSpPr txBox="1"/>
      </xdr:nvSpPr>
      <xdr:spPr>
        <a:xfrm>
          <a:off x="3497794" y="1532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111,481</a:t>
          </a:r>
          <a:endParaRPr kumimoji="1" lang="ja-JP" altLang="en-US" sz="1000" b="1">
            <a:solidFill>
              <a:srgbClr val="FF0000"/>
            </a:solidFill>
            <a:latin typeface="ＭＳ Ｐゴシック"/>
          </a:endParaRPr>
        </a:p>
      </xdr:txBody>
    </xdr:sp>
    <xdr:clientData/>
  </xdr:oneCellAnchor>
  <xdr:twoCellAnchor>
    <xdr:from>
      <xdr:col>4</xdr:col>
      <xdr:colOff>104775</xdr:colOff>
      <xdr:row>89</xdr:row>
      <xdr:rowOff>130860</xdr:rowOff>
    </xdr:from>
    <xdr:to>
      <xdr:col>4</xdr:col>
      <xdr:colOff>206375</xdr:colOff>
      <xdr:row>90</xdr:row>
      <xdr:rowOff>61010</xdr:rowOff>
    </xdr:to>
    <xdr:sp macro="" textlink="">
      <xdr:nvSpPr>
        <xdr:cNvPr id="258" name="円/楕円 257"/>
        <xdr:cNvSpPr/>
      </xdr:nvSpPr>
      <xdr:spPr>
        <a:xfrm>
          <a:off x="2857500" y="153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88</xdr:row>
      <xdr:rowOff>77537</xdr:rowOff>
    </xdr:from>
    <xdr:ext cx="599010" cy="259045"/>
    <xdr:sp macro="" textlink="">
      <xdr:nvSpPr>
        <xdr:cNvPr id="259" name="テキスト ボックス 258"/>
        <xdr:cNvSpPr txBox="1"/>
      </xdr:nvSpPr>
      <xdr:spPr>
        <a:xfrm>
          <a:off x="2608794" y="1516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124,196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146889</xdr:rowOff>
    </xdr:from>
    <xdr:to>
      <xdr:col>3</xdr:col>
      <xdr:colOff>3175</xdr:colOff>
      <xdr:row>95</xdr:row>
      <xdr:rowOff>77039</xdr:rowOff>
    </xdr:to>
    <xdr:sp macro="" textlink="">
      <xdr:nvSpPr>
        <xdr:cNvPr id="260" name="円/楕円 259"/>
        <xdr:cNvSpPr/>
      </xdr:nvSpPr>
      <xdr:spPr>
        <a:xfrm>
          <a:off x="1968500" y="162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93566</xdr:rowOff>
    </xdr:from>
    <xdr:ext cx="534377" cy="259045"/>
    <xdr:sp macro="" textlink="">
      <xdr:nvSpPr>
        <xdr:cNvPr id="261" name="テキスト ボックス 260"/>
        <xdr:cNvSpPr txBox="1"/>
      </xdr:nvSpPr>
      <xdr:spPr>
        <a:xfrm>
          <a:off x="1752111" y="160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141770</xdr:rowOff>
    </xdr:from>
    <xdr:to>
      <xdr:col>1</xdr:col>
      <xdr:colOff>485775</xdr:colOff>
      <xdr:row>95</xdr:row>
      <xdr:rowOff>71920</xdr:rowOff>
    </xdr:to>
    <xdr:sp macro="" textlink="">
      <xdr:nvSpPr>
        <xdr:cNvPr id="262" name="円/楕円 261"/>
        <xdr:cNvSpPr/>
      </xdr:nvSpPr>
      <xdr:spPr>
        <a:xfrm>
          <a:off x="1079500" y="162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88447</xdr:rowOff>
    </xdr:from>
    <xdr:ext cx="534377" cy="259045"/>
    <xdr:sp macro="" textlink="">
      <xdr:nvSpPr>
        <xdr:cNvPr id="263" name="テキスト ボックス 262"/>
        <xdr:cNvSpPr txBox="1"/>
      </xdr:nvSpPr>
      <xdr:spPr>
        <a:xfrm>
          <a:off x="863111" y="160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7" name="直線コネクタ 286"/>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0"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1" name="直線コネクタ 290"/>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37592</xdr:rowOff>
    </xdr:from>
    <xdr:to>
      <xdr:col>15</xdr:col>
      <xdr:colOff>180975</xdr:colOff>
      <xdr:row>39</xdr:row>
      <xdr:rowOff>39878</xdr:rowOff>
    </xdr:to>
    <xdr:cxnSp macro="">
      <xdr:nvCxnSpPr>
        <xdr:cNvPr id="292" name="直線コネクタ 291"/>
        <xdr:cNvCxnSpPr/>
      </xdr:nvCxnSpPr>
      <xdr:spPr>
        <a:xfrm flipV="1">
          <a:off x="9639300" y="67241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3"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4" name="フローチャート : 判断 293"/>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36449</xdr:rowOff>
    </xdr:from>
    <xdr:to>
      <xdr:col>14</xdr:col>
      <xdr:colOff>28575</xdr:colOff>
      <xdr:row>39</xdr:row>
      <xdr:rowOff>39878</xdr:rowOff>
    </xdr:to>
    <xdr:cxnSp macro="">
      <xdr:nvCxnSpPr>
        <xdr:cNvPr id="295" name="直線コネクタ 294"/>
        <xdr:cNvCxnSpPr/>
      </xdr:nvCxnSpPr>
      <xdr:spPr>
        <a:xfrm>
          <a:off x="8750300" y="67229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6" name="フローチャート : 判断 295"/>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7" name="テキスト ボックス 296"/>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32830</xdr:rowOff>
    </xdr:from>
    <xdr:to>
      <xdr:col>12</xdr:col>
      <xdr:colOff>511175</xdr:colOff>
      <xdr:row>39</xdr:row>
      <xdr:rowOff>36449</xdr:rowOff>
    </xdr:to>
    <xdr:cxnSp macro="">
      <xdr:nvCxnSpPr>
        <xdr:cNvPr id="298" name="直線コネクタ 297"/>
        <xdr:cNvCxnSpPr/>
      </xdr:nvCxnSpPr>
      <xdr:spPr>
        <a:xfrm>
          <a:off x="7861300" y="671938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299" name="フローチャート : 判断 298"/>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0" name="テキスト ボックス 299"/>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30163</xdr:rowOff>
    </xdr:from>
    <xdr:to>
      <xdr:col>11</xdr:col>
      <xdr:colOff>307975</xdr:colOff>
      <xdr:row>39</xdr:row>
      <xdr:rowOff>32830</xdr:rowOff>
    </xdr:to>
    <xdr:cxnSp macro="">
      <xdr:nvCxnSpPr>
        <xdr:cNvPr id="301" name="直線コネクタ 300"/>
        <xdr:cNvCxnSpPr/>
      </xdr:nvCxnSpPr>
      <xdr:spPr>
        <a:xfrm>
          <a:off x="6972300" y="671671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2" name="フローチャート : 判断 301"/>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3" name="テキスト ボックス 302"/>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4" name="フローチャート : 判断 303"/>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5" name="テキスト ボックス 304"/>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158242</xdr:rowOff>
    </xdr:from>
    <xdr:to>
      <xdr:col>15</xdr:col>
      <xdr:colOff>231775</xdr:colOff>
      <xdr:row>39</xdr:row>
      <xdr:rowOff>88392</xdr:rowOff>
    </xdr:to>
    <xdr:sp macro="" textlink="">
      <xdr:nvSpPr>
        <xdr:cNvPr id="311" name="円/楕円 310"/>
        <xdr:cNvSpPr/>
      </xdr:nvSpPr>
      <xdr:spPr>
        <a:xfrm>
          <a:off x="104267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73169</xdr:rowOff>
    </xdr:from>
    <xdr:ext cx="313932" cy="259045"/>
    <xdr:sp macro="" textlink="">
      <xdr:nvSpPr>
        <xdr:cNvPr id="312" name="労働費該当値テキスト"/>
        <xdr:cNvSpPr txBox="1"/>
      </xdr:nvSpPr>
      <xdr:spPr>
        <a:xfrm>
          <a:off x="10528300" y="65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160528</xdr:rowOff>
    </xdr:from>
    <xdr:to>
      <xdr:col>14</xdr:col>
      <xdr:colOff>79375</xdr:colOff>
      <xdr:row>39</xdr:row>
      <xdr:rowOff>90678</xdr:rowOff>
    </xdr:to>
    <xdr:sp macro="" textlink="">
      <xdr:nvSpPr>
        <xdr:cNvPr id="313" name="円/楕円 312"/>
        <xdr:cNvSpPr/>
      </xdr:nvSpPr>
      <xdr:spPr>
        <a:xfrm>
          <a:off x="9588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81805</xdr:rowOff>
    </xdr:from>
    <xdr:ext cx="313932" cy="259045"/>
    <xdr:sp macro="" textlink="">
      <xdr:nvSpPr>
        <xdr:cNvPr id="314" name="テキスト ボックス 313"/>
        <xdr:cNvSpPr txBox="1"/>
      </xdr:nvSpPr>
      <xdr:spPr>
        <a:xfrm>
          <a:off x="9482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157099</xdr:rowOff>
    </xdr:from>
    <xdr:to>
      <xdr:col>12</xdr:col>
      <xdr:colOff>561975</xdr:colOff>
      <xdr:row>39</xdr:row>
      <xdr:rowOff>87249</xdr:rowOff>
    </xdr:to>
    <xdr:sp macro="" textlink="">
      <xdr:nvSpPr>
        <xdr:cNvPr id="315" name="円/楕円 314"/>
        <xdr:cNvSpPr/>
      </xdr:nvSpPr>
      <xdr:spPr>
        <a:xfrm>
          <a:off x="8699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78376</xdr:rowOff>
    </xdr:from>
    <xdr:ext cx="313932" cy="259045"/>
    <xdr:sp macro="" textlink="">
      <xdr:nvSpPr>
        <xdr:cNvPr id="316" name="テキスト ボックス 315"/>
        <xdr:cNvSpPr txBox="1"/>
      </xdr:nvSpPr>
      <xdr:spPr>
        <a:xfrm>
          <a:off x="8593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153480</xdr:rowOff>
    </xdr:from>
    <xdr:to>
      <xdr:col>11</xdr:col>
      <xdr:colOff>358775</xdr:colOff>
      <xdr:row>39</xdr:row>
      <xdr:rowOff>83630</xdr:rowOff>
    </xdr:to>
    <xdr:sp macro="" textlink="">
      <xdr:nvSpPr>
        <xdr:cNvPr id="317" name="円/楕円 316"/>
        <xdr:cNvSpPr/>
      </xdr:nvSpPr>
      <xdr:spPr>
        <a:xfrm>
          <a:off x="7810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74757</xdr:rowOff>
    </xdr:from>
    <xdr:ext cx="313932" cy="259045"/>
    <xdr:sp macro="" textlink="">
      <xdr:nvSpPr>
        <xdr:cNvPr id="318" name="テキスト ボックス 317"/>
        <xdr:cNvSpPr txBox="1"/>
      </xdr:nvSpPr>
      <xdr:spPr>
        <a:xfrm>
          <a:off x="7704333" y="6761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150813</xdr:rowOff>
    </xdr:from>
    <xdr:to>
      <xdr:col>10</xdr:col>
      <xdr:colOff>155575</xdr:colOff>
      <xdr:row>39</xdr:row>
      <xdr:rowOff>80963</xdr:rowOff>
    </xdr:to>
    <xdr:sp macro="" textlink="">
      <xdr:nvSpPr>
        <xdr:cNvPr id="319" name="円/楕円 318"/>
        <xdr:cNvSpPr/>
      </xdr:nvSpPr>
      <xdr:spPr>
        <a:xfrm>
          <a:off x="6921500" y="66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72090</xdr:rowOff>
    </xdr:from>
    <xdr:ext cx="313932" cy="259045"/>
    <xdr:sp macro="" textlink="">
      <xdr:nvSpPr>
        <xdr:cNvPr id="320" name="テキスト ボックス 319"/>
        <xdr:cNvSpPr txBox="1"/>
      </xdr:nvSpPr>
      <xdr:spPr>
        <a:xfrm>
          <a:off x="6815333" y="675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4" name="直線コネクタ 343"/>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5"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6" name="直線コネクタ 345"/>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7"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8" name="直線コネクタ 347"/>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58413</xdr:rowOff>
    </xdr:from>
    <xdr:to>
      <xdr:col>15</xdr:col>
      <xdr:colOff>180975</xdr:colOff>
      <xdr:row>56</xdr:row>
      <xdr:rowOff>133147</xdr:rowOff>
    </xdr:to>
    <xdr:cxnSp macro="">
      <xdr:nvCxnSpPr>
        <xdr:cNvPr id="349" name="直線コネクタ 348"/>
        <xdr:cNvCxnSpPr/>
      </xdr:nvCxnSpPr>
      <xdr:spPr>
        <a:xfrm>
          <a:off x="9639300" y="9659613"/>
          <a:ext cx="838200" cy="7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0"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1" name="フローチャート : 判断 350"/>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148634</xdr:rowOff>
    </xdr:from>
    <xdr:to>
      <xdr:col>14</xdr:col>
      <xdr:colOff>28575</xdr:colOff>
      <xdr:row>56</xdr:row>
      <xdr:rowOff>58413</xdr:rowOff>
    </xdr:to>
    <xdr:cxnSp macro="">
      <xdr:nvCxnSpPr>
        <xdr:cNvPr id="352" name="直線コネクタ 351"/>
        <xdr:cNvCxnSpPr/>
      </xdr:nvCxnSpPr>
      <xdr:spPr>
        <a:xfrm>
          <a:off x="8750300" y="9578384"/>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3" name="フローチャート : 判断 352"/>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4" name="テキスト ボックス 353"/>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148634</xdr:rowOff>
    </xdr:from>
    <xdr:to>
      <xdr:col>12</xdr:col>
      <xdr:colOff>511175</xdr:colOff>
      <xdr:row>57</xdr:row>
      <xdr:rowOff>27286</xdr:rowOff>
    </xdr:to>
    <xdr:cxnSp macro="">
      <xdr:nvCxnSpPr>
        <xdr:cNvPr id="355" name="直線コネクタ 354"/>
        <xdr:cNvCxnSpPr/>
      </xdr:nvCxnSpPr>
      <xdr:spPr>
        <a:xfrm flipV="1">
          <a:off x="7861300" y="9578384"/>
          <a:ext cx="8890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16942</xdr:rowOff>
    </xdr:from>
    <xdr:to>
      <xdr:col>11</xdr:col>
      <xdr:colOff>307975</xdr:colOff>
      <xdr:row>57</xdr:row>
      <xdr:rowOff>27286</xdr:rowOff>
    </xdr:to>
    <xdr:cxnSp macro="">
      <xdr:nvCxnSpPr>
        <xdr:cNvPr id="358" name="直線コネクタ 357"/>
        <xdr:cNvCxnSpPr/>
      </xdr:nvCxnSpPr>
      <xdr:spPr>
        <a:xfrm>
          <a:off x="6972300" y="9789592"/>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82347</xdr:rowOff>
    </xdr:from>
    <xdr:to>
      <xdr:col>15</xdr:col>
      <xdr:colOff>231775</xdr:colOff>
      <xdr:row>57</xdr:row>
      <xdr:rowOff>12497</xdr:rowOff>
    </xdr:to>
    <xdr:sp macro="" textlink="">
      <xdr:nvSpPr>
        <xdr:cNvPr id="368" name="円/楕円 367"/>
        <xdr:cNvSpPr/>
      </xdr:nvSpPr>
      <xdr:spPr>
        <a:xfrm>
          <a:off x="10426700" y="96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105224</xdr:rowOff>
    </xdr:from>
    <xdr:ext cx="534377" cy="259045"/>
    <xdr:sp macro="" textlink="">
      <xdr:nvSpPr>
        <xdr:cNvPr id="369" name="農林水産業費該当値テキスト"/>
        <xdr:cNvSpPr txBox="1"/>
      </xdr:nvSpPr>
      <xdr:spPr>
        <a:xfrm>
          <a:off x="10528300" y="95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7613</xdr:rowOff>
    </xdr:from>
    <xdr:to>
      <xdr:col>14</xdr:col>
      <xdr:colOff>79375</xdr:colOff>
      <xdr:row>56</xdr:row>
      <xdr:rowOff>109213</xdr:rowOff>
    </xdr:to>
    <xdr:sp macro="" textlink="">
      <xdr:nvSpPr>
        <xdr:cNvPr id="370" name="円/楕円 369"/>
        <xdr:cNvSpPr/>
      </xdr:nvSpPr>
      <xdr:spPr>
        <a:xfrm>
          <a:off x="9588500" y="96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125740</xdr:rowOff>
    </xdr:from>
    <xdr:ext cx="534377" cy="259045"/>
    <xdr:sp macro="" textlink="">
      <xdr:nvSpPr>
        <xdr:cNvPr id="371" name="テキスト ボックス 370"/>
        <xdr:cNvSpPr txBox="1"/>
      </xdr:nvSpPr>
      <xdr:spPr>
        <a:xfrm>
          <a:off x="9372111" y="93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97834</xdr:rowOff>
    </xdr:from>
    <xdr:to>
      <xdr:col>12</xdr:col>
      <xdr:colOff>561975</xdr:colOff>
      <xdr:row>56</xdr:row>
      <xdr:rowOff>27984</xdr:rowOff>
    </xdr:to>
    <xdr:sp macro="" textlink="">
      <xdr:nvSpPr>
        <xdr:cNvPr id="372" name="円/楕円 371"/>
        <xdr:cNvSpPr/>
      </xdr:nvSpPr>
      <xdr:spPr>
        <a:xfrm>
          <a:off x="8699500" y="95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44511</xdr:rowOff>
    </xdr:from>
    <xdr:ext cx="534377" cy="259045"/>
    <xdr:sp macro="" textlink="">
      <xdr:nvSpPr>
        <xdr:cNvPr id="373" name="テキスト ボックス 372"/>
        <xdr:cNvSpPr txBox="1"/>
      </xdr:nvSpPr>
      <xdr:spPr>
        <a:xfrm>
          <a:off x="8483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147936</xdr:rowOff>
    </xdr:from>
    <xdr:to>
      <xdr:col>11</xdr:col>
      <xdr:colOff>358775</xdr:colOff>
      <xdr:row>57</xdr:row>
      <xdr:rowOff>78086</xdr:rowOff>
    </xdr:to>
    <xdr:sp macro="" textlink="">
      <xdr:nvSpPr>
        <xdr:cNvPr id="374" name="円/楕円 373"/>
        <xdr:cNvSpPr/>
      </xdr:nvSpPr>
      <xdr:spPr>
        <a:xfrm>
          <a:off x="7810500" y="97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94613</xdr:rowOff>
    </xdr:from>
    <xdr:ext cx="534377" cy="259045"/>
    <xdr:sp macro="" textlink="">
      <xdr:nvSpPr>
        <xdr:cNvPr id="375" name="テキスト ボックス 374"/>
        <xdr:cNvSpPr txBox="1"/>
      </xdr:nvSpPr>
      <xdr:spPr>
        <a:xfrm>
          <a:off x="7594111" y="95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137592</xdr:rowOff>
    </xdr:from>
    <xdr:to>
      <xdr:col>10</xdr:col>
      <xdr:colOff>155575</xdr:colOff>
      <xdr:row>57</xdr:row>
      <xdr:rowOff>67742</xdr:rowOff>
    </xdr:to>
    <xdr:sp macro="" textlink="">
      <xdr:nvSpPr>
        <xdr:cNvPr id="376" name="円/楕円 375"/>
        <xdr:cNvSpPr/>
      </xdr:nvSpPr>
      <xdr:spPr>
        <a:xfrm>
          <a:off x="6921500" y="97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84269</xdr:rowOff>
    </xdr:from>
    <xdr:ext cx="534377" cy="259045"/>
    <xdr:sp macro="" textlink="">
      <xdr:nvSpPr>
        <xdr:cNvPr id="377" name="テキスト ボックス 376"/>
        <xdr:cNvSpPr txBox="1"/>
      </xdr:nvSpPr>
      <xdr:spPr>
        <a:xfrm>
          <a:off x="6705111" y="95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1" name="直線コネクタ 400"/>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2"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3" name="直線コネクタ 402"/>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4"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5" name="直線コネクタ 404"/>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2616</xdr:rowOff>
    </xdr:from>
    <xdr:to>
      <xdr:col>15</xdr:col>
      <xdr:colOff>180975</xdr:colOff>
      <xdr:row>73</xdr:row>
      <xdr:rowOff>47422</xdr:rowOff>
    </xdr:to>
    <xdr:cxnSp macro="">
      <xdr:nvCxnSpPr>
        <xdr:cNvPr id="406" name="直線コネクタ 405"/>
        <xdr:cNvCxnSpPr/>
      </xdr:nvCxnSpPr>
      <xdr:spPr>
        <a:xfrm>
          <a:off x="9639300" y="12518466"/>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7"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8" name="フローチャート : 判断 407"/>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48489</xdr:rowOff>
    </xdr:from>
    <xdr:to>
      <xdr:col>14</xdr:col>
      <xdr:colOff>28575</xdr:colOff>
      <xdr:row>73</xdr:row>
      <xdr:rowOff>2616</xdr:rowOff>
    </xdr:to>
    <xdr:cxnSp macro="">
      <xdr:nvCxnSpPr>
        <xdr:cNvPr id="409" name="直線コネクタ 408"/>
        <xdr:cNvCxnSpPr/>
      </xdr:nvCxnSpPr>
      <xdr:spPr>
        <a:xfrm>
          <a:off x="8750300" y="12221439"/>
          <a:ext cx="889000" cy="29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0" name="フローチャート : 判断 409"/>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1" name="テキスト ボックス 410"/>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48489</xdr:rowOff>
    </xdr:from>
    <xdr:to>
      <xdr:col>12</xdr:col>
      <xdr:colOff>511175</xdr:colOff>
      <xdr:row>73</xdr:row>
      <xdr:rowOff>29705</xdr:rowOff>
    </xdr:to>
    <xdr:cxnSp macro="">
      <xdr:nvCxnSpPr>
        <xdr:cNvPr id="412" name="直線コネクタ 411"/>
        <xdr:cNvCxnSpPr/>
      </xdr:nvCxnSpPr>
      <xdr:spPr>
        <a:xfrm flipV="1">
          <a:off x="7861300" y="12221439"/>
          <a:ext cx="889000" cy="3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36220</xdr:rowOff>
    </xdr:from>
    <xdr:to>
      <xdr:col>11</xdr:col>
      <xdr:colOff>307975</xdr:colOff>
      <xdr:row>73</xdr:row>
      <xdr:rowOff>29705</xdr:rowOff>
    </xdr:to>
    <xdr:cxnSp macro="">
      <xdr:nvCxnSpPr>
        <xdr:cNvPr id="415" name="直線コネクタ 414"/>
        <xdr:cNvCxnSpPr/>
      </xdr:nvCxnSpPr>
      <xdr:spPr>
        <a:xfrm>
          <a:off x="6972300" y="12380620"/>
          <a:ext cx="889000" cy="1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168072</xdr:rowOff>
    </xdr:from>
    <xdr:to>
      <xdr:col>15</xdr:col>
      <xdr:colOff>231775</xdr:colOff>
      <xdr:row>73</xdr:row>
      <xdr:rowOff>98222</xdr:rowOff>
    </xdr:to>
    <xdr:sp macro="" textlink="">
      <xdr:nvSpPr>
        <xdr:cNvPr id="425" name="円/楕円 424"/>
        <xdr:cNvSpPr/>
      </xdr:nvSpPr>
      <xdr:spPr>
        <a:xfrm>
          <a:off x="10426700" y="125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19499</xdr:rowOff>
    </xdr:from>
    <xdr:ext cx="534377" cy="259045"/>
    <xdr:sp macro="" textlink="">
      <xdr:nvSpPr>
        <xdr:cNvPr id="426" name="商工費該当値テキスト"/>
        <xdr:cNvSpPr txBox="1"/>
      </xdr:nvSpPr>
      <xdr:spPr>
        <a:xfrm>
          <a:off x="10528300" y="1236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123266</xdr:rowOff>
    </xdr:from>
    <xdr:to>
      <xdr:col>14</xdr:col>
      <xdr:colOff>79375</xdr:colOff>
      <xdr:row>73</xdr:row>
      <xdr:rowOff>53416</xdr:rowOff>
    </xdr:to>
    <xdr:sp macro="" textlink="">
      <xdr:nvSpPr>
        <xdr:cNvPr id="427" name="円/楕円 426"/>
        <xdr:cNvSpPr/>
      </xdr:nvSpPr>
      <xdr:spPr>
        <a:xfrm>
          <a:off x="9588500" y="12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69943</xdr:rowOff>
    </xdr:from>
    <xdr:ext cx="534377" cy="259045"/>
    <xdr:sp macro="" textlink="">
      <xdr:nvSpPr>
        <xdr:cNvPr id="428" name="テキスト ボックス 427"/>
        <xdr:cNvSpPr txBox="1"/>
      </xdr:nvSpPr>
      <xdr:spPr>
        <a:xfrm>
          <a:off x="9372111" y="122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28,098</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169139</xdr:rowOff>
    </xdr:from>
    <xdr:to>
      <xdr:col>12</xdr:col>
      <xdr:colOff>561975</xdr:colOff>
      <xdr:row>71</xdr:row>
      <xdr:rowOff>99289</xdr:rowOff>
    </xdr:to>
    <xdr:sp macro="" textlink="">
      <xdr:nvSpPr>
        <xdr:cNvPr id="429" name="円/楕円 428"/>
        <xdr:cNvSpPr/>
      </xdr:nvSpPr>
      <xdr:spPr>
        <a:xfrm>
          <a:off x="8699500" y="1217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115816</xdr:rowOff>
    </xdr:from>
    <xdr:ext cx="534377" cy="259045"/>
    <xdr:sp macro="" textlink="">
      <xdr:nvSpPr>
        <xdr:cNvPr id="430" name="テキスト ボックス 429"/>
        <xdr:cNvSpPr txBox="1"/>
      </xdr:nvSpPr>
      <xdr:spPr>
        <a:xfrm>
          <a:off x="8483111" y="119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35,894</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150355</xdr:rowOff>
    </xdr:from>
    <xdr:to>
      <xdr:col>11</xdr:col>
      <xdr:colOff>358775</xdr:colOff>
      <xdr:row>73</xdr:row>
      <xdr:rowOff>80505</xdr:rowOff>
    </xdr:to>
    <xdr:sp macro="" textlink="">
      <xdr:nvSpPr>
        <xdr:cNvPr id="431" name="円/楕円 430"/>
        <xdr:cNvSpPr/>
      </xdr:nvSpPr>
      <xdr:spPr>
        <a:xfrm>
          <a:off x="7810500" y="124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97032</xdr:rowOff>
    </xdr:from>
    <xdr:ext cx="534377" cy="259045"/>
    <xdr:sp macro="" textlink="">
      <xdr:nvSpPr>
        <xdr:cNvPr id="432" name="テキスト ボックス 431"/>
        <xdr:cNvSpPr txBox="1"/>
      </xdr:nvSpPr>
      <xdr:spPr>
        <a:xfrm>
          <a:off x="7594111" y="122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27,387</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156870</xdr:rowOff>
    </xdr:from>
    <xdr:to>
      <xdr:col>10</xdr:col>
      <xdr:colOff>155575</xdr:colOff>
      <xdr:row>72</xdr:row>
      <xdr:rowOff>87020</xdr:rowOff>
    </xdr:to>
    <xdr:sp macro="" textlink="">
      <xdr:nvSpPr>
        <xdr:cNvPr id="433" name="円/楕円 432"/>
        <xdr:cNvSpPr/>
      </xdr:nvSpPr>
      <xdr:spPr>
        <a:xfrm>
          <a:off x="6921500" y="123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103547</xdr:rowOff>
    </xdr:from>
    <xdr:ext cx="534377" cy="259045"/>
    <xdr:sp macro="" textlink="">
      <xdr:nvSpPr>
        <xdr:cNvPr id="434" name="テキスト ボックス 433"/>
        <xdr:cNvSpPr txBox="1"/>
      </xdr:nvSpPr>
      <xdr:spPr>
        <a:xfrm>
          <a:off x="6705111" y="1210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7" name="直線コネクタ 456"/>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8"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59" name="直線コネクタ 458"/>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0"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1" name="直線コネクタ 460"/>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149392</xdr:rowOff>
    </xdr:from>
    <xdr:to>
      <xdr:col>15</xdr:col>
      <xdr:colOff>180975</xdr:colOff>
      <xdr:row>97</xdr:row>
      <xdr:rowOff>78984</xdr:rowOff>
    </xdr:to>
    <xdr:cxnSp macro="">
      <xdr:nvCxnSpPr>
        <xdr:cNvPr id="462" name="直線コネクタ 461"/>
        <xdr:cNvCxnSpPr/>
      </xdr:nvCxnSpPr>
      <xdr:spPr>
        <a:xfrm>
          <a:off x="9639300" y="16608592"/>
          <a:ext cx="8382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3"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4" name="フローチャート : 判断 463"/>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149392</xdr:rowOff>
    </xdr:from>
    <xdr:to>
      <xdr:col>14</xdr:col>
      <xdr:colOff>28575</xdr:colOff>
      <xdr:row>97</xdr:row>
      <xdr:rowOff>68035</xdr:rowOff>
    </xdr:to>
    <xdr:cxnSp macro="">
      <xdr:nvCxnSpPr>
        <xdr:cNvPr id="465" name="直線コネクタ 464"/>
        <xdr:cNvCxnSpPr/>
      </xdr:nvCxnSpPr>
      <xdr:spPr>
        <a:xfrm flipV="1">
          <a:off x="8750300" y="16608592"/>
          <a:ext cx="889000" cy="9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6" name="フローチャート : 判断 465"/>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7" name="テキスト ボックス 466"/>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68035</xdr:rowOff>
    </xdr:from>
    <xdr:to>
      <xdr:col>12</xdr:col>
      <xdr:colOff>511175</xdr:colOff>
      <xdr:row>97</xdr:row>
      <xdr:rowOff>126442</xdr:rowOff>
    </xdr:to>
    <xdr:cxnSp macro="">
      <xdr:nvCxnSpPr>
        <xdr:cNvPr id="468" name="直線コネクタ 467"/>
        <xdr:cNvCxnSpPr/>
      </xdr:nvCxnSpPr>
      <xdr:spPr>
        <a:xfrm flipV="1">
          <a:off x="7861300" y="16698685"/>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69" name="フローチャート : 判断 468"/>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0" name="テキスト ボックス 469"/>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126442</xdr:rowOff>
    </xdr:from>
    <xdr:to>
      <xdr:col>11</xdr:col>
      <xdr:colOff>307975</xdr:colOff>
      <xdr:row>97</xdr:row>
      <xdr:rowOff>155451</xdr:rowOff>
    </xdr:to>
    <xdr:cxnSp macro="">
      <xdr:nvCxnSpPr>
        <xdr:cNvPr id="471" name="直線コネクタ 470"/>
        <xdr:cNvCxnSpPr/>
      </xdr:nvCxnSpPr>
      <xdr:spPr>
        <a:xfrm flipV="1">
          <a:off x="6972300" y="16757092"/>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2" name="フローチャート : 判断 471"/>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3" name="テキスト ボックス 472"/>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4" name="フローチャート : 判断 473"/>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5" name="テキスト ボックス 474"/>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28184</xdr:rowOff>
    </xdr:from>
    <xdr:to>
      <xdr:col>15</xdr:col>
      <xdr:colOff>231775</xdr:colOff>
      <xdr:row>97</xdr:row>
      <xdr:rowOff>129784</xdr:rowOff>
    </xdr:to>
    <xdr:sp macro="" textlink="">
      <xdr:nvSpPr>
        <xdr:cNvPr id="481" name="円/楕円 480"/>
        <xdr:cNvSpPr/>
      </xdr:nvSpPr>
      <xdr:spPr>
        <a:xfrm>
          <a:off x="10426700" y="166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6611</xdr:rowOff>
    </xdr:from>
    <xdr:ext cx="534377" cy="259045"/>
    <xdr:sp macro="" textlink="">
      <xdr:nvSpPr>
        <xdr:cNvPr id="482" name="土木費該当値テキスト"/>
        <xdr:cNvSpPr txBox="1"/>
      </xdr:nvSpPr>
      <xdr:spPr>
        <a:xfrm>
          <a:off x="10528300" y="166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98592</xdr:rowOff>
    </xdr:from>
    <xdr:to>
      <xdr:col>14</xdr:col>
      <xdr:colOff>79375</xdr:colOff>
      <xdr:row>97</xdr:row>
      <xdr:rowOff>28742</xdr:rowOff>
    </xdr:to>
    <xdr:sp macro="" textlink="">
      <xdr:nvSpPr>
        <xdr:cNvPr id="483" name="円/楕円 482"/>
        <xdr:cNvSpPr/>
      </xdr:nvSpPr>
      <xdr:spPr>
        <a:xfrm>
          <a:off x="9588500" y="165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19869</xdr:rowOff>
    </xdr:from>
    <xdr:ext cx="534377" cy="259045"/>
    <xdr:sp macro="" textlink="">
      <xdr:nvSpPr>
        <xdr:cNvPr id="484" name="テキスト ボックス 483"/>
        <xdr:cNvSpPr txBox="1"/>
      </xdr:nvSpPr>
      <xdr:spPr>
        <a:xfrm>
          <a:off x="9372111" y="166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17235</xdr:rowOff>
    </xdr:from>
    <xdr:to>
      <xdr:col>12</xdr:col>
      <xdr:colOff>561975</xdr:colOff>
      <xdr:row>97</xdr:row>
      <xdr:rowOff>118835</xdr:rowOff>
    </xdr:to>
    <xdr:sp macro="" textlink="">
      <xdr:nvSpPr>
        <xdr:cNvPr id="485" name="円/楕円 484"/>
        <xdr:cNvSpPr/>
      </xdr:nvSpPr>
      <xdr:spPr>
        <a:xfrm>
          <a:off x="8699500" y="166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109962</xdr:rowOff>
    </xdr:from>
    <xdr:ext cx="534377" cy="259045"/>
    <xdr:sp macro="" textlink="">
      <xdr:nvSpPr>
        <xdr:cNvPr id="486" name="テキスト ボックス 485"/>
        <xdr:cNvSpPr txBox="1"/>
      </xdr:nvSpPr>
      <xdr:spPr>
        <a:xfrm>
          <a:off x="8483111" y="167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75642</xdr:rowOff>
    </xdr:from>
    <xdr:to>
      <xdr:col>11</xdr:col>
      <xdr:colOff>358775</xdr:colOff>
      <xdr:row>98</xdr:row>
      <xdr:rowOff>5792</xdr:rowOff>
    </xdr:to>
    <xdr:sp macro="" textlink="">
      <xdr:nvSpPr>
        <xdr:cNvPr id="487" name="円/楕円 486"/>
        <xdr:cNvSpPr/>
      </xdr:nvSpPr>
      <xdr:spPr>
        <a:xfrm>
          <a:off x="7810500" y="167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168369</xdr:rowOff>
    </xdr:from>
    <xdr:ext cx="534377" cy="259045"/>
    <xdr:sp macro="" textlink="">
      <xdr:nvSpPr>
        <xdr:cNvPr id="488" name="テキスト ボックス 487"/>
        <xdr:cNvSpPr txBox="1"/>
      </xdr:nvSpPr>
      <xdr:spPr>
        <a:xfrm>
          <a:off x="7594111" y="167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104651</xdr:rowOff>
    </xdr:from>
    <xdr:to>
      <xdr:col>10</xdr:col>
      <xdr:colOff>155575</xdr:colOff>
      <xdr:row>98</xdr:row>
      <xdr:rowOff>34801</xdr:rowOff>
    </xdr:to>
    <xdr:sp macro="" textlink="">
      <xdr:nvSpPr>
        <xdr:cNvPr id="489" name="円/楕円 488"/>
        <xdr:cNvSpPr/>
      </xdr:nvSpPr>
      <xdr:spPr>
        <a:xfrm>
          <a:off x="6921500" y="167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25928</xdr:rowOff>
    </xdr:from>
    <xdr:ext cx="534377" cy="259045"/>
    <xdr:sp macro="" textlink="">
      <xdr:nvSpPr>
        <xdr:cNvPr id="490" name="テキスト ボックス 489"/>
        <xdr:cNvSpPr txBox="1"/>
      </xdr:nvSpPr>
      <xdr:spPr>
        <a:xfrm>
          <a:off x="6705111" y="1682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5" name="直線コネクタ 514"/>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6"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7" name="直線コネクタ 516"/>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8"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19" name="直線コネクタ 518"/>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109258</xdr:rowOff>
    </xdr:from>
    <xdr:to>
      <xdr:col>23</xdr:col>
      <xdr:colOff>517525</xdr:colOff>
      <xdr:row>35</xdr:row>
      <xdr:rowOff>40487</xdr:rowOff>
    </xdr:to>
    <xdr:cxnSp macro="">
      <xdr:nvCxnSpPr>
        <xdr:cNvPr id="520" name="直線コネクタ 519"/>
        <xdr:cNvCxnSpPr/>
      </xdr:nvCxnSpPr>
      <xdr:spPr>
        <a:xfrm flipV="1">
          <a:off x="15481300" y="5424208"/>
          <a:ext cx="838200" cy="61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1"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2" name="フローチャート : 判断 521"/>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40487</xdr:rowOff>
    </xdr:from>
    <xdr:to>
      <xdr:col>22</xdr:col>
      <xdr:colOff>365125</xdr:colOff>
      <xdr:row>36</xdr:row>
      <xdr:rowOff>81826</xdr:rowOff>
    </xdr:to>
    <xdr:cxnSp macro="">
      <xdr:nvCxnSpPr>
        <xdr:cNvPr id="523" name="直線コネクタ 522"/>
        <xdr:cNvCxnSpPr/>
      </xdr:nvCxnSpPr>
      <xdr:spPr>
        <a:xfrm flipV="1">
          <a:off x="14592300" y="6041237"/>
          <a:ext cx="889000" cy="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4" name="フローチャート : 判断 523"/>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5" name="テキスト ボックス 524"/>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67043</xdr:rowOff>
    </xdr:from>
    <xdr:to>
      <xdr:col>21</xdr:col>
      <xdr:colOff>161925</xdr:colOff>
      <xdr:row>36</xdr:row>
      <xdr:rowOff>81826</xdr:rowOff>
    </xdr:to>
    <xdr:cxnSp macro="">
      <xdr:nvCxnSpPr>
        <xdr:cNvPr id="526" name="直線コネクタ 525"/>
        <xdr:cNvCxnSpPr/>
      </xdr:nvCxnSpPr>
      <xdr:spPr>
        <a:xfrm>
          <a:off x="13703300" y="6239243"/>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7" name="フローチャート : 判断 526"/>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8" name="テキスト ボックス 527"/>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15837</xdr:rowOff>
    </xdr:from>
    <xdr:to>
      <xdr:col>19</xdr:col>
      <xdr:colOff>644525</xdr:colOff>
      <xdr:row>36</xdr:row>
      <xdr:rowOff>67043</xdr:rowOff>
    </xdr:to>
    <xdr:cxnSp macro="">
      <xdr:nvCxnSpPr>
        <xdr:cNvPr id="529" name="直線コネクタ 528"/>
        <xdr:cNvCxnSpPr/>
      </xdr:nvCxnSpPr>
      <xdr:spPr>
        <a:xfrm>
          <a:off x="12814300" y="6188037"/>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0" name="フローチャート : 判断 529"/>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1" name="テキスト ボックス 530"/>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2" name="フローチャート : 判断 531"/>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3" name="テキスト ボックス 532"/>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58458</xdr:rowOff>
    </xdr:from>
    <xdr:to>
      <xdr:col>23</xdr:col>
      <xdr:colOff>568325</xdr:colOff>
      <xdr:row>31</xdr:row>
      <xdr:rowOff>160058</xdr:rowOff>
    </xdr:to>
    <xdr:sp macro="" textlink="">
      <xdr:nvSpPr>
        <xdr:cNvPr id="539" name="円/楕円 538"/>
        <xdr:cNvSpPr/>
      </xdr:nvSpPr>
      <xdr:spPr>
        <a:xfrm>
          <a:off x="16268700" y="53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163771</xdr:rowOff>
    </xdr:from>
    <xdr:ext cx="534377" cy="259045"/>
    <xdr:sp macro="" textlink="">
      <xdr:nvSpPr>
        <xdr:cNvPr id="540" name="消防費該当値テキスト"/>
        <xdr:cNvSpPr txBox="1"/>
      </xdr:nvSpPr>
      <xdr:spPr>
        <a:xfrm>
          <a:off x="16370300" y="53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161137</xdr:rowOff>
    </xdr:from>
    <xdr:to>
      <xdr:col>22</xdr:col>
      <xdr:colOff>415925</xdr:colOff>
      <xdr:row>35</xdr:row>
      <xdr:rowOff>91287</xdr:rowOff>
    </xdr:to>
    <xdr:sp macro="" textlink="">
      <xdr:nvSpPr>
        <xdr:cNvPr id="541" name="円/楕円 540"/>
        <xdr:cNvSpPr/>
      </xdr:nvSpPr>
      <xdr:spPr>
        <a:xfrm>
          <a:off x="15430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107814</xdr:rowOff>
    </xdr:from>
    <xdr:ext cx="534377" cy="259045"/>
    <xdr:sp macro="" textlink="">
      <xdr:nvSpPr>
        <xdr:cNvPr id="542" name="テキスト ボックス 541"/>
        <xdr:cNvSpPr txBox="1"/>
      </xdr:nvSpPr>
      <xdr:spPr>
        <a:xfrm>
          <a:off x="15214111" y="57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31026</xdr:rowOff>
    </xdr:from>
    <xdr:to>
      <xdr:col>21</xdr:col>
      <xdr:colOff>212725</xdr:colOff>
      <xdr:row>36</xdr:row>
      <xdr:rowOff>132626</xdr:rowOff>
    </xdr:to>
    <xdr:sp macro="" textlink="">
      <xdr:nvSpPr>
        <xdr:cNvPr id="543" name="円/楕円 542"/>
        <xdr:cNvSpPr/>
      </xdr:nvSpPr>
      <xdr:spPr>
        <a:xfrm>
          <a:off x="14541500" y="62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149153</xdr:rowOff>
    </xdr:from>
    <xdr:ext cx="534377" cy="259045"/>
    <xdr:sp macro="" textlink="">
      <xdr:nvSpPr>
        <xdr:cNvPr id="544" name="テキスト ボックス 543"/>
        <xdr:cNvSpPr txBox="1"/>
      </xdr:nvSpPr>
      <xdr:spPr>
        <a:xfrm>
          <a:off x="14325111" y="59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16243</xdr:rowOff>
    </xdr:from>
    <xdr:to>
      <xdr:col>20</xdr:col>
      <xdr:colOff>9525</xdr:colOff>
      <xdr:row>36</xdr:row>
      <xdr:rowOff>117843</xdr:rowOff>
    </xdr:to>
    <xdr:sp macro="" textlink="">
      <xdr:nvSpPr>
        <xdr:cNvPr id="545" name="円/楕円 544"/>
        <xdr:cNvSpPr/>
      </xdr:nvSpPr>
      <xdr:spPr>
        <a:xfrm>
          <a:off x="13652500" y="61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134370</xdr:rowOff>
    </xdr:from>
    <xdr:ext cx="534377" cy="259045"/>
    <xdr:sp macro="" textlink="">
      <xdr:nvSpPr>
        <xdr:cNvPr id="546" name="テキスト ボックス 545"/>
        <xdr:cNvSpPr txBox="1"/>
      </xdr:nvSpPr>
      <xdr:spPr>
        <a:xfrm>
          <a:off x="13436111" y="59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136487</xdr:rowOff>
    </xdr:from>
    <xdr:to>
      <xdr:col>18</xdr:col>
      <xdr:colOff>492125</xdr:colOff>
      <xdr:row>36</xdr:row>
      <xdr:rowOff>66637</xdr:rowOff>
    </xdr:to>
    <xdr:sp macro="" textlink="">
      <xdr:nvSpPr>
        <xdr:cNvPr id="547" name="円/楕円 546"/>
        <xdr:cNvSpPr/>
      </xdr:nvSpPr>
      <xdr:spPr>
        <a:xfrm>
          <a:off x="12763500" y="61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83164</xdr:rowOff>
    </xdr:from>
    <xdr:ext cx="534377" cy="259045"/>
    <xdr:sp macro="" textlink="">
      <xdr:nvSpPr>
        <xdr:cNvPr id="548" name="テキスト ボックス 547"/>
        <xdr:cNvSpPr txBox="1"/>
      </xdr:nvSpPr>
      <xdr:spPr>
        <a:xfrm>
          <a:off x="12547111" y="591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5" name="直線コネクタ 574"/>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6"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7" name="直線コネクタ 576"/>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8"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79" name="直線コネクタ 578"/>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125233</xdr:rowOff>
    </xdr:from>
    <xdr:to>
      <xdr:col>23</xdr:col>
      <xdr:colOff>517525</xdr:colOff>
      <xdr:row>57</xdr:row>
      <xdr:rowOff>125445</xdr:rowOff>
    </xdr:to>
    <xdr:cxnSp macro="">
      <xdr:nvCxnSpPr>
        <xdr:cNvPr id="580" name="直線コネクタ 579"/>
        <xdr:cNvCxnSpPr/>
      </xdr:nvCxnSpPr>
      <xdr:spPr>
        <a:xfrm>
          <a:off x="15481300" y="9554983"/>
          <a:ext cx="838200" cy="34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1"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2" name="フローチャート : 判断 581"/>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108986</xdr:rowOff>
    </xdr:from>
    <xdr:to>
      <xdr:col>22</xdr:col>
      <xdr:colOff>365125</xdr:colOff>
      <xdr:row>55</xdr:row>
      <xdr:rowOff>125233</xdr:rowOff>
    </xdr:to>
    <xdr:cxnSp macro="">
      <xdr:nvCxnSpPr>
        <xdr:cNvPr id="583" name="直線コネクタ 582"/>
        <xdr:cNvCxnSpPr/>
      </xdr:nvCxnSpPr>
      <xdr:spPr>
        <a:xfrm>
          <a:off x="14592300" y="9367286"/>
          <a:ext cx="889000" cy="18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4" name="フローチャート : 判断 583"/>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5" name="テキスト ボックス 584"/>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108986</xdr:rowOff>
    </xdr:from>
    <xdr:to>
      <xdr:col>21</xdr:col>
      <xdr:colOff>161925</xdr:colOff>
      <xdr:row>57</xdr:row>
      <xdr:rowOff>77031</xdr:rowOff>
    </xdr:to>
    <xdr:cxnSp macro="">
      <xdr:nvCxnSpPr>
        <xdr:cNvPr id="586" name="直線コネクタ 585"/>
        <xdr:cNvCxnSpPr/>
      </xdr:nvCxnSpPr>
      <xdr:spPr>
        <a:xfrm flipV="1">
          <a:off x="13703300" y="9367286"/>
          <a:ext cx="889000" cy="48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7" name="フローチャート : 判断 586"/>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8" name="テキスト ボックス 587"/>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77031</xdr:rowOff>
    </xdr:from>
    <xdr:to>
      <xdr:col>19</xdr:col>
      <xdr:colOff>644525</xdr:colOff>
      <xdr:row>57</xdr:row>
      <xdr:rowOff>117689</xdr:rowOff>
    </xdr:to>
    <xdr:cxnSp macro="">
      <xdr:nvCxnSpPr>
        <xdr:cNvPr id="589" name="直線コネクタ 588"/>
        <xdr:cNvCxnSpPr/>
      </xdr:nvCxnSpPr>
      <xdr:spPr>
        <a:xfrm flipV="1">
          <a:off x="12814300" y="9849681"/>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0" name="フローチャート : 判断 589"/>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1" name="テキスト ボックス 590"/>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2" name="フローチャート : 判断 591"/>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3" name="テキスト ボックス 592"/>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74645</xdr:rowOff>
    </xdr:from>
    <xdr:to>
      <xdr:col>23</xdr:col>
      <xdr:colOff>568325</xdr:colOff>
      <xdr:row>58</xdr:row>
      <xdr:rowOff>4795</xdr:rowOff>
    </xdr:to>
    <xdr:sp macro="" textlink="">
      <xdr:nvSpPr>
        <xdr:cNvPr id="599" name="円/楕円 598"/>
        <xdr:cNvSpPr/>
      </xdr:nvSpPr>
      <xdr:spPr>
        <a:xfrm>
          <a:off x="162687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53072</xdr:rowOff>
    </xdr:from>
    <xdr:ext cx="534377" cy="259045"/>
    <xdr:sp macro="" textlink="">
      <xdr:nvSpPr>
        <xdr:cNvPr id="600" name="教育費該当値テキスト"/>
        <xdr:cNvSpPr txBox="1"/>
      </xdr:nvSpPr>
      <xdr:spPr>
        <a:xfrm>
          <a:off x="16370300" y="98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39,373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74433</xdr:rowOff>
    </xdr:from>
    <xdr:to>
      <xdr:col>22</xdr:col>
      <xdr:colOff>415925</xdr:colOff>
      <xdr:row>56</xdr:row>
      <xdr:rowOff>4583</xdr:rowOff>
    </xdr:to>
    <xdr:sp macro="" textlink="">
      <xdr:nvSpPr>
        <xdr:cNvPr id="601" name="円/楕円 600"/>
        <xdr:cNvSpPr/>
      </xdr:nvSpPr>
      <xdr:spPr>
        <a:xfrm>
          <a:off x="15430500" y="95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21110</xdr:rowOff>
    </xdr:from>
    <xdr:ext cx="534377" cy="259045"/>
    <xdr:sp macro="" textlink="">
      <xdr:nvSpPr>
        <xdr:cNvPr id="602" name="テキスト ボックス 601"/>
        <xdr:cNvSpPr txBox="1"/>
      </xdr:nvSpPr>
      <xdr:spPr>
        <a:xfrm>
          <a:off x="15214111" y="92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58186</xdr:rowOff>
    </xdr:from>
    <xdr:to>
      <xdr:col>21</xdr:col>
      <xdr:colOff>212725</xdr:colOff>
      <xdr:row>54</xdr:row>
      <xdr:rowOff>159786</xdr:rowOff>
    </xdr:to>
    <xdr:sp macro="" textlink="">
      <xdr:nvSpPr>
        <xdr:cNvPr id="603" name="円/楕円 602"/>
        <xdr:cNvSpPr/>
      </xdr:nvSpPr>
      <xdr:spPr>
        <a:xfrm>
          <a:off x="14541500" y="93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4863</xdr:rowOff>
    </xdr:from>
    <xdr:ext cx="534377" cy="259045"/>
    <xdr:sp macro="" textlink="">
      <xdr:nvSpPr>
        <xdr:cNvPr id="604" name="テキスト ボックス 603"/>
        <xdr:cNvSpPr txBox="1"/>
      </xdr:nvSpPr>
      <xdr:spPr>
        <a:xfrm>
          <a:off x="14325111" y="90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26231</xdr:rowOff>
    </xdr:from>
    <xdr:to>
      <xdr:col>20</xdr:col>
      <xdr:colOff>9525</xdr:colOff>
      <xdr:row>57</xdr:row>
      <xdr:rowOff>127831</xdr:rowOff>
    </xdr:to>
    <xdr:sp macro="" textlink="">
      <xdr:nvSpPr>
        <xdr:cNvPr id="605" name="円/楕円 604"/>
        <xdr:cNvSpPr/>
      </xdr:nvSpPr>
      <xdr:spPr>
        <a:xfrm>
          <a:off x="13652500" y="97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118958</xdr:rowOff>
    </xdr:from>
    <xdr:ext cx="534377" cy="259045"/>
    <xdr:sp macro="" textlink="">
      <xdr:nvSpPr>
        <xdr:cNvPr id="606" name="テキスト ボックス 605"/>
        <xdr:cNvSpPr txBox="1"/>
      </xdr:nvSpPr>
      <xdr:spPr>
        <a:xfrm>
          <a:off x="13436111" y="98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66889</xdr:rowOff>
    </xdr:from>
    <xdr:to>
      <xdr:col>18</xdr:col>
      <xdr:colOff>492125</xdr:colOff>
      <xdr:row>57</xdr:row>
      <xdr:rowOff>168489</xdr:rowOff>
    </xdr:to>
    <xdr:sp macro="" textlink="">
      <xdr:nvSpPr>
        <xdr:cNvPr id="607" name="円/楕円 606"/>
        <xdr:cNvSpPr/>
      </xdr:nvSpPr>
      <xdr:spPr>
        <a:xfrm>
          <a:off x="12763500" y="98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159616</xdr:rowOff>
    </xdr:from>
    <xdr:ext cx="534377" cy="259045"/>
    <xdr:sp macro="" textlink="">
      <xdr:nvSpPr>
        <xdr:cNvPr id="608" name="テキスト ボックス 607"/>
        <xdr:cNvSpPr txBox="1"/>
      </xdr:nvSpPr>
      <xdr:spPr>
        <a:xfrm>
          <a:off x="12547111" y="99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2" name="直線コネクタ 631"/>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5"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6" name="直線コネクタ 635"/>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3226</xdr:rowOff>
    </xdr:from>
    <xdr:to>
      <xdr:col>23</xdr:col>
      <xdr:colOff>517525</xdr:colOff>
      <xdr:row>78</xdr:row>
      <xdr:rowOff>107468</xdr:rowOff>
    </xdr:to>
    <xdr:cxnSp macro="">
      <xdr:nvCxnSpPr>
        <xdr:cNvPr id="637" name="直線コネクタ 636"/>
        <xdr:cNvCxnSpPr/>
      </xdr:nvCxnSpPr>
      <xdr:spPr>
        <a:xfrm flipV="1">
          <a:off x="15481300" y="13376326"/>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43248</xdr:rowOff>
    </xdr:from>
    <xdr:ext cx="469744" cy="259045"/>
    <xdr:sp macro="" textlink="">
      <xdr:nvSpPr>
        <xdr:cNvPr id="638" name="災害復旧費平均値テキスト"/>
        <xdr:cNvSpPr txBox="1"/>
      </xdr:nvSpPr>
      <xdr:spPr>
        <a:xfrm>
          <a:off x="16370300" y="13416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39" name="フローチャート : 判断 638"/>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157683</xdr:rowOff>
    </xdr:from>
    <xdr:to>
      <xdr:col>22</xdr:col>
      <xdr:colOff>365125</xdr:colOff>
      <xdr:row>78</xdr:row>
      <xdr:rowOff>107468</xdr:rowOff>
    </xdr:to>
    <xdr:cxnSp macro="">
      <xdr:nvCxnSpPr>
        <xdr:cNvPr id="640" name="直線コネクタ 639"/>
        <xdr:cNvCxnSpPr/>
      </xdr:nvCxnSpPr>
      <xdr:spPr>
        <a:xfrm>
          <a:off x="14592300" y="13359333"/>
          <a:ext cx="889000" cy="1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1" name="フローチャート : 判断 640"/>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42029</xdr:rowOff>
    </xdr:from>
    <xdr:ext cx="378565" cy="259045"/>
    <xdr:sp macro="" textlink="">
      <xdr:nvSpPr>
        <xdr:cNvPr id="642" name="テキスト ボックス 641"/>
        <xdr:cNvSpPr txBox="1"/>
      </xdr:nvSpPr>
      <xdr:spPr>
        <a:xfrm>
          <a:off x="15292017" y="13586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131242</xdr:rowOff>
    </xdr:from>
    <xdr:to>
      <xdr:col>21</xdr:col>
      <xdr:colOff>161925</xdr:colOff>
      <xdr:row>77</xdr:row>
      <xdr:rowOff>157683</xdr:rowOff>
    </xdr:to>
    <xdr:cxnSp macro="">
      <xdr:nvCxnSpPr>
        <xdr:cNvPr id="643" name="直線コネクタ 642"/>
        <xdr:cNvCxnSpPr/>
      </xdr:nvCxnSpPr>
      <xdr:spPr>
        <a:xfrm>
          <a:off x="13703300" y="12818542"/>
          <a:ext cx="889000" cy="54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4" name="フローチャート : 判断 643"/>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155719</xdr:rowOff>
    </xdr:from>
    <xdr:ext cx="469744" cy="259045"/>
    <xdr:sp macro="" textlink="">
      <xdr:nvSpPr>
        <xdr:cNvPr id="645" name="テキスト ボックス 644"/>
        <xdr:cNvSpPr txBox="1"/>
      </xdr:nvSpPr>
      <xdr:spPr>
        <a:xfrm>
          <a:off x="14357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131242</xdr:rowOff>
    </xdr:from>
    <xdr:to>
      <xdr:col>19</xdr:col>
      <xdr:colOff>644525</xdr:colOff>
      <xdr:row>74</xdr:row>
      <xdr:rowOff>135661</xdr:rowOff>
    </xdr:to>
    <xdr:cxnSp macro="">
      <xdr:nvCxnSpPr>
        <xdr:cNvPr id="646" name="直線コネクタ 645"/>
        <xdr:cNvCxnSpPr/>
      </xdr:nvCxnSpPr>
      <xdr:spPr>
        <a:xfrm flipV="1">
          <a:off x="12814300" y="12818542"/>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7" name="フローチャート : 判断 646"/>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102988</xdr:rowOff>
    </xdr:from>
    <xdr:ext cx="469744" cy="259045"/>
    <xdr:sp macro="" textlink="">
      <xdr:nvSpPr>
        <xdr:cNvPr id="648" name="テキスト ボックス 647"/>
        <xdr:cNvSpPr txBox="1"/>
      </xdr:nvSpPr>
      <xdr:spPr>
        <a:xfrm>
          <a:off x="13468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49" name="フローチャート : 判断 648"/>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16349</xdr:rowOff>
    </xdr:from>
    <xdr:ext cx="469744" cy="259045"/>
    <xdr:sp macro="" textlink="">
      <xdr:nvSpPr>
        <xdr:cNvPr id="650" name="テキスト ボックス 649"/>
        <xdr:cNvSpPr txBox="1"/>
      </xdr:nvSpPr>
      <xdr:spPr>
        <a:xfrm>
          <a:off x="12579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123876</xdr:rowOff>
    </xdr:from>
    <xdr:to>
      <xdr:col>23</xdr:col>
      <xdr:colOff>568325</xdr:colOff>
      <xdr:row>78</xdr:row>
      <xdr:rowOff>54026</xdr:rowOff>
    </xdr:to>
    <xdr:sp macro="" textlink="">
      <xdr:nvSpPr>
        <xdr:cNvPr id="656" name="円/楕円 655"/>
        <xdr:cNvSpPr/>
      </xdr:nvSpPr>
      <xdr:spPr>
        <a:xfrm>
          <a:off x="162687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146753</xdr:rowOff>
    </xdr:from>
    <xdr:ext cx="469744" cy="259045"/>
    <xdr:sp macro="" textlink="">
      <xdr:nvSpPr>
        <xdr:cNvPr id="657" name="災害復旧費該当値テキスト"/>
        <xdr:cNvSpPr txBox="1"/>
      </xdr:nvSpPr>
      <xdr:spPr>
        <a:xfrm>
          <a:off x="16370300" y="1317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56668</xdr:rowOff>
    </xdr:from>
    <xdr:to>
      <xdr:col>22</xdr:col>
      <xdr:colOff>415925</xdr:colOff>
      <xdr:row>78</xdr:row>
      <xdr:rowOff>158268</xdr:rowOff>
    </xdr:to>
    <xdr:sp macro="" textlink="">
      <xdr:nvSpPr>
        <xdr:cNvPr id="658" name="円/楕円 657"/>
        <xdr:cNvSpPr/>
      </xdr:nvSpPr>
      <xdr:spPr>
        <a:xfrm>
          <a:off x="154305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3345</xdr:rowOff>
    </xdr:from>
    <xdr:ext cx="469744" cy="259045"/>
    <xdr:sp macro="" textlink="">
      <xdr:nvSpPr>
        <xdr:cNvPr id="659" name="テキスト ボックス 658"/>
        <xdr:cNvSpPr txBox="1"/>
      </xdr:nvSpPr>
      <xdr:spPr>
        <a:xfrm>
          <a:off x="15246427" y="1320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106883</xdr:rowOff>
    </xdr:from>
    <xdr:to>
      <xdr:col>21</xdr:col>
      <xdr:colOff>212725</xdr:colOff>
      <xdr:row>78</xdr:row>
      <xdr:rowOff>37033</xdr:rowOff>
    </xdr:to>
    <xdr:sp macro="" textlink="">
      <xdr:nvSpPr>
        <xdr:cNvPr id="660" name="円/楕円 659"/>
        <xdr:cNvSpPr/>
      </xdr:nvSpPr>
      <xdr:spPr>
        <a:xfrm>
          <a:off x="14541500" y="133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53560</xdr:rowOff>
    </xdr:from>
    <xdr:ext cx="469744" cy="259045"/>
    <xdr:sp macro="" textlink="">
      <xdr:nvSpPr>
        <xdr:cNvPr id="661" name="テキスト ボックス 660"/>
        <xdr:cNvSpPr txBox="1"/>
      </xdr:nvSpPr>
      <xdr:spPr>
        <a:xfrm>
          <a:off x="14357427"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80442</xdr:rowOff>
    </xdr:from>
    <xdr:to>
      <xdr:col>20</xdr:col>
      <xdr:colOff>9525</xdr:colOff>
      <xdr:row>75</xdr:row>
      <xdr:rowOff>10592</xdr:rowOff>
    </xdr:to>
    <xdr:sp macro="" textlink="">
      <xdr:nvSpPr>
        <xdr:cNvPr id="662" name="円/楕円 661"/>
        <xdr:cNvSpPr/>
      </xdr:nvSpPr>
      <xdr:spPr>
        <a:xfrm>
          <a:off x="13652500" y="127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27119</xdr:rowOff>
    </xdr:from>
    <xdr:ext cx="534377" cy="259045"/>
    <xdr:sp macro="" textlink="">
      <xdr:nvSpPr>
        <xdr:cNvPr id="663" name="テキスト ボックス 662"/>
        <xdr:cNvSpPr txBox="1"/>
      </xdr:nvSpPr>
      <xdr:spPr>
        <a:xfrm>
          <a:off x="13436111" y="125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84861</xdr:rowOff>
    </xdr:from>
    <xdr:to>
      <xdr:col>18</xdr:col>
      <xdr:colOff>492125</xdr:colOff>
      <xdr:row>75</xdr:row>
      <xdr:rowOff>15011</xdr:rowOff>
    </xdr:to>
    <xdr:sp macro="" textlink="">
      <xdr:nvSpPr>
        <xdr:cNvPr id="664" name="円/楕円 663"/>
        <xdr:cNvSpPr/>
      </xdr:nvSpPr>
      <xdr:spPr>
        <a:xfrm>
          <a:off x="12763500" y="127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31538</xdr:rowOff>
    </xdr:from>
    <xdr:ext cx="534377" cy="259045"/>
    <xdr:sp macro="" textlink="">
      <xdr:nvSpPr>
        <xdr:cNvPr id="665" name="テキスト ボックス 664"/>
        <xdr:cNvSpPr txBox="1"/>
      </xdr:nvSpPr>
      <xdr:spPr>
        <a:xfrm>
          <a:off x="12547111" y="125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1" name="直線コネクタ 690"/>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2"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3" name="直線コネクタ 692"/>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4"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5" name="直線コネクタ 694"/>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122686</xdr:rowOff>
    </xdr:from>
    <xdr:to>
      <xdr:col>23</xdr:col>
      <xdr:colOff>517525</xdr:colOff>
      <xdr:row>95</xdr:row>
      <xdr:rowOff>135438</xdr:rowOff>
    </xdr:to>
    <xdr:cxnSp macro="">
      <xdr:nvCxnSpPr>
        <xdr:cNvPr id="696" name="直線コネクタ 695"/>
        <xdr:cNvCxnSpPr/>
      </xdr:nvCxnSpPr>
      <xdr:spPr>
        <a:xfrm>
          <a:off x="15481300" y="16410436"/>
          <a:ext cx="8382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7"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8" name="フローチャート : 判断 697"/>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122686</xdr:rowOff>
    </xdr:from>
    <xdr:to>
      <xdr:col>22</xdr:col>
      <xdr:colOff>365125</xdr:colOff>
      <xdr:row>95</xdr:row>
      <xdr:rowOff>127209</xdr:rowOff>
    </xdr:to>
    <xdr:cxnSp macro="">
      <xdr:nvCxnSpPr>
        <xdr:cNvPr id="699" name="直線コネクタ 698"/>
        <xdr:cNvCxnSpPr/>
      </xdr:nvCxnSpPr>
      <xdr:spPr>
        <a:xfrm flipV="1">
          <a:off x="14592300" y="16410436"/>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0" name="フローチャート : 判断 699"/>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1" name="テキスト ボックス 700"/>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125265</xdr:rowOff>
    </xdr:from>
    <xdr:to>
      <xdr:col>21</xdr:col>
      <xdr:colOff>161925</xdr:colOff>
      <xdr:row>95</xdr:row>
      <xdr:rowOff>127209</xdr:rowOff>
    </xdr:to>
    <xdr:cxnSp macro="">
      <xdr:nvCxnSpPr>
        <xdr:cNvPr id="702" name="直線コネクタ 701"/>
        <xdr:cNvCxnSpPr/>
      </xdr:nvCxnSpPr>
      <xdr:spPr>
        <a:xfrm>
          <a:off x="13703300" y="1641301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3" name="フローチャート : 判断 702"/>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4" name="テキスト ボックス 703"/>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125265</xdr:rowOff>
    </xdr:from>
    <xdr:to>
      <xdr:col>19</xdr:col>
      <xdr:colOff>644525</xdr:colOff>
      <xdr:row>95</xdr:row>
      <xdr:rowOff>127274</xdr:rowOff>
    </xdr:to>
    <xdr:cxnSp macro="">
      <xdr:nvCxnSpPr>
        <xdr:cNvPr id="705" name="直線コネクタ 704"/>
        <xdr:cNvCxnSpPr/>
      </xdr:nvCxnSpPr>
      <xdr:spPr>
        <a:xfrm flipV="1">
          <a:off x="12814300" y="16413015"/>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6" name="フローチャート : 判断 705"/>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7" name="テキスト ボックス 706"/>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8" name="フローチャート : 判断 707"/>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09" name="テキスト ボックス 708"/>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84638</xdr:rowOff>
    </xdr:from>
    <xdr:to>
      <xdr:col>23</xdr:col>
      <xdr:colOff>568325</xdr:colOff>
      <xdr:row>96</xdr:row>
      <xdr:rowOff>14788</xdr:rowOff>
    </xdr:to>
    <xdr:sp macro="" textlink="">
      <xdr:nvSpPr>
        <xdr:cNvPr id="715" name="円/楕円 714"/>
        <xdr:cNvSpPr/>
      </xdr:nvSpPr>
      <xdr:spPr>
        <a:xfrm>
          <a:off x="16268700" y="16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107515</xdr:rowOff>
    </xdr:from>
    <xdr:ext cx="534377" cy="259045"/>
    <xdr:sp macro="" textlink="">
      <xdr:nvSpPr>
        <xdr:cNvPr id="716" name="公債費該当値テキスト"/>
        <xdr:cNvSpPr txBox="1"/>
      </xdr:nvSpPr>
      <xdr:spPr>
        <a:xfrm>
          <a:off x="16370300" y="162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71886</xdr:rowOff>
    </xdr:from>
    <xdr:to>
      <xdr:col>22</xdr:col>
      <xdr:colOff>415925</xdr:colOff>
      <xdr:row>96</xdr:row>
      <xdr:rowOff>2036</xdr:rowOff>
    </xdr:to>
    <xdr:sp macro="" textlink="">
      <xdr:nvSpPr>
        <xdr:cNvPr id="717" name="円/楕円 716"/>
        <xdr:cNvSpPr/>
      </xdr:nvSpPr>
      <xdr:spPr>
        <a:xfrm>
          <a:off x="15430500" y="163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18563</xdr:rowOff>
    </xdr:from>
    <xdr:ext cx="534377" cy="259045"/>
    <xdr:sp macro="" textlink="">
      <xdr:nvSpPr>
        <xdr:cNvPr id="718" name="テキスト ボックス 717"/>
        <xdr:cNvSpPr txBox="1"/>
      </xdr:nvSpPr>
      <xdr:spPr>
        <a:xfrm>
          <a:off x="15214111" y="161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76409</xdr:rowOff>
    </xdr:from>
    <xdr:to>
      <xdr:col>21</xdr:col>
      <xdr:colOff>212725</xdr:colOff>
      <xdr:row>96</xdr:row>
      <xdr:rowOff>6559</xdr:rowOff>
    </xdr:to>
    <xdr:sp macro="" textlink="">
      <xdr:nvSpPr>
        <xdr:cNvPr id="719" name="円/楕円 718"/>
        <xdr:cNvSpPr/>
      </xdr:nvSpPr>
      <xdr:spPr>
        <a:xfrm>
          <a:off x="14541500" y="16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23086</xdr:rowOff>
    </xdr:from>
    <xdr:ext cx="534377" cy="259045"/>
    <xdr:sp macro="" textlink="">
      <xdr:nvSpPr>
        <xdr:cNvPr id="720" name="テキスト ボックス 719"/>
        <xdr:cNvSpPr txBox="1"/>
      </xdr:nvSpPr>
      <xdr:spPr>
        <a:xfrm>
          <a:off x="14325111" y="161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74465</xdr:rowOff>
    </xdr:from>
    <xdr:to>
      <xdr:col>20</xdr:col>
      <xdr:colOff>9525</xdr:colOff>
      <xdr:row>96</xdr:row>
      <xdr:rowOff>4615</xdr:rowOff>
    </xdr:to>
    <xdr:sp macro="" textlink="">
      <xdr:nvSpPr>
        <xdr:cNvPr id="721" name="円/楕円 720"/>
        <xdr:cNvSpPr/>
      </xdr:nvSpPr>
      <xdr:spPr>
        <a:xfrm>
          <a:off x="13652500" y="163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21142</xdr:rowOff>
    </xdr:from>
    <xdr:ext cx="534377" cy="259045"/>
    <xdr:sp macro="" textlink="">
      <xdr:nvSpPr>
        <xdr:cNvPr id="722" name="テキスト ボックス 721"/>
        <xdr:cNvSpPr txBox="1"/>
      </xdr:nvSpPr>
      <xdr:spPr>
        <a:xfrm>
          <a:off x="13436111" y="1613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76474</xdr:rowOff>
    </xdr:from>
    <xdr:to>
      <xdr:col>18</xdr:col>
      <xdr:colOff>492125</xdr:colOff>
      <xdr:row>96</xdr:row>
      <xdr:rowOff>6624</xdr:rowOff>
    </xdr:to>
    <xdr:sp macro="" textlink="">
      <xdr:nvSpPr>
        <xdr:cNvPr id="723" name="円/楕円 722"/>
        <xdr:cNvSpPr/>
      </xdr:nvSpPr>
      <xdr:spPr>
        <a:xfrm>
          <a:off x="12763500" y="163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23151</xdr:rowOff>
    </xdr:from>
    <xdr:ext cx="534377" cy="259045"/>
    <xdr:sp macro="" textlink="">
      <xdr:nvSpPr>
        <xdr:cNvPr id="724" name="テキスト ボックス 723"/>
        <xdr:cNvSpPr txBox="1"/>
      </xdr:nvSpPr>
      <xdr:spPr>
        <a:xfrm>
          <a:off x="12547111" y="161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8" name="直線コネクタ 747"/>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49"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1"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2" name="直線コネクタ 751"/>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20828</xdr:rowOff>
    </xdr:from>
    <xdr:to>
      <xdr:col>32</xdr:col>
      <xdr:colOff>187325</xdr:colOff>
      <xdr:row>39</xdr:row>
      <xdr:rowOff>44450</xdr:rowOff>
    </xdr:to>
    <xdr:cxnSp macro="">
      <xdr:nvCxnSpPr>
        <xdr:cNvPr id="753" name="直線コネクタ 752"/>
        <xdr:cNvCxnSpPr/>
      </xdr:nvCxnSpPr>
      <xdr:spPr>
        <a:xfrm>
          <a:off x="21323300" y="6535928"/>
          <a:ext cx="8382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4"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5" name="フローチャート : 判断 754"/>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20828</xdr:rowOff>
    </xdr:from>
    <xdr:to>
      <xdr:col>31</xdr:col>
      <xdr:colOff>34925</xdr:colOff>
      <xdr:row>39</xdr:row>
      <xdr:rowOff>44450</xdr:rowOff>
    </xdr:to>
    <xdr:cxnSp macro="">
      <xdr:nvCxnSpPr>
        <xdr:cNvPr id="756" name="直線コネクタ 755"/>
        <xdr:cNvCxnSpPr/>
      </xdr:nvCxnSpPr>
      <xdr:spPr>
        <a:xfrm flipV="1">
          <a:off x="20434300" y="6535928"/>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7" name="フローチャート : 判断 756"/>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8653</xdr:rowOff>
    </xdr:from>
    <xdr:ext cx="378565" cy="259045"/>
    <xdr:sp macro="" textlink="">
      <xdr:nvSpPr>
        <xdr:cNvPr id="758" name="テキスト ボックス 757"/>
        <xdr:cNvSpPr txBox="1"/>
      </xdr:nvSpPr>
      <xdr:spPr>
        <a:xfrm>
          <a:off x="21134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17780</xdr:rowOff>
    </xdr:from>
    <xdr:to>
      <xdr:col>29</xdr:col>
      <xdr:colOff>517525</xdr:colOff>
      <xdr:row>39</xdr:row>
      <xdr:rowOff>44450</xdr:rowOff>
    </xdr:to>
    <xdr:cxnSp macro="">
      <xdr:nvCxnSpPr>
        <xdr:cNvPr id="759" name="直線コネクタ 758"/>
        <xdr:cNvCxnSpPr/>
      </xdr:nvCxnSpPr>
      <xdr:spPr>
        <a:xfrm>
          <a:off x="19545300" y="670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0" name="フローチャート : 判断 759"/>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1" name="テキスト ボックス 760"/>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17780</xdr:rowOff>
    </xdr:from>
    <xdr:to>
      <xdr:col>28</xdr:col>
      <xdr:colOff>314325</xdr:colOff>
      <xdr:row>39</xdr:row>
      <xdr:rowOff>44450</xdr:rowOff>
    </xdr:to>
    <xdr:cxnSp macro="">
      <xdr:nvCxnSpPr>
        <xdr:cNvPr id="762" name="直線コネクタ 761"/>
        <xdr:cNvCxnSpPr/>
      </xdr:nvCxnSpPr>
      <xdr:spPr>
        <a:xfrm flipV="1">
          <a:off x="18656300" y="6704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3" name="フローチャート : 判断 762"/>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4" name="テキスト ボックス 763"/>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5" name="フローチャート : 判断 764"/>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6" name="テキスト ボックス 765"/>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3"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141478</xdr:rowOff>
    </xdr:from>
    <xdr:to>
      <xdr:col>31</xdr:col>
      <xdr:colOff>85725</xdr:colOff>
      <xdr:row>38</xdr:row>
      <xdr:rowOff>71628</xdr:rowOff>
    </xdr:to>
    <xdr:sp macro="" textlink="">
      <xdr:nvSpPr>
        <xdr:cNvPr id="774" name="円/楕円 773"/>
        <xdr:cNvSpPr/>
      </xdr:nvSpPr>
      <xdr:spPr>
        <a:xfrm>
          <a:off x="21272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88155</xdr:rowOff>
    </xdr:from>
    <xdr:ext cx="378565" cy="259045"/>
    <xdr:sp macro="" textlink="">
      <xdr:nvSpPr>
        <xdr:cNvPr id="775" name="テキスト ボックス 774"/>
        <xdr:cNvSpPr txBox="1"/>
      </xdr:nvSpPr>
      <xdr:spPr>
        <a:xfrm>
          <a:off x="21134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138430</xdr:rowOff>
    </xdr:from>
    <xdr:to>
      <xdr:col>28</xdr:col>
      <xdr:colOff>365125</xdr:colOff>
      <xdr:row>39</xdr:row>
      <xdr:rowOff>68580</xdr:rowOff>
    </xdr:to>
    <xdr:sp macro="" textlink="">
      <xdr:nvSpPr>
        <xdr:cNvPr id="778" name="円/楕円 777"/>
        <xdr:cNvSpPr/>
      </xdr:nvSpPr>
      <xdr:spPr>
        <a:xfrm>
          <a:off x="19494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59707</xdr:rowOff>
    </xdr:from>
    <xdr:ext cx="313932" cy="259045"/>
    <xdr:sp macro="" textlink="">
      <xdr:nvSpPr>
        <xdr:cNvPr id="779" name="テキスト ボックス 778"/>
        <xdr:cNvSpPr txBox="1"/>
      </xdr:nvSpPr>
      <xdr:spPr>
        <a:xfrm>
          <a:off x="19388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衛生費は、住民一人当たり</a:t>
          </a:r>
          <a:r>
            <a:rPr kumimoji="1" lang="en-US" altLang="ja-JP" sz="1400">
              <a:latin typeface="ＭＳ Ｐゴシック"/>
            </a:rPr>
            <a:t>73,419</a:t>
          </a:r>
          <a:r>
            <a:rPr kumimoji="1" lang="ja-JP" altLang="en-US" sz="1400">
              <a:latin typeface="ＭＳ Ｐゴシック"/>
            </a:rPr>
            <a:t>円となっている。平成</a:t>
          </a:r>
          <a:r>
            <a:rPr kumimoji="1" lang="en-US" altLang="ja-JP" sz="1400">
              <a:latin typeface="ＭＳ Ｐゴシック"/>
            </a:rPr>
            <a:t>24</a:t>
          </a:r>
          <a:r>
            <a:rPr kumimoji="1" lang="ja-JP" altLang="en-US" sz="1400">
              <a:latin typeface="ＭＳ Ｐゴシック"/>
            </a:rPr>
            <a:t>年度から年々増加しているのは、放射能対策事業が主な要因である。平成</a:t>
          </a:r>
          <a:r>
            <a:rPr kumimoji="1" lang="en-US" altLang="ja-JP" sz="1400">
              <a:latin typeface="ＭＳ Ｐゴシック"/>
            </a:rPr>
            <a:t>26</a:t>
          </a:r>
          <a:r>
            <a:rPr kumimoji="1" lang="ja-JP" altLang="en-US" sz="1400">
              <a:latin typeface="ＭＳ Ｐゴシック"/>
            </a:rPr>
            <a:t>年度及び平成</a:t>
          </a:r>
          <a:r>
            <a:rPr kumimoji="1" lang="en-US" altLang="ja-JP" sz="1400">
              <a:latin typeface="ＭＳ Ｐゴシック"/>
            </a:rPr>
            <a:t>27</a:t>
          </a:r>
          <a:r>
            <a:rPr kumimoji="1" lang="ja-JP" altLang="en-US" sz="1400">
              <a:latin typeface="ＭＳ Ｐゴシック"/>
            </a:rPr>
            <a:t>年度が突出し、類似団体内の最大値となっているのは、戸建て住宅等除染工事等及び住宅等放射線量低減化支援金がピークを迎えたためである。平成</a:t>
          </a:r>
          <a:r>
            <a:rPr kumimoji="1" lang="en-US" altLang="ja-JP" sz="1400">
              <a:latin typeface="ＭＳ Ｐゴシック"/>
            </a:rPr>
            <a:t>28</a:t>
          </a:r>
          <a:r>
            <a:rPr kumimoji="1" lang="ja-JP" altLang="en-US" sz="1400">
              <a:latin typeface="ＭＳ Ｐゴシック"/>
            </a:rPr>
            <a:t>年度にて、同工事等及び同支援金が終了し、今後、衛生費は減少していくとみられる。</a:t>
          </a:r>
        </a:p>
        <a:p>
          <a:r>
            <a:rPr kumimoji="1" lang="ja-JP" altLang="en-US" sz="1400">
              <a:latin typeface="ＭＳ Ｐゴシック"/>
            </a:rPr>
            <a:t>　民生費は、住民一人当たり</a:t>
          </a:r>
          <a:r>
            <a:rPr kumimoji="1" lang="en-US" altLang="ja-JP" sz="1400">
              <a:latin typeface="ＭＳ Ｐゴシック"/>
            </a:rPr>
            <a:t>137,211</a:t>
          </a:r>
          <a:r>
            <a:rPr kumimoji="1" lang="ja-JP" altLang="en-US" sz="1400">
              <a:latin typeface="ＭＳ Ｐゴシック"/>
            </a:rPr>
            <a:t>円となっている。決算額全体でみると、障害者自立支援費等扶助費等の増により、社会福祉行政に要する経費は増加しているが、放射能対策事業の終了により、除染事業費は減少している。</a:t>
          </a:r>
        </a:p>
        <a:p>
          <a:r>
            <a:rPr kumimoji="1" lang="ja-JP" altLang="en-US" sz="1400">
              <a:latin typeface="ＭＳ Ｐゴシック"/>
            </a:rPr>
            <a:t>　商工費は、住民一人当たり</a:t>
          </a:r>
          <a:r>
            <a:rPr kumimoji="1" lang="en-US" altLang="ja-JP" sz="1400">
              <a:latin typeface="ＭＳ Ｐゴシック"/>
            </a:rPr>
            <a:t>26,922</a:t>
          </a:r>
          <a:r>
            <a:rPr kumimoji="1" lang="ja-JP" altLang="en-US" sz="1400">
              <a:latin typeface="ＭＳ Ｐゴシック"/>
            </a:rPr>
            <a:t>円となっており、類似団体に比べ高い水準にあるのは、商工費の約</a:t>
          </a:r>
          <a:r>
            <a:rPr kumimoji="1" lang="en-US" altLang="ja-JP" sz="1400">
              <a:latin typeface="ＭＳ Ｐゴシック"/>
            </a:rPr>
            <a:t>40</a:t>
          </a:r>
          <a:r>
            <a:rPr kumimoji="1" lang="ja-JP" altLang="en-US" sz="1400">
              <a:latin typeface="ＭＳ Ｐゴシック"/>
            </a:rPr>
            <a:t>％を占める中小企業振興資金融資預託金（</a:t>
          </a:r>
          <a:r>
            <a:rPr kumimoji="1" lang="en-US" altLang="ja-JP" sz="1400">
              <a:latin typeface="ＭＳ Ｐゴシック"/>
            </a:rPr>
            <a:t>300,000</a:t>
          </a:r>
          <a:r>
            <a:rPr kumimoji="1" lang="ja-JP" altLang="en-US" sz="1400">
              <a:latin typeface="ＭＳ Ｐゴシック"/>
            </a:rPr>
            <a:t>千円）が主な要因である。また、消防費は、前年比</a:t>
          </a:r>
          <a:r>
            <a:rPr kumimoji="1" lang="en-US" altLang="ja-JP" sz="1400">
              <a:latin typeface="ＭＳ Ｐゴシック"/>
            </a:rPr>
            <a:t>57.6</a:t>
          </a:r>
          <a:r>
            <a:rPr kumimoji="1" lang="ja-JP" altLang="en-US" sz="1400">
              <a:latin typeface="ＭＳ Ｐゴシック"/>
            </a:rPr>
            <a:t>ポイント増の住民一人当たり</a:t>
          </a:r>
          <a:r>
            <a:rPr kumimoji="1" lang="en-US" altLang="ja-JP" sz="1400">
              <a:latin typeface="ＭＳ Ｐゴシック"/>
            </a:rPr>
            <a:t>44,299</a:t>
          </a:r>
          <a:r>
            <a:rPr kumimoji="1" lang="ja-JP" altLang="en-US" sz="1400">
              <a:latin typeface="ＭＳ Ｐゴシック"/>
            </a:rPr>
            <a:t>円となっている。これは、防災行政デジタル無線施設整備工事の増が主な要因である。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財政調整基金残高は、適切な財源の確保と歳出の精査により、決算剰余金を中心に積み立てるとともに、最低水準の取崩しに努めることで、標準財政規模に対する割合が、対前年比</a:t>
          </a:r>
          <a:r>
            <a:rPr kumimoji="1" lang="en-US" altLang="ja-JP" sz="900">
              <a:latin typeface="ＭＳ ゴシック" pitchFamily="49" charset="-128"/>
              <a:ea typeface="ＭＳ ゴシック" pitchFamily="49" charset="-128"/>
            </a:rPr>
            <a:t>1.27</a:t>
          </a:r>
          <a:r>
            <a:rPr kumimoji="1" lang="ja-JP" altLang="en-US" sz="900">
              <a:latin typeface="ＭＳ ゴシック" pitchFamily="49" charset="-128"/>
              <a:ea typeface="ＭＳ ゴシック" pitchFamily="49" charset="-128"/>
            </a:rPr>
            <a:t>ポイント増の</a:t>
          </a:r>
          <a:r>
            <a:rPr kumimoji="1" lang="en-US" altLang="ja-JP" sz="900">
              <a:latin typeface="ＭＳ ゴシック" pitchFamily="49" charset="-128"/>
              <a:ea typeface="ＭＳ ゴシック" pitchFamily="49" charset="-128"/>
            </a:rPr>
            <a:t>13.54</a:t>
          </a:r>
          <a:r>
            <a:rPr kumimoji="1" lang="ja-JP" altLang="en-US" sz="900">
              <a:latin typeface="ＭＳ ゴシック" pitchFamily="49" charset="-128"/>
              <a:ea typeface="ＭＳ ゴシック" pitchFamily="49" charset="-128"/>
            </a:rPr>
            <a:t>％となった。</a:t>
          </a:r>
        </a:p>
        <a:p>
          <a:r>
            <a:rPr kumimoji="1" lang="ja-JP" altLang="en-US" sz="900">
              <a:latin typeface="ＭＳ ゴシック" pitchFamily="49" charset="-128"/>
              <a:ea typeface="ＭＳ ゴシック" pitchFamily="49" charset="-128"/>
            </a:rPr>
            <a:t>　実質収支については、平成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年度に住宅等放射線量低減化支援金（町単独事業分）等の増により悪化したが、平成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年度及び平成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年度は、同支援金が国庫補助対象事業となり、放射線量低減対策特別緊急事業費補助金の増加により改善している。平成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年度は、社会福祉費及び児童福祉費等の増により実質単年度収支は赤字となっているが、財政調整基金の取り崩しにより、実質収支は黒字となっている。</a:t>
          </a:r>
        </a:p>
        <a:p>
          <a:r>
            <a:rPr kumimoji="1" lang="ja-JP" altLang="en-US" sz="900">
              <a:latin typeface="ＭＳ ゴシック" pitchFamily="49" charset="-128"/>
              <a:ea typeface="ＭＳ ゴシック" pitchFamily="49" charset="-128"/>
            </a:rPr>
            <a:t>　今後も「行財政改革推進プラン</a:t>
          </a:r>
          <a:r>
            <a:rPr kumimoji="1" lang="en-US" altLang="ja-JP" sz="900">
              <a:latin typeface="ＭＳ ゴシック" pitchFamily="49" charset="-128"/>
              <a:ea typeface="ＭＳ ゴシック" pitchFamily="49" charset="-128"/>
            </a:rPr>
            <a:t>2016</a:t>
          </a:r>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年度～平成</a:t>
          </a:r>
          <a:r>
            <a:rPr kumimoji="1" lang="en-US" altLang="ja-JP" sz="900">
              <a:latin typeface="ＭＳ ゴシック" pitchFamily="49" charset="-128"/>
              <a:ea typeface="ＭＳ ゴシック" pitchFamily="49" charset="-128"/>
            </a:rPr>
            <a:t>32</a:t>
          </a:r>
          <a:r>
            <a:rPr kumimoji="1" lang="ja-JP" altLang="en-US" sz="900">
              <a:latin typeface="ＭＳ ゴシック" pitchFamily="49" charset="-128"/>
              <a:ea typeface="ＭＳ ゴシック" pitchFamily="49" charset="-128"/>
            </a:rPr>
            <a:t>年度）」に基づき、事務事業の見直し・統廃合など選択と集中による歳出の抑制を推進し、健全な行政運営に努めていく。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すべての会計において、黒字となっており赤字は発生していない。</a:t>
          </a:r>
        </a:p>
        <a:p>
          <a:r>
            <a:rPr kumimoji="1" lang="ja-JP" altLang="en-US" sz="1600">
              <a:latin typeface="ＭＳ ゴシック" pitchFamily="49" charset="-128"/>
              <a:ea typeface="ＭＳ ゴシック" pitchFamily="49" charset="-128"/>
            </a:rPr>
            <a:t>　今後、ますます少子・高齢化が進み、それに伴う社会保障費の増に加え、複雑化・多様化する住民ニーズや老朽化した公共施設及び道路・橋りょう・上下水道施設等インフラの維持管理・修繕・更新等のほか、近年頻発する水害や火山災害等の自然災害に対応した安心・安全なまちづくりの推進など本町が担わなければならない行政サービスが年々増加している。</a:t>
          </a:r>
        </a:p>
        <a:p>
          <a:r>
            <a:rPr kumimoji="1" lang="ja-JP" altLang="en-US" sz="1600">
              <a:latin typeface="ＭＳ ゴシック" pitchFamily="49" charset="-128"/>
              <a:ea typeface="ＭＳ ゴシック" pitchFamily="49" charset="-128"/>
            </a:rPr>
            <a:t>　このことから、すべての会計において、長期的な観点に立脚して、将来に渡り健全な財政運営が堅持できるよう不断の行財政改革を推進していく。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election activeCell="BW34" sqref="BW34:BX34"/>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14387141</v>
      </c>
      <c r="BO4" s="381"/>
      <c r="BP4" s="381"/>
      <c r="BQ4" s="381"/>
      <c r="BR4" s="381"/>
      <c r="BS4" s="381"/>
      <c r="BT4" s="381"/>
      <c r="BU4" s="382"/>
      <c r="BV4" s="380">
        <v>16247693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12.6</v>
      </c>
      <c r="CU4" s="387"/>
      <c r="CV4" s="387"/>
      <c r="CW4" s="387"/>
      <c r="CX4" s="387"/>
      <c r="CY4" s="387"/>
      <c r="CZ4" s="387"/>
      <c r="DA4" s="388"/>
      <c r="DB4" s="386">
        <v>16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13320177</v>
      </c>
      <c r="BO5" s="418"/>
      <c r="BP5" s="418"/>
      <c r="BQ5" s="418"/>
      <c r="BR5" s="418"/>
      <c r="BS5" s="418"/>
      <c r="BT5" s="418"/>
      <c r="BU5" s="419"/>
      <c r="BV5" s="417">
        <v>14871026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92.7</v>
      </c>
      <c r="CU5" s="415"/>
      <c r="CV5" s="415"/>
      <c r="CW5" s="415"/>
      <c r="CX5" s="415"/>
      <c r="CY5" s="415"/>
      <c r="CZ5" s="415"/>
      <c r="DA5" s="416"/>
      <c r="DB5" s="414">
        <v>90.3</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1066964</v>
      </c>
      <c r="BO6" s="418"/>
      <c r="BP6" s="418"/>
      <c r="BQ6" s="418"/>
      <c r="BR6" s="418"/>
      <c r="BS6" s="418"/>
      <c r="BT6" s="418"/>
      <c r="BU6" s="419"/>
      <c r="BV6" s="417">
        <v>1376667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99.7</v>
      </c>
      <c r="CU6" s="455"/>
      <c r="CV6" s="455"/>
      <c r="CW6" s="455"/>
      <c r="CX6" s="455"/>
      <c r="CY6" s="455"/>
      <c r="CZ6" s="455"/>
      <c r="DA6" s="456"/>
      <c r="DB6" s="454">
        <v>98.9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122965</v>
      </c>
      <c r="BO7" s="418"/>
      <c r="BP7" s="418"/>
      <c r="BQ7" s="418"/>
      <c r="BR7" s="418"/>
      <c r="BS7" s="418"/>
      <c r="BT7" s="418"/>
      <c r="BU7" s="419"/>
      <c r="BV7" s="417">
        <v>167243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7506497</v>
      </c>
      <c r="CU7" s="418"/>
      <c r="CV7" s="418"/>
      <c r="CW7" s="418"/>
      <c r="CX7" s="418"/>
      <c r="CY7" s="418"/>
      <c r="CZ7" s="418"/>
      <c r="DA7" s="419"/>
      <c r="DB7" s="417">
        <v>7537382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943999</v>
      </c>
      <c r="BO8" s="418"/>
      <c r="BP8" s="418"/>
      <c r="BQ8" s="418"/>
      <c r="BR8" s="418"/>
      <c r="BS8" s="418"/>
      <c r="BT8" s="418"/>
      <c r="BU8" s="419"/>
      <c r="BV8" s="417">
        <v>1209424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0.77</v>
      </c>
      <c r="CU8" s="458"/>
      <c r="CV8" s="458"/>
      <c r="CW8" s="458"/>
      <c r="CX8" s="458"/>
      <c r="CY8" s="458"/>
      <c r="CZ8" s="458"/>
      <c r="DA8" s="459"/>
      <c r="DB8" s="457">
        <v>0.77</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24919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-265425</v>
      </c>
      <c r="BO9" s="418"/>
      <c r="BP9" s="418"/>
      <c r="BQ9" s="418"/>
      <c r="BR9" s="418"/>
      <c r="BS9" s="418"/>
      <c r="BT9" s="418"/>
      <c r="BU9" s="419"/>
      <c r="BV9" s="417">
        <v>31135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10.5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26765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562000</v>
      </c>
      <c r="BO10" s="418"/>
      <c r="BP10" s="418"/>
      <c r="BQ10" s="418"/>
      <c r="BR10" s="418"/>
      <c r="BS10" s="418"/>
      <c r="BT10" s="418"/>
      <c r="BU10" s="419"/>
      <c r="BV10" s="417">
        <v>3000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25946</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470000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25725</v>
      </c>
      <c r="S13" s="499"/>
      <c r="T13" s="499"/>
      <c r="U13" s="499"/>
      <c r="V13" s="500"/>
      <c r="W13" s="433" t="s">
        <v>125</v>
      </c>
      <c r="X13" s="434"/>
      <c r="Y13" s="434"/>
      <c r="Z13" s="434"/>
      <c r="AA13" s="434"/>
      <c r="AB13" s="424"/>
      <c r="AC13" s="468">
        <v>1593</v>
      </c>
      <c r="AD13" s="469"/>
      <c r="AE13" s="469"/>
      <c r="AF13" s="469"/>
      <c r="AG13" s="508"/>
      <c r="AH13" s="468">
        <v>1632</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-173425</v>
      </c>
      <c r="BO13" s="418"/>
      <c r="BP13" s="418"/>
      <c r="BQ13" s="418"/>
      <c r="BR13" s="418"/>
      <c r="BS13" s="418"/>
      <c r="BT13" s="418"/>
      <c r="BU13" s="419"/>
      <c r="BV13" s="417">
        <v>34135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8.8000000000000007</v>
      </c>
      <c r="CU13" s="415"/>
      <c r="CV13" s="415"/>
      <c r="CW13" s="415"/>
      <c r="CX13" s="415"/>
      <c r="CY13" s="415"/>
      <c r="CZ13" s="415"/>
      <c r="DA13" s="416"/>
      <c r="DB13" s="414">
        <v>9.1999999999999993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26155</v>
      </c>
      <c r="S14" s="499"/>
      <c r="T14" s="499"/>
      <c r="U14" s="499"/>
      <c r="V14" s="500"/>
      <c r="W14" s="407"/>
      <c r="X14" s="408"/>
      <c r="Y14" s="408"/>
      <c r="Z14" s="408"/>
      <c r="AA14" s="408"/>
      <c r="AB14" s="397"/>
      <c r="AC14" s="501">
        <v>14.1</v>
      </c>
      <c r="AD14" s="502"/>
      <c r="AE14" s="502"/>
      <c r="AF14" s="502"/>
      <c r="AG14" s="503"/>
      <c r="AH14" s="501">
        <v>13.7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59.2</v>
      </c>
      <c r="CU14" s="513"/>
      <c r="CV14" s="513"/>
      <c r="CW14" s="513"/>
      <c r="CX14" s="513"/>
      <c r="CY14" s="513"/>
      <c r="CZ14" s="513"/>
      <c r="DA14" s="514"/>
      <c r="DB14" s="512">
        <v>63.6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25937</v>
      </c>
      <c r="S15" s="499"/>
      <c r="T15" s="499"/>
      <c r="U15" s="499"/>
      <c r="V15" s="500"/>
      <c r="W15" s="433" t="s">
        <v>131</v>
      </c>
      <c r="X15" s="434"/>
      <c r="Y15" s="434"/>
      <c r="Z15" s="434"/>
      <c r="AA15" s="434"/>
      <c r="AB15" s="424"/>
      <c r="AC15" s="468">
        <v>2676</v>
      </c>
      <c r="AD15" s="469"/>
      <c r="AE15" s="469"/>
      <c r="AF15" s="469"/>
      <c r="AG15" s="508"/>
      <c r="AH15" s="468">
        <v>2971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4389517</v>
      </c>
      <c r="BO15" s="381"/>
      <c r="BP15" s="381"/>
      <c r="BQ15" s="381"/>
      <c r="BR15" s="381"/>
      <c r="BS15" s="381"/>
      <c r="BT15" s="381"/>
      <c r="BU15" s="382"/>
      <c r="BV15" s="380">
        <v>4285063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23.8</v>
      </c>
      <c r="AD16" s="502"/>
      <c r="AE16" s="502"/>
      <c r="AF16" s="502"/>
      <c r="AG16" s="503"/>
      <c r="AH16" s="501">
        <v>24.9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5708384</v>
      </c>
      <c r="BO16" s="418"/>
      <c r="BP16" s="418"/>
      <c r="BQ16" s="418"/>
      <c r="BR16" s="418"/>
      <c r="BS16" s="418"/>
      <c r="BT16" s="418"/>
      <c r="BU16" s="419"/>
      <c r="BV16" s="417">
        <v>5636880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6989</v>
      </c>
      <c r="AD17" s="469"/>
      <c r="AE17" s="469"/>
      <c r="AF17" s="469"/>
      <c r="AG17" s="508"/>
      <c r="AH17" s="468">
        <v>7313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5652571</v>
      </c>
      <c r="BO17" s="418"/>
      <c r="BP17" s="418"/>
      <c r="BQ17" s="418"/>
      <c r="BR17" s="418"/>
      <c r="BS17" s="418"/>
      <c r="BT17" s="418"/>
      <c r="BU17" s="419"/>
      <c r="BV17" s="417">
        <v>5521873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372.34</v>
      </c>
      <c r="M18" s="530"/>
      <c r="N18" s="530"/>
      <c r="O18" s="530"/>
      <c r="P18" s="530"/>
      <c r="Q18" s="530"/>
      <c r="R18" s="531"/>
      <c r="S18" s="531"/>
      <c r="T18" s="531"/>
      <c r="U18" s="531"/>
      <c r="V18" s="532"/>
      <c r="W18" s="435"/>
      <c r="X18" s="436"/>
      <c r="Y18" s="436"/>
      <c r="Z18" s="436"/>
      <c r="AA18" s="436"/>
      <c r="AB18" s="427"/>
      <c r="AC18" s="533">
        <v>62.1</v>
      </c>
      <c r="AD18" s="534"/>
      <c r="AE18" s="534"/>
      <c r="AF18" s="534"/>
      <c r="AG18" s="535"/>
      <c r="AH18" s="533">
        <v>61.4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7169441</v>
      </c>
      <c r="BO18" s="418"/>
      <c r="BP18" s="418"/>
      <c r="BQ18" s="418"/>
      <c r="BR18" s="418"/>
      <c r="BS18" s="418"/>
      <c r="BT18" s="418"/>
      <c r="BU18" s="419"/>
      <c r="BV18" s="417">
        <v>7110452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67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10078056</v>
      </c>
      <c r="BO19" s="418"/>
      <c r="BP19" s="418"/>
      <c r="BQ19" s="418"/>
      <c r="BR19" s="418"/>
      <c r="BS19" s="418"/>
      <c r="BT19" s="418"/>
      <c r="BU19" s="419"/>
      <c r="BV19" s="417">
        <v>9932306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8564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11528278</v>
      </c>
      <c r="BO23" s="418"/>
      <c r="BP23" s="418"/>
      <c r="BQ23" s="418"/>
      <c r="BR23" s="418"/>
      <c r="BS23" s="418"/>
      <c r="BT23" s="418"/>
      <c r="BU23" s="419"/>
      <c r="BV23" s="417">
        <v>11261413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7060</v>
      </c>
      <c r="R24" s="469"/>
      <c r="S24" s="469"/>
      <c r="T24" s="469"/>
      <c r="U24" s="469"/>
      <c r="V24" s="508"/>
      <c r="W24" s="563"/>
      <c r="X24" s="551"/>
      <c r="Y24" s="552"/>
      <c r="Z24" s="467" t="s">
        <v>154</v>
      </c>
      <c r="AA24" s="447"/>
      <c r="AB24" s="447"/>
      <c r="AC24" s="447"/>
      <c r="AD24" s="447"/>
      <c r="AE24" s="447"/>
      <c r="AF24" s="447"/>
      <c r="AG24" s="448"/>
      <c r="AH24" s="468">
        <v>254</v>
      </c>
      <c r="AI24" s="469"/>
      <c r="AJ24" s="469"/>
      <c r="AK24" s="469"/>
      <c r="AL24" s="508"/>
      <c r="AM24" s="468">
        <v>721614</v>
      </c>
      <c r="AN24" s="469"/>
      <c r="AO24" s="469"/>
      <c r="AP24" s="469"/>
      <c r="AQ24" s="469"/>
      <c r="AR24" s="508"/>
      <c r="AS24" s="468">
        <v>2841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10273269</v>
      </c>
      <c r="BO24" s="418"/>
      <c r="BP24" s="418"/>
      <c r="BQ24" s="418"/>
      <c r="BR24" s="418"/>
      <c r="BS24" s="418"/>
      <c r="BT24" s="418"/>
      <c r="BU24" s="419"/>
      <c r="BV24" s="417">
        <v>9760545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5760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1184234</v>
      </c>
      <c r="BO25" s="381"/>
      <c r="BP25" s="381"/>
      <c r="BQ25" s="381"/>
      <c r="BR25" s="381"/>
      <c r="BS25" s="381"/>
      <c r="BT25" s="381"/>
      <c r="BU25" s="382"/>
      <c r="BV25" s="380">
        <v>1215190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5580</v>
      </c>
      <c r="R26" s="469"/>
      <c r="S26" s="469"/>
      <c r="T26" s="469"/>
      <c r="U26" s="469"/>
      <c r="V26" s="508"/>
      <c r="W26" s="563"/>
      <c r="X26" s="551"/>
      <c r="Y26" s="552"/>
      <c r="Z26" s="467" t="s">
        <v>160</v>
      </c>
      <c r="AA26" s="573"/>
      <c r="AB26" s="573"/>
      <c r="AC26" s="573"/>
      <c r="AD26" s="573"/>
      <c r="AE26" s="573"/>
      <c r="AF26" s="573"/>
      <c r="AG26" s="574"/>
      <c r="AH26" s="468">
        <v>23</v>
      </c>
      <c r="AI26" s="469"/>
      <c r="AJ26" s="469"/>
      <c r="AK26" s="469"/>
      <c r="AL26" s="508"/>
      <c r="AM26" s="468">
        <v>64262</v>
      </c>
      <c r="AN26" s="469"/>
      <c r="AO26" s="469"/>
      <c r="AP26" s="469"/>
      <c r="AQ26" s="469"/>
      <c r="AR26" s="508"/>
      <c r="AS26" s="468">
        <v>2794</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3372</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11475</v>
      </c>
      <c r="AN27" s="469"/>
      <c r="AO27" s="469"/>
      <c r="AP27" s="469"/>
      <c r="AQ27" s="469"/>
      <c r="AR27" s="508"/>
      <c r="AS27" s="468">
        <v>3825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643771</v>
      </c>
      <c r="BO27" s="587"/>
      <c r="BP27" s="587"/>
      <c r="BQ27" s="587"/>
      <c r="BR27" s="587"/>
      <c r="BS27" s="587"/>
      <c r="BT27" s="587"/>
      <c r="BU27" s="588"/>
      <c r="BV27" s="586">
        <v>643571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2612</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1016663</v>
      </c>
      <c r="BO28" s="381"/>
      <c r="BP28" s="381"/>
      <c r="BQ28" s="381"/>
      <c r="BR28" s="381"/>
      <c r="BS28" s="381"/>
      <c r="BT28" s="381"/>
      <c r="BU28" s="382"/>
      <c r="BV28" s="380">
        <v>924663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14</v>
      </c>
      <c r="M29" s="469"/>
      <c r="N29" s="469"/>
      <c r="O29" s="469"/>
      <c r="P29" s="508"/>
      <c r="Q29" s="468">
        <v>2375</v>
      </c>
      <c r="R29" s="469"/>
      <c r="S29" s="469"/>
      <c r="T29" s="469"/>
      <c r="U29" s="469"/>
      <c r="V29" s="508"/>
      <c r="W29" s="564"/>
      <c r="X29" s="565"/>
      <c r="Y29" s="566"/>
      <c r="Z29" s="467" t="s">
        <v>170</v>
      </c>
      <c r="AA29" s="447"/>
      <c r="AB29" s="447"/>
      <c r="AC29" s="447"/>
      <c r="AD29" s="447"/>
      <c r="AE29" s="447"/>
      <c r="AF29" s="447"/>
      <c r="AG29" s="448"/>
      <c r="AH29" s="468">
        <v>257</v>
      </c>
      <c r="AI29" s="469"/>
      <c r="AJ29" s="469"/>
      <c r="AK29" s="469"/>
      <c r="AL29" s="508"/>
      <c r="AM29" s="468">
        <v>733089</v>
      </c>
      <c r="AN29" s="469"/>
      <c r="AO29" s="469"/>
      <c r="AP29" s="469"/>
      <c r="AQ29" s="469"/>
      <c r="AR29" s="508"/>
      <c r="AS29" s="468">
        <v>2852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335627</v>
      </c>
      <c r="BO29" s="418"/>
      <c r="BP29" s="418"/>
      <c r="BQ29" s="418"/>
      <c r="BR29" s="418"/>
      <c r="BS29" s="418"/>
      <c r="BT29" s="418"/>
      <c r="BU29" s="419"/>
      <c r="BV29" s="417">
        <v>335427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95.7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797736</v>
      </c>
      <c r="BO30" s="587"/>
      <c r="BP30" s="587"/>
      <c r="BQ30" s="587"/>
      <c r="BR30" s="587"/>
      <c r="BS30" s="587"/>
      <c r="BT30" s="587"/>
      <c r="BU30" s="588"/>
      <c r="BV30" s="586">
        <v>717636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那須地区広域行政事務組合(一般会計)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那須未来株式会社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観光事業特別会計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一般廃棄物最終処分場事業特別会計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宅地造成事業特別会計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広域クリーンセンター大田原事業特別会計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と畜事業特別会計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那須地区消防組合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黒磯那須共同火葬場組合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黒磯那須公設地方卸売市場事務組合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栃木県市町村総合事務組合(一般会計)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栃木県市町村総合事務組合(特別会計)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栃木県後期高齢者医療広域連合(一般会計)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AM38" sqref="AM38:AN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24.21</v>
      </c>
      <c r="G34" s="33">
        <v>22.32</v>
      </c>
      <c r="H34" s="33">
        <v>22.99</v>
      </c>
      <c r="I34" s="33">
        <v>20.36</v>
      </c>
      <c r="J34" s="34">
        <v>20.38</v>
      </c>
      <c r="K34" s="22"/>
      <c r="L34" s="22"/>
      <c r="M34" s="22"/>
      <c r="N34" s="22"/>
      <c r="O34" s="22"/>
      <c r="P34" s="22"/>
    </row>
    <row r="35" spans="1:16" ht="39" customHeight="1">
      <c r="A35" s="22"/>
      <c r="B35" s="35"/>
      <c r="C35" s="1178" t="s">
        <v>527</v>
      </c>
      <c r="D35" s="1179"/>
      <c r="E35" s="1180"/>
      <c r="F35" s="36">
        <v>11.87</v>
      </c>
      <c r="G35" s="37">
        <v>9.02</v>
      </c>
      <c r="H35" s="37">
        <v>15.95</v>
      </c>
      <c r="I35" s="37">
        <v>16.059999999999999</v>
      </c>
      <c r="J35" s="38">
        <v>12.56</v>
      </c>
      <c r="K35" s="22"/>
      <c r="L35" s="22"/>
      <c r="M35" s="22"/>
      <c r="N35" s="22"/>
      <c r="O35" s="22"/>
      <c r="P35" s="22"/>
    </row>
    <row r="36" spans="1:16" ht="39" customHeight="1">
      <c r="A36" s="22"/>
      <c r="B36" s="35"/>
      <c r="C36" s="1178" t="s">
        <v>528</v>
      </c>
      <c r="D36" s="1179"/>
      <c r="E36" s="1180"/>
      <c r="F36" s="36">
        <v>1.1100000000000001</v>
      </c>
      <c r="G36" s="37">
        <v>0.93</v>
      </c>
      <c r="H36" s="37">
        <v>1.17</v>
      </c>
      <c r="I36" s="37">
        <v>1.34</v>
      </c>
      <c r="J36" s="38">
        <v>1.79</v>
      </c>
      <c r="K36" s="22"/>
      <c r="L36" s="22"/>
      <c r="M36" s="22"/>
      <c r="N36" s="22"/>
      <c r="O36" s="22"/>
      <c r="P36" s="22"/>
    </row>
    <row r="37" spans="1:16" ht="39" customHeight="1">
      <c r="A37" s="22"/>
      <c r="B37" s="35"/>
      <c r="C37" s="1178" t="s">
        <v>529</v>
      </c>
      <c r="D37" s="1179"/>
      <c r="E37" s="1180"/>
      <c r="F37" s="36">
        <v>2.0099999999999998</v>
      </c>
      <c r="G37" s="37">
        <v>1.83</v>
      </c>
      <c r="H37" s="37">
        <v>1.23</v>
      </c>
      <c r="I37" s="37">
        <v>1.31</v>
      </c>
      <c r="J37" s="38">
        <v>1.4</v>
      </c>
      <c r="K37" s="22"/>
      <c r="L37" s="22"/>
      <c r="M37" s="22"/>
      <c r="N37" s="22"/>
      <c r="O37" s="22"/>
      <c r="P37" s="22"/>
    </row>
    <row r="38" spans="1:16" ht="39" customHeight="1">
      <c r="A38" s="22"/>
      <c r="B38" s="35"/>
      <c r="C38" s="1178" t="s">
        <v>530</v>
      </c>
      <c r="D38" s="1179"/>
      <c r="E38" s="1180"/>
      <c r="F38" s="36">
        <v>0.32</v>
      </c>
      <c r="G38" s="37">
        <v>0.2</v>
      </c>
      <c r="H38" s="37">
        <v>0.2</v>
      </c>
      <c r="I38" s="37">
        <v>0.17</v>
      </c>
      <c r="J38" s="38">
        <v>0.28999999999999998</v>
      </c>
      <c r="K38" s="22"/>
      <c r="L38" s="22"/>
      <c r="M38" s="22"/>
      <c r="N38" s="22"/>
      <c r="O38" s="22"/>
      <c r="P38" s="22"/>
    </row>
    <row r="39" spans="1:16" ht="39" customHeight="1">
      <c r="A39" s="22"/>
      <c r="B39" s="35"/>
      <c r="C39" s="1178" t="s">
        <v>531</v>
      </c>
      <c r="D39" s="1179"/>
      <c r="E39" s="1180"/>
      <c r="F39" s="36">
        <v>0.09</v>
      </c>
      <c r="G39" s="37">
        <v>7.0000000000000007E-2</v>
      </c>
      <c r="H39" s="37">
        <v>0.05</v>
      </c>
      <c r="I39" s="37">
        <v>0.08</v>
      </c>
      <c r="J39" s="38">
        <v>0.11</v>
      </c>
      <c r="K39" s="22"/>
      <c r="L39" s="22"/>
      <c r="M39" s="22"/>
      <c r="N39" s="22"/>
      <c r="O39" s="22"/>
      <c r="P39" s="22"/>
    </row>
    <row r="40" spans="1:16" ht="39" customHeight="1">
      <c r="A40" s="22"/>
      <c r="B40" s="35"/>
      <c r="C40" s="1178" t="s">
        <v>532</v>
      </c>
      <c r="D40" s="1179"/>
      <c r="E40" s="1180"/>
      <c r="F40" s="36">
        <v>0.02</v>
      </c>
      <c r="G40" s="37">
        <v>0.01</v>
      </c>
      <c r="H40" s="37">
        <v>0.01</v>
      </c>
      <c r="I40" s="37">
        <v>0.01</v>
      </c>
      <c r="J40" s="38">
        <v>0.01</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535</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election activeCell="AM38" sqref="AM38:AN3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1057</v>
      </c>
      <c r="L45" s="60">
        <v>1081</v>
      </c>
      <c r="M45" s="60">
        <v>1066</v>
      </c>
      <c r="N45" s="60">
        <v>1060</v>
      </c>
      <c r="O45" s="61">
        <v>1032</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206</v>
      </c>
      <c r="L48" s="64">
        <v>162</v>
      </c>
      <c r="M48" s="64">
        <v>149</v>
      </c>
      <c r="N48" s="64">
        <v>152</v>
      </c>
      <c r="O48" s="65">
        <v>152</v>
      </c>
      <c r="P48" s="48"/>
      <c r="Q48" s="48"/>
      <c r="R48" s="48"/>
      <c r="S48" s="48"/>
      <c r="T48" s="48"/>
      <c r="U48" s="48"/>
    </row>
    <row r="49" spans="1:21" ht="30.75" customHeight="1">
      <c r="A49" s="48"/>
      <c r="B49" s="1196"/>
      <c r="C49" s="1197"/>
      <c r="D49" s="62"/>
      <c r="E49" s="1188" t="s">
        <v>16</v>
      </c>
      <c r="F49" s="1188"/>
      <c r="G49" s="1188"/>
      <c r="H49" s="1188"/>
      <c r="I49" s="1188"/>
      <c r="J49" s="1189"/>
      <c r="K49" s="63">
        <v>207</v>
      </c>
      <c r="L49" s="64">
        <v>205</v>
      </c>
      <c r="M49" s="64">
        <v>204</v>
      </c>
      <c r="N49" s="64">
        <v>190</v>
      </c>
      <c r="O49" s="65">
        <v>206</v>
      </c>
      <c r="P49" s="48"/>
      <c r="Q49" s="48"/>
      <c r="R49" s="48"/>
      <c r="S49" s="48"/>
      <c r="T49" s="48"/>
      <c r="U49" s="48"/>
    </row>
    <row r="50" spans="1:21" ht="30.75" customHeight="1">
      <c r="A50" s="48"/>
      <c r="B50" s="1196"/>
      <c r="C50" s="1197"/>
      <c r="D50" s="62"/>
      <c r="E50" s="1188" t="s">
        <v>17</v>
      </c>
      <c r="F50" s="1188"/>
      <c r="G50" s="1188"/>
      <c r="H50" s="1188"/>
      <c r="I50" s="1188"/>
      <c r="J50" s="1189"/>
      <c r="K50" s="63">
        <v>5</v>
      </c>
      <c r="L50" s="64">
        <v>4</v>
      </c>
      <c r="M50" s="64">
        <v>3</v>
      </c>
      <c r="N50" s="64">
        <v>3</v>
      </c>
      <c r="O50" s="65">
        <v>2</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1</v>
      </c>
      <c r="N51" s="64">
        <v>0</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821</v>
      </c>
      <c r="L52" s="64">
        <v>801</v>
      </c>
      <c r="M52" s="64">
        <v>825</v>
      </c>
      <c r="N52" s="64">
        <v>801</v>
      </c>
      <c r="O52" s="65">
        <v>811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654</v>
      </c>
      <c r="L53" s="69">
        <v>651</v>
      </c>
      <c r="M53" s="69">
        <v>598</v>
      </c>
      <c r="N53" s="69">
        <v>604</v>
      </c>
      <c r="O53" s="70">
        <v>581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election activeCell="AM38" sqref="AM38:AN3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9858</v>
      </c>
      <c r="J41" s="83">
        <v>9957</v>
      </c>
      <c r="K41" s="83">
        <v>10927</v>
      </c>
      <c r="L41" s="83">
        <v>11261</v>
      </c>
      <c r="M41" s="84">
        <v>11528</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2385</v>
      </c>
      <c r="J43" s="87">
        <v>2298</v>
      </c>
      <c r="K43" s="87">
        <v>2191</v>
      </c>
      <c r="L43" s="87">
        <v>2064</v>
      </c>
      <c r="M43" s="88">
        <v>1922</v>
      </c>
    </row>
    <row r="44" spans="2:13" ht="27.75" customHeight="1">
      <c r="B44" s="1204"/>
      <c r="C44" s="1205"/>
      <c r="D44" s="85"/>
      <c r="E44" s="1210" t="s">
        <v>28</v>
      </c>
      <c r="F44" s="1210"/>
      <c r="G44" s="1210"/>
      <c r="H44" s="1211"/>
      <c r="I44" s="86">
        <v>909</v>
      </c>
      <c r="J44" s="87">
        <v>747</v>
      </c>
      <c r="K44" s="87">
        <v>606</v>
      </c>
      <c r="L44" s="87">
        <v>681</v>
      </c>
      <c r="M44" s="88">
        <v>474</v>
      </c>
    </row>
    <row r="45" spans="2:13" ht="27.75" customHeight="1">
      <c r="B45" s="1204"/>
      <c r="C45" s="1205"/>
      <c r="D45" s="85"/>
      <c r="E45" s="1210" t="s">
        <v>29</v>
      </c>
      <c r="F45" s="1210"/>
      <c r="G45" s="1210"/>
      <c r="H45" s="1211"/>
      <c r="I45" s="86">
        <v>2567</v>
      </c>
      <c r="J45" s="87">
        <v>2456</v>
      </c>
      <c r="K45" s="87">
        <v>2336</v>
      </c>
      <c r="L45" s="87">
        <v>2232</v>
      </c>
      <c r="M45" s="88">
        <v>2159</v>
      </c>
    </row>
    <row r="46" spans="2:13" ht="27.75" customHeight="1">
      <c r="B46" s="1204"/>
      <c r="C46" s="1205"/>
      <c r="D46" s="89"/>
      <c r="E46" s="1210" t="s">
        <v>30</v>
      </c>
      <c r="F46" s="1210"/>
      <c r="G46" s="1210"/>
      <c r="H46" s="1211"/>
      <c r="I46" s="86" t="s">
        <v>478</v>
      </c>
      <c r="J46" s="87" t="s">
        <v>478</v>
      </c>
      <c r="K46" s="87" t="s">
        <v>478</v>
      </c>
      <c r="L46" s="87">
        <v>2</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2196</v>
      </c>
      <c r="J50" s="87">
        <v>2363</v>
      </c>
      <c r="K50" s="87">
        <v>2059</v>
      </c>
      <c r="L50" s="87">
        <v>2218</v>
      </c>
      <c r="M50" s="88">
        <v>2458</v>
      </c>
    </row>
    <row r="51" spans="2:13" ht="27.75" customHeight="1">
      <c r="B51" s="1204"/>
      <c r="C51" s="1205"/>
      <c r="D51" s="85"/>
      <c r="E51" s="1210" t="s">
        <v>36</v>
      </c>
      <c r="F51" s="1210"/>
      <c r="G51" s="1210"/>
      <c r="H51" s="1211"/>
      <c r="I51" s="86">
        <v>314</v>
      </c>
      <c r="J51" s="87">
        <v>372</v>
      </c>
      <c r="K51" s="87">
        <v>360</v>
      </c>
      <c r="L51" s="87">
        <v>344</v>
      </c>
      <c r="M51" s="88">
        <v>320</v>
      </c>
    </row>
    <row r="52" spans="2:13" ht="27.75" customHeight="1">
      <c r="B52" s="1206"/>
      <c r="C52" s="1207"/>
      <c r="D52" s="85"/>
      <c r="E52" s="1210" t="s">
        <v>37</v>
      </c>
      <c r="F52" s="1210"/>
      <c r="G52" s="1210"/>
      <c r="H52" s="1211"/>
      <c r="I52" s="86">
        <v>8146</v>
      </c>
      <c r="J52" s="87">
        <v>8304</v>
      </c>
      <c r="K52" s="87">
        <v>8735</v>
      </c>
      <c r="L52" s="87">
        <v>9381</v>
      </c>
      <c r="M52" s="88">
        <v>9325</v>
      </c>
    </row>
    <row r="53" spans="2:13" ht="27.75" customHeight="1" thickBot="1">
      <c r="B53" s="1217" t="s">
        <v>38</v>
      </c>
      <c r="C53" s="1218"/>
      <c r="D53" s="92"/>
      <c r="E53" s="1219" t="s">
        <v>39</v>
      </c>
      <c r="F53" s="1219"/>
      <c r="G53" s="1219"/>
      <c r="H53" s="1220"/>
      <c r="I53" s="93">
        <v>5063</v>
      </c>
      <c r="J53" s="94">
        <v>4419</v>
      </c>
      <c r="K53" s="94">
        <v>4906</v>
      </c>
      <c r="L53" s="94">
        <v>4296</v>
      </c>
      <c r="M53" s="95">
        <v>3980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35" t="s">
        <v>562</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44"/>
      <c r="H50" s="1245"/>
      <c r="I50" s="1245"/>
      <c r="J50" s="1246"/>
      <c r="K50" s="356" t="s">
        <v>518</v>
      </c>
      <c r="L50" s="356" t="s">
        <v>519</v>
      </c>
      <c r="M50" s="356" t="s">
        <v>520</v>
      </c>
      <c r="N50" s="356" t="s">
        <v>521</v>
      </c>
      <c r="O50" s="356" t="s">
        <v>522</v>
      </c>
    </row>
    <row r="51" spans="1:17">
      <c r="B51" s="250"/>
      <c r="C51" s="246"/>
      <c r="D51" s="246"/>
      <c r="E51" s="246"/>
      <c r="F51" s="246"/>
      <c r="G51" s="1247" t="s">
        <v>556</v>
      </c>
      <c r="H51" s="1248"/>
      <c r="I51" s="1253" t="s">
        <v>557</v>
      </c>
      <c r="J51" s="1253"/>
      <c r="K51" s="1255"/>
      <c r="L51" s="1255"/>
      <c r="M51" s="1255"/>
      <c r="N51" s="1221">
        <v>63.6</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564</v>
      </c>
      <c r="J53" s="1233"/>
      <c r="K53" s="1256"/>
      <c r="L53" s="1256"/>
      <c r="M53" s="1256"/>
      <c r="N53" s="1225">
        <v>56.9</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558</v>
      </c>
      <c r="H55" s="1228"/>
      <c r="I55" s="1233" t="s">
        <v>557</v>
      </c>
      <c r="J55" s="1233"/>
      <c r="K55" s="1255"/>
      <c r="L55" s="1255"/>
      <c r="M55" s="1255"/>
      <c r="N55" s="1221">
        <v>20.2</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564</v>
      </c>
      <c r="J57" s="1223"/>
      <c r="K57" s="1256"/>
      <c r="L57" s="1256"/>
      <c r="M57" s="1256"/>
      <c r="N57" s="1225">
        <v>54.5</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35" t="s">
        <v>563</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44"/>
      <c r="H72" s="1245"/>
      <c r="I72" s="1245"/>
      <c r="J72" s="1246"/>
      <c r="K72" s="356" t="s">
        <v>518</v>
      </c>
      <c r="L72" s="356" t="s">
        <v>519</v>
      </c>
      <c r="M72" s="356" t="s">
        <v>520</v>
      </c>
      <c r="N72" s="356" t="s">
        <v>521</v>
      </c>
      <c r="O72" s="356" t="s">
        <v>522</v>
      </c>
    </row>
    <row r="73" spans="2:30">
      <c r="B73" s="250"/>
      <c r="C73" s="246"/>
      <c r="D73" s="246"/>
      <c r="E73" s="246"/>
      <c r="F73" s="246"/>
      <c r="G73" s="1247" t="s">
        <v>556</v>
      </c>
      <c r="H73" s="1248"/>
      <c r="I73" s="1253" t="s">
        <v>557</v>
      </c>
      <c r="J73" s="1253"/>
      <c r="K73" s="1234">
        <v>76.7</v>
      </c>
      <c r="L73" s="1234">
        <v>66.599999999999994</v>
      </c>
      <c r="M73" s="1221">
        <v>74.400000000000006</v>
      </c>
      <c r="N73" s="1221">
        <v>63.6</v>
      </c>
      <c r="O73" s="1221">
        <v>59.2</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561</v>
      </c>
      <c r="J75" s="1233"/>
      <c r="K75" s="1225">
        <v>10.199999999999999</v>
      </c>
      <c r="L75" s="1225">
        <v>10</v>
      </c>
      <c r="M75" s="1225">
        <v>9.6</v>
      </c>
      <c r="N75" s="1225">
        <v>9.1999999999999993</v>
      </c>
      <c r="O75" s="1225">
        <v>8.8000000000000007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558</v>
      </c>
      <c r="H77" s="1228"/>
      <c r="I77" s="1233" t="s">
        <v>557</v>
      </c>
      <c r="J77" s="1233"/>
      <c r="K77" s="1234">
        <v>30.7</v>
      </c>
      <c r="L77" s="1234">
        <v>22.3</v>
      </c>
      <c r="M77" s="1221">
        <v>20.3</v>
      </c>
      <c r="N77" s="1221">
        <v>20.2</v>
      </c>
      <c r="O77" s="1221">
        <v>15.5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561</v>
      </c>
      <c r="J79" s="1223"/>
      <c r="K79" s="1224">
        <v>9.1999999999999993</v>
      </c>
      <c r="L79" s="1224">
        <v>8.5</v>
      </c>
      <c r="M79" s="1224">
        <v>7.7</v>
      </c>
      <c r="N79" s="1224">
        <v>7.1</v>
      </c>
      <c r="O79" s="1224">
        <v>6.6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31971</v>
      </c>
      <c r="E3" s="118"/>
      <c r="F3" s="119">
        <v>46819</v>
      </c>
      <c r="G3" s="120"/>
      <c r="H3" s="121"/>
    </row>
    <row r="4" spans="1:8">
      <c r="A4" s="122"/>
      <c r="B4" s="123"/>
      <c r="C4" s="124"/>
      <c r="D4" s="125">
        <v>22254</v>
      </c>
      <c r="E4" s="126"/>
      <c r="F4" s="127">
        <v>24121</v>
      </c>
      <c r="G4" s="128"/>
      <c r="H4" s="129"/>
    </row>
    <row r="5" spans="1:8">
      <c r="A5" s="110" t="s">
        <v>512</v>
      </c>
      <c r="B5" s="115"/>
      <c r="C5" s="116"/>
      <c r="D5" s="117">
        <v>76781</v>
      </c>
      <c r="E5" s="118"/>
      <c r="F5" s="119">
        <v>53270</v>
      </c>
      <c r="G5" s="120"/>
      <c r="H5" s="121"/>
    </row>
    <row r="6" spans="1:8">
      <c r="A6" s="122"/>
      <c r="B6" s="123"/>
      <c r="C6" s="124"/>
      <c r="D6" s="125">
        <v>30110</v>
      </c>
      <c r="E6" s="126"/>
      <c r="F6" s="127">
        <v>24316</v>
      </c>
      <c r="G6" s="128"/>
      <c r="H6" s="129"/>
    </row>
    <row r="7" spans="1:8">
      <c r="A7" s="110" t="s">
        <v>513</v>
      </c>
      <c r="B7" s="115"/>
      <c r="C7" s="116"/>
      <c r="D7" s="117">
        <v>136137</v>
      </c>
      <c r="E7" s="118"/>
      <c r="F7" s="119">
        <v>53292</v>
      </c>
      <c r="G7" s="120"/>
      <c r="H7" s="121"/>
    </row>
    <row r="8" spans="1:8">
      <c r="A8" s="122"/>
      <c r="B8" s="123"/>
      <c r="C8" s="124"/>
      <c r="D8" s="125">
        <v>48167</v>
      </c>
      <c r="E8" s="126"/>
      <c r="F8" s="127">
        <v>28900</v>
      </c>
      <c r="G8" s="128"/>
      <c r="H8" s="129"/>
    </row>
    <row r="9" spans="1:8">
      <c r="A9" s="110" t="s">
        <v>514</v>
      </c>
      <c r="B9" s="115"/>
      <c r="C9" s="116"/>
      <c r="D9" s="117">
        <v>129306</v>
      </c>
      <c r="E9" s="118"/>
      <c r="F9" s="119">
        <v>56894</v>
      </c>
      <c r="G9" s="120"/>
      <c r="H9" s="121"/>
    </row>
    <row r="10" spans="1:8">
      <c r="A10" s="122"/>
      <c r="B10" s="123"/>
      <c r="C10" s="124"/>
      <c r="D10" s="125">
        <v>25538</v>
      </c>
      <c r="E10" s="126"/>
      <c r="F10" s="127">
        <v>32548</v>
      </c>
      <c r="G10" s="128"/>
      <c r="H10" s="129"/>
    </row>
    <row r="11" spans="1:8">
      <c r="A11" s="110" t="s">
        <v>515</v>
      </c>
      <c r="B11" s="115"/>
      <c r="C11" s="116"/>
      <c r="D11" s="117">
        <v>64119</v>
      </c>
      <c r="E11" s="118"/>
      <c r="F11" s="119">
        <v>57122</v>
      </c>
      <c r="G11" s="120"/>
      <c r="H11" s="121"/>
    </row>
    <row r="12" spans="1:8">
      <c r="A12" s="122"/>
      <c r="B12" s="123"/>
      <c r="C12" s="130"/>
      <c r="D12" s="125">
        <v>40421</v>
      </c>
      <c r="E12" s="126"/>
      <c r="F12" s="127">
        <v>36191</v>
      </c>
      <c r="G12" s="128"/>
      <c r="H12" s="129"/>
    </row>
    <row r="13" spans="1:8">
      <c r="A13" s="110"/>
      <c r="B13" s="115"/>
      <c r="C13" s="131"/>
      <c r="D13" s="132">
        <v>87663</v>
      </c>
      <c r="E13" s="133"/>
      <c r="F13" s="134">
        <v>53479</v>
      </c>
      <c r="G13" s="135"/>
      <c r="H13" s="121"/>
    </row>
    <row r="14" spans="1:8">
      <c r="A14" s="122"/>
      <c r="B14" s="123"/>
      <c r="C14" s="124"/>
      <c r="D14" s="125">
        <v>33298</v>
      </c>
      <c r="E14" s="126"/>
      <c r="F14" s="127">
        <v>29215</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11.88</v>
      </c>
      <c r="C19" s="136">
        <f>ROUND(VALUE(SUBSTITUTE(実質収支比率等に係る経年分析!G$48,"▲","-")),2)</f>
        <v>9.0299999999999994</v>
      </c>
      <c r="D19" s="136">
        <f>ROUND(VALUE(SUBSTITUTE(実質収支比率等に係る経年分析!H$48,"▲","-")),2)</f>
        <v>15.91</v>
      </c>
      <c r="E19" s="136">
        <f>ROUND(VALUE(SUBSTITUTE(実質収支比率等に係る経年分析!I$48,"▲","-")),2)</f>
        <v>16.05</v>
      </c>
      <c r="F19" s="136">
        <f>ROUND(VALUE(SUBSTITUTE(実質収支比率等に係る経年分析!J$48,"▲","-")),2)</f>
        <v>12.58</v>
      </c>
    </row>
    <row r="20" spans="1:11">
      <c r="A20" s="136" t="s">
        <v>44</v>
      </c>
      <c r="B20" s="136">
        <f>ROUND(VALUE(SUBSTITUTE(実質収支比率等に係る経年分析!F$47,"▲","-")),2)</f>
        <v>13.57</v>
      </c>
      <c r="C20" s="136">
        <f>ROUND(VALUE(SUBSTITUTE(実質収支比率等に係る経年分析!G$47,"▲","-")),2)</f>
        <v>15.1</v>
      </c>
      <c r="D20" s="136">
        <f>ROUND(VALUE(SUBSTITUTE(実質収支比率等に係る経年分析!H$47,"▲","-")),2)</f>
        <v>12.44</v>
      </c>
      <c r="E20" s="136">
        <f>ROUND(VALUE(SUBSTITUTE(実質収支比率等に係る経年分析!I$47,"▲","-")),2)</f>
        <v>12.27</v>
      </c>
      <c r="F20" s="136">
        <f>ROUND(VALUE(SUBSTITUTE(実質収支比率等に係る経年分析!J$47,"▲","-")),2)</f>
        <v>13.54</v>
      </c>
    </row>
    <row r="21" spans="1:11">
      <c r="A21" s="136" t="s">
        <v>45</v>
      </c>
      <c r="B21" s="136">
        <f>IF(ISNUMBER(VALUE(SUBSTITUTE(実質収支比率等に係る経年分析!F$49,"▲","-"))),ROUND(VALUE(SUBSTITUTE(実質収支比率等に係る経年分析!F$49,"▲","-")),2),NA())</f>
        <v>-2.5299999999999998</v>
      </c>
      <c r="C21" s="136">
        <f>IF(ISNUMBER(VALUE(SUBSTITUTE(実質収支比率等に係る経年分析!G$49,"▲","-"))),ROUND(VALUE(SUBSTITUTE(実質収支比率等に係る経年分析!G$49,"▲","-")),2),NA())</f>
        <v>-3.95</v>
      </c>
      <c r="D21" s="136">
        <f>IF(ISNUMBER(VALUE(SUBSTITUTE(実質収支比率等に係る経年分析!H$49,"▲","-"))),ROUND(VALUE(SUBSTITUTE(実質収支比率等に係る経年分析!H$49,"▲","-")),2),NA())</f>
        <v>4.18</v>
      </c>
      <c r="E21" s="136">
        <f>IF(ISNUMBER(VALUE(SUBSTITUTE(実質収支比率等に係る経年分析!I$49,"▲","-"))),ROUND(VALUE(SUBSTITUTE(実質収支比率等に係る経年分析!I$49,"▲","-")),2),NA())</f>
        <v>0.45</v>
      </c>
      <c r="F21" s="136">
        <f>IF(ISNUMBER(VALUE(SUBSTITUTE(実質収支比率等に係る経年分析!J$49,"▲","-"))),ROUND(VALUE(SUBSTITUTE(実質収支比率等に係る経年分析!J$49,"▲","-")),2),NA())</f>
        <v>-2.31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宅地造成事業特別会計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観光事業特別会計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2.0099999999999998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1.1100000000000001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15.95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16.059999999999999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12.56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24.21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22.32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20.38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821</v>
      </c>
      <c r="E42" s="138"/>
      <c r="F42" s="138"/>
      <c r="G42" s="138">
        <f>'実質公債費比率（分子）の構造'!L$52</f>
        <v>801</v>
      </c>
      <c r="H42" s="138"/>
      <c r="I42" s="138"/>
      <c r="J42" s="138">
        <f>'実質公債費比率（分子）の構造'!M$52</f>
        <v>825</v>
      </c>
      <c r="K42" s="138"/>
      <c r="L42" s="138"/>
      <c r="M42" s="138">
        <f>'実質公債費比率（分子）の構造'!N$52</f>
        <v>801</v>
      </c>
      <c r="N42" s="138"/>
      <c r="O42" s="138"/>
      <c r="P42" s="138">
        <f>'実質公債費比率（分子）の構造'!O$52</f>
        <v>811</v>
      </c>
    </row>
    <row r="43" spans="1:16">
      <c r="A43" s="138" t="s">
        <v>53</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0</v>
      </c>
      <c r="L43" s="138"/>
      <c r="M43" s="138"/>
      <c r="N43" s="138" t="str">
        <f>'実質公債費比率（分子）の構造'!O$51</f>
        <v>-</v>
      </c>
      <c r="O43" s="138"/>
      <c r="P43" s="138"/>
    </row>
    <row r="44" spans="1:16">
      <c r="A44" s="138" t="s">
        <v>54</v>
      </c>
      <c r="B44" s="138">
        <f>'実質公債費比率（分子）の構造'!K$50</f>
        <v>5</v>
      </c>
      <c r="C44" s="138"/>
      <c r="D44" s="138"/>
      <c r="E44" s="138">
        <f>'実質公債費比率（分子）の構造'!L$50</f>
        <v>4</v>
      </c>
      <c r="F44" s="138"/>
      <c r="G44" s="138"/>
      <c r="H44" s="138">
        <f>'実質公債費比率（分子）の構造'!M$50</f>
        <v>3</v>
      </c>
      <c r="I44" s="138"/>
      <c r="J44" s="138"/>
      <c r="K44" s="138">
        <f>'実質公債費比率（分子）の構造'!N$50</f>
        <v>3</v>
      </c>
      <c r="L44" s="138"/>
      <c r="M44" s="138"/>
      <c r="N44" s="138">
        <f>'実質公債費比率（分子）の構造'!O$50</f>
        <v>2</v>
      </c>
      <c r="O44" s="138"/>
      <c r="P44" s="138"/>
    </row>
    <row r="45" spans="1:16">
      <c r="A45" s="138" t="s">
        <v>55</v>
      </c>
      <c r="B45" s="138">
        <f>'実質公債費比率（分子）の構造'!K$49</f>
        <v>207</v>
      </c>
      <c r="C45" s="138"/>
      <c r="D45" s="138"/>
      <c r="E45" s="138">
        <f>'実質公債費比率（分子）の構造'!L$49</f>
        <v>205</v>
      </c>
      <c r="F45" s="138"/>
      <c r="G45" s="138"/>
      <c r="H45" s="138">
        <f>'実質公債費比率（分子）の構造'!M$49</f>
        <v>204</v>
      </c>
      <c r="I45" s="138"/>
      <c r="J45" s="138"/>
      <c r="K45" s="138">
        <f>'実質公債費比率（分子）の構造'!N$49</f>
        <v>190</v>
      </c>
      <c r="L45" s="138"/>
      <c r="M45" s="138"/>
      <c r="N45" s="138">
        <f>'実質公債費比率（分子）の構造'!O$49</f>
        <v>206</v>
      </c>
      <c r="O45" s="138"/>
      <c r="P45" s="138"/>
    </row>
    <row r="46" spans="1:16">
      <c r="A46" s="138" t="s">
        <v>56</v>
      </c>
      <c r="B46" s="138">
        <f>'実質公債費比率（分子）の構造'!K$48</f>
        <v>206</v>
      </c>
      <c r="C46" s="138"/>
      <c r="D46" s="138"/>
      <c r="E46" s="138">
        <f>'実質公債費比率（分子）の構造'!L$48</f>
        <v>162</v>
      </c>
      <c r="F46" s="138"/>
      <c r="G46" s="138"/>
      <c r="H46" s="138">
        <f>'実質公債費比率（分子）の構造'!M$48</f>
        <v>149</v>
      </c>
      <c r="I46" s="138"/>
      <c r="J46" s="138"/>
      <c r="K46" s="138">
        <f>'実質公債費比率（分子）の構造'!N$48</f>
        <v>152</v>
      </c>
      <c r="L46" s="138"/>
      <c r="M46" s="138"/>
      <c r="N46" s="138">
        <f>'実質公債費比率（分子）の構造'!O$48</f>
        <v>152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1057</v>
      </c>
      <c r="C49" s="138"/>
      <c r="D49" s="138"/>
      <c r="E49" s="138">
        <f>'実質公債費比率（分子）の構造'!L$45</f>
        <v>1081</v>
      </c>
      <c r="F49" s="138"/>
      <c r="G49" s="138"/>
      <c r="H49" s="138">
        <f>'実質公債費比率（分子）の構造'!M$45</f>
        <v>1066</v>
      </c>
      <c r="I49" s="138"/>
      <c r="J49" s="138"/>
      <c r="K49" s="138">
        <f>'実質公債費比率（分子）の構造'!N$45</f>
        <v>1060</v>
      </c>
      <c r="L49" s="138"/>
      <c r="M49" s="138"/>
      <c r="N49" s="138">
        <f>'実質公債費比率（分子）の構造'!O$45</f>
        <v>1032</v>
      </c>
      <c r="O49" s="138"/>
      <c r="P49" s="138"/>
    </row>
    <row r="50" spans="1:16">
      <c r="A50" s="138" t="s">
        <v>60</v>
      </c>
      <c r="B50" s="138" t="e">
        <f>NA()</f>
        <v>#N/A</v>
      </c>
      <c r="C50" s="138">
        <f>IF(ISNUMBER('実質公債費比率（分子）の構造'!K$53),'実質公債費比率（分子）の構造'!K$53,NA())</f>
        <v>654</v>
      </c>
      <c r="D50" s="138" t="e">
        <f>NA()</f>
        <v>#N/A</v>
      </c>
      <c r="E50" s="138" t="e">
        <f>NA()</f>
        <v>#N/A</v>
      </c>
      <c r="F50" s="138">
        <f>IF(ISNUMBER('実質公債費比率（分子）の構造'!L$53),'実質公債費比率（分子）の構造'!L$53,NA())</f>
        <v>651</v>
      </c>
      <c r="G50" s="138" t="e">
        <f>NA()</f>
        <v>#N/A</v>
      </c>
      <c r="H50" s="138" t="e">
        <f>NA()</f>
        <v>#N/A</v>
      </c>
      <c r="I50" s="138">
        <f>IF(ISNUMBER('実質公債費比率（分子）の構造'!M$53),'実質公債費比率（分子）の構造'!M$53,NA())</f>
        <v>598</v>
      </c>
      <c r="J50" s="138" t="e">
        <f>NA()</f>
        <v>#N/A</v>
      </c>
      <c r="K50" s="138" t="e">
        <f>NA()</f>
        <v>#N/A</v>
      </c>
      <c r="L50" s="138">
        <f>IF(ISNUMBER('実質公債費比率（分子）の構造'!N$53),'実質公債費比率（分子）の構造'!N$53,NA())</f>
        <v>604</v>
      </c>
      <c r="M50" s="138" t="e">
        <f>NA()</f>
        <v>#N/A</v>
      </c>
      <c r="N50" s="138" t="e">
        <f>NA()</f>
        <v>#N/A</v>
      </c>
      <c r="O50" s="138">
        <f>IF(ISNUMBER('実質公債費比率（分子）の構造'!O$53),'実質公債費比率（分子）の構造'!O$53,NA())</f>
        <v>581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8146</v>
      </c>
      <c r="E56" s="137"/>
      <c r="F56" s="137"/>
      <c r="G56" s="137">
        <f>'将来負担比率（分子）の構造'!J$52</f>
        <v>8304</v>
      </c>
      <c r="H56" s="137"/>
      <c r="I56" s="137"/>
      <c r="J56" s="137">
        <f>'将来負担比率（分子）の構造'!K$52</f>
        <v>8735</v>
      </c>
      <c r="K56" s="137"/>
      <c r="L56" s="137"/>
      <c r="M56" s="137">
        <f>'将来負担比率（分子）の構造'!L$52</f>
        <v>9381</v>
      </c>
      <c r="N56" s="137"/>
      <c r="O56" s="137"/>
      <c r="P56" s="137">
        <f>'将来負担比率（分子）の構造'!M$52</f>
        <v>9325</v>
      </c>
    </row>
    <row r="57" spans="1:16">
      <c r="A57" s="137" t="s">
        <v>36</v>
      </c>
      <c r="B57" s="137"/>
      <c r="C57" s="137"/>
      <c r="D57" s="137">
        <f>'将来負担比率（分子）の構造'!I$51</f>
        <v>314</v>
      </c>
      <c r="E57" s="137"/>
      <c r="F57" s="137"/>
      <c r="G57" s="137">
        <f>'将来負担比率（分子）の構造'!J$51</f>
        <v>372</v>
      </c>
      <c r="H57" s="137"/>
      <c r="I57" s="137"/>
      <c r="J57" s="137">
        <f>'将来負担比率（分子）の構造'!K$51</f>
        <v>360</v>
      </c>
      <c r="K57" s="137"/>
      <c r="L57" s="137"/>
      <c r="M57" s="137">
        <f>'将来負担比率（分子）の構造'!L$51</f>
        <v>344</v>
      </c>
      <c r="N57" s="137"/>
      <c r="O57" s="137"/>
      <c r="P57" s="137">
        <f>'将来負担比率（分子）の構造'!M$51</f>
        <v>320</v>
      </c>
    </row>
    <row r="58" spans="1:16">
      <c r="A58" s="137" t="s">
        <v>35</v>
      </c>
      <c r="B58" s="137"/>
      <c r="C58" s="137"/>
      <c r="D58" s="137">
        <f>'将来負担比率（分子）の構造'!I$50</f>
        <v>2196</v>
      </c>
      <c r="E58" s="137"/>
      <c r="F58" s="137"/>
      <c r="G58" s="137">
        <f>'将来負担比率（分子）の構造'!J$50</f>
        <v>2363</v>
      </c>
      <c r="H58" s="137"/>
      <c r="I58" s="137"/>
      <c r="J58" s="137">
        <f>'将来負担比率（分子）の構造'!K$50</f>
        <v>2059</v>
      </c>
      <c r="K58" s="137"/>
      <c r="L58" s="137"/>
      <c r="M58" s="137">
        <f>'将来負担比率（分子）の構造'!L$50</f>
        <v>2218</v>
      </c>
      <c r="N58" s="137"/>
      <c r="O58" s="137"/>
      <c r="P58" s="137">
        <f>'将来負担比率（分子）の構造'!M$50</f>
        <v>2458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2</v>
      </c>
      <c r="L61" s="137"/>
      <c r="M61" s="137"/>
      <c r="N61" s="137" t="str">
        <f>'将来負担比率（分子）の構造'!M$46</f>
        <v>-</v>
      </c>
      <c r="O61" s="137"/>
      <c r="P61" s="137"/>
    </row>
    <row r="62" spans="1:16">
      <c r="A62" s="137" t="s">
        <v>29</v>
      </c>
      <c r="B62" s="137">
        <f>'将来負担比率（分子）の構造'!I$45</f>
        <v>2567</v>
      </c>
      <c r="C62" s="137"/>
      <c r="D62" s="137"/>
      <c r="E62" s="137">
        <f>'将来負担比率（分子）の構造'!J$45</f>
        <v>2456</v>
      </c>
      <c r="F62" s="137"/>
      <c r="G62" s="137"/>
      <c r="H62" s="137">
        <f>'将来負担比率（分子）の構造'!K$45</f>
        <v>2336</v>
      </c>
      <c r="I62" s="137"/>
      <c r="J62" s="137"/>
      <c r="K62" s="137">
        <f>'将来負担比率（分子）の構造'!L$45</f>
        <v>2232</v>
      </c>
      <c r="L62" s="137"/>
      <c r="M62" s="137"/>
      <c r="N62" s="137">
        <f>'将来負担比率（分子）の構造'!M$45</f>
        <v>2159</v>
      </c>
      <c r="O62" s="137"/>
      <c r="P62" s="137"/>
    </row>
    <row r="63" spans="1:16">
      <c r="A63" s="137" t="s">
        <v>28</v>
      </c>
      <c r="B63" s="137">
        <f>'将来負担比率（分子）の構造'!I$44</f>
        <v>909</v>
      </c>
      <c r="C63" s="137"/>
      <c r="D63" s="137"/>
      <c r="E63" s="137">
        <f>'将来負担比率（分子）の構造'!J$44</f>
        <v>747</v>
      </c>
      <c r="F63" s="137"/>
      <c r="G63" s="137"/>
      <c r="H63" s="137">
        <f>'将来負担比率（分子）の構造'!K$44</f>
        <v>606</v>
      </c>
      <c r="I63" s="137"/>
      <c r="J63" s="137"/>
      <c r="K63" s="137">
        <f>'将来負担比率（分子）の構造'!L$44</f>
        <v>681</v>
      </c>
      <c r="L63" s="137"/>
      <c r="M63" s="137"/>
      <c r="N63" s="137">
        <f>'将来負担比率（分子）の構造'!M$44</f>
        <v>474</v>
      </c>
      <c r="O63" s="137"/>
      <c r="P63" s="137"/>
    </row>
    <row r="64" spans="1:16">
      <c r="A64" s="137" t="s">
        <v>27</v>
      </c>
      <c r="B64" s="137">
        <f>'将来負担比率（分子）の構造'!I$43</f>
        <v>2385</v>
      </c>
      <c r="C64" s="137"/>
      <c r="D64" s="137"/>
      <c r="E64" s="137">
        <f>'将来負担比率（分子）の構造'!J$43</f>
        <v>2298</v>
      </c>
      <c r="F64" s="137"/>
      <c r="G64" s="137"/>
      <c r="H64" s="137">
        <f>'将来負担比率（分子）の構造'!K$43</f>
        <v>2191</v>
      </c>
      <c r="I64" s="137"/>
      <c r="J64" s="137"/>
      <c r="K64" s="137">
        <f>'将来負担比率（分子）の構造'!L$43</f>
        <v>2064</v>
      </c>
      <c r="L64" s="137"/>
      <c r="M64" s="137"/>
      <c r="N64" s="137">
        <f>'将来負担比率（分子）の構造'!M$43</f>
        <v>1922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9858</v>
      </c>
      <c r="C66" s="137"/>
      <c r="D66" s="137"/>
      <c r="E66" s="137">
        <f>'将来負担比率（分子）の構造'!J$41</f>
        <v>9957</v>
      </c>
      <c r="F66" s="137"/>
      <c r="G66" s="137"/>
      <c r="H66" s="137">
        <f>'将来負担比率（分子）の構造'!K$41</f>
        <v>10927</v>
      </c>
      <c r="I66" s="137"/>
      <c r="J66" s="137"/>
      <c r="K66" s="137">
        <f>'将来負担比率（分子）の構造'!L$41</f>
        <v>11261</v>
      </c>
      <c r="L66" s="137"/>
      <c r="M66" s="137"/>
      <c r="N66" s="137">
        <f>'将来負担比率（分子）の構造'!M$41</f>
        <v>11528</v>
      </c>
      <c r="O66" s="137"/>
      <c r="P66" s="137"/>
    </row>
    <row r="67" spans="1:16">
      <c r="A67" s="137" t="s">
        <v>64</v>
      </c>
      <c r="B67" s="137" t="e">
        <f>NA()</f>
        <v>#N/A</v>
      </c>
      <c r="C67" s="137">
        <f>IF(ISNUMBER('将来負担比率（分子）の構造'!I$53), IF('将来負担比率（分子）の構造'!I$53 &lt; 0, 0, '将来負担比率（分子）の構造'!I$53), NA())</f>
        <v>5063</v>
      </c>
      <c r="D67" s="137" t="e">
        <f>NA()</f>
        <v>#N/A</v>
      </c>
      <c r="E67" s="137" t="e">
        <f>NA()</f>
        <v>#N/A</v>
      </c>
      <c r="F67" s="137">
        <f>IF(ISNUMBER('将来負担比率（分子）の構造'!J$53), IF('将来負担比率（分子）の構造'!J$53 &lt; 0, 0, '将来負担比率（分子）の構造'!J$53), NA())</f>
        <v>4419</v>
      </c>
      <c r="G67" s="137" t="e">
        <f>NA()</f>
        <v>#N/A</v>
      </c>
      <c r="H67" s="137" t="e">
        <f>NA()</f>
        <v>#N/A</v>
      </c>
      <c r="I67" s="137">
        <f>IF(ISNUMBER('将来負担比率（分子）の構造'!K$53), IF('将来負担比率（分子）の構造'!K$53 &lt; 0, 0, '将来負担比率（分子）の構造'!K$53), NA())</f>
        <v>4906</v>
      </c>
      <c r="J67" s="137" t="e">
        <f>NA()</f>
        <v>#N/A</v>
      </c>
      <c r="K67" s="137" t="e">
        <f>NA()</f>
        <v>#N/A</v>
      </c>
      <c r="L67" s="137">
        <f>IF(ISNUMBER('将来負担比率（分子）の構造'!L$53), IF('将来負担比率（分子）の構造'!L$53 &lt; 0, 0, '将来負担比率（分子）の構造'!L$53), NA())</f>
        <v>4296</v>
      </c>
      <c r="M67" s="137" t="e">
        <f>NA()</f>
        <v>#N/A</v>
      </c>
      <c r="N67" s="137" t="e">
        <f>NA()</f>
        <v>#N/A</v>
      </c>
      <c r="O67" s="137">
        <f>IF(ISNUMBER('将来負担比率（分子）の構造'!M$53), IF('将来負担比率（分子）の構造'!M$53 &lt; 0, 0, '将来負担比率（分子）の構造'!M$53), NA())</f>
        <v>3980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election activeCell="AM38" sqref="AM38:AN3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5096353</v>
      </c>
      <c r="S5" s="615"/>
      <c r="T5" s="615"/>
      <c r="U5" s="615"/>
      <c r="V5" s="615"/>
      <c r="W5" s="615"/>
      <c r="X5" s="615"/>
      <c r="Y5" s="616"/>
      <c r="Z5" s="617">
        <v>35.4</v>
      </c>
      <c r="AA5" s="617"/>
      <c r="AB5" s="617"/>
      <c r="AC5" s="617"/>
      <c r="AD5" s="618">
        <v>5096353</v>
      </c>
      <c r="AE5" s="618"/>
      <c r="AF5" s="618"/>
      <c r="AG5" s="618"/>
      <c r="AH5" s="618"/>
      <c r="AI5" s="618"/>
      <c r="AJ5" s="618"/>
      <c r="AK5" s="618"/>
      <c r="AL5" s="619">
        <v>70.900000000000006</v>
      </c>
      <c r="AM5" s="620"/>
      <c r="AN5" s="620"/>
      <c r="AO5" s="621"/>
      <c r="AP5" s="611" t="s">
        <v>209</v>
      </c>
      <c r="AQ5" s="612"/>
      <c r="AR5" s="612"/>
      <c r="AS5" s="612"/>
      <c r="AT5" s="612"/>
      <c r="AU5" s="612"/>
      <c r="AV5" s="612"/>
      <c r="AW5" s="612"/>
      <c r="AX5" s="612"/>
      <c r="AY5" s="612"/>
      <c r="AZ5" s="612"/>
      <c r="BA5" s="612"/>
      <c r="BB5" s="612"/>
      <c r="BC5" s="612"/>
      <c r="BD5" s="612"/>
      <c r="BE5" s="612"/>
      <c r="BF5" s="613"/>
      <c r="BG5" s="625">
        <v>4895245</v>
      </c>
      <c r="BH5" s="626"/>
      <c r="BI5" s="626"/>
      <c r="BJ5" s="626"/>
      <c r="BK5" s="626"/>
      <c r="BL5" s="626"/>
      <c r="BM5" s="626"/>
      <c r="BN5" s="627"/>
      <c r="BO5" s="628">
        <v>96.1</v>
      </c>
      <c r="BP5" s="628"/>
      <c r="BQ5" s="628"/>
      <c r="BR5" s="628"/>
      <c r="BS5" s="629">
        <v>26576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162349</v>
      </c>
      <c r="S6" s="626"/>
      <c r="T6" s="626"/>
      <c r="U6" s="626"/>
      <c r="V6" s="626"/>
      <c r="W6" s="626"/>
      <c r="X6" s="626"/>
      <c r="Y6" s="627"/>
      <c r="Z6" s="628">
        <v>1.1000000000000001</v>
      </c>
      <c r="AA6" s="628"/>
      <c r="AB6" s="628"/>
      <c r="AC6" s="628"/>
      <c r="AD6" s="629">
        <v>162349</v>
      </c>
      <c r="AE6" s="629"/>
      <c r="AF6" s="629"/>
      <c r="AG6" s="629"/>
      <c r="AH6" s="629"/>
      <c r="AI6" s="629"/>
      <c r="AJ6" s="629"/>
      <c r="AK6" s="629"/>
      <c r="AL6" s="630">
        <v>2.2999999999999998</v>
      </c>
      <c r="AM6" s="631"/>
      <c r="AN6" s="631"/>
      <c r="AO6" s="632"/>
      <c r="AP6" s="622" t="s">
        <v>214</v>
      </c>
      <c r="AQ6" s="623"/>
      <c r="AR6" s="623"/>
      <c r="AS6" s="623"/>
      <c r="AT6" s="623"/>
      <c r="AU6" s="623"/>
      <c r="AV6" s="623"/>
      <c r="AW6" s="623"/>
      <c r="AX6" s="623"/>
      <c r="AY6" s="623"/>
      <c r="AZ6" s="623"/>
      <c r="BA6" s="623"/>
      <c r="BB6" s="623"/>
      <c r="BC6" s="623"/>
      <c r="BD6" s="623"/>
      <c r="BE6" s="623"/>
      <c r="BF6" s="624"/>
      <c r="BG6" s="625">
        <v>4895245</v>
      </c>
      <c r="BH6" s="626"/>
      <c r="BI6" s="626"/>
      <c r="BJ6" s="626"/>
      <c r="BK6" s="626"/>
      <c r="BL6" s="626"/>
      <c r="BM6" s="626"/>
      <c r="BN6" s="627"/>
      <c r="BO6" s="628">
        <v>96.1</v>
      </c>
      <c r="BP6" s="628"/>
      <c r="BQ6" s="628"/>
      <c r="BR6" s="628"/>
      <c r="BS6" s="629">
        <v>26576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116056</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116056</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2034</v>
      </c>
      <c r="S7" s="626"/>
      <c r="T7" s="626"/>
      <c r="U7" s="626"/>
      <c r="V7" s="626"/>
      <c r="W7" s="626"/>
      <c r="X7" s="626"/>
      <c r="Y7" s="627"/>
      <c r="Z7" s="628">
        <v>0</v>
      </c>
      <c r="AA7" s="628"/>
      <c r="AB7" s="628"/>
      <c r="AC7" s="628"/>
      <c r="AD7" s="629">
        <v>2034</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1287792</v>
      </c>
      <c r="BH7" s="626"/>
      <c r="BI7" s="626"/>
      <c r="BJ7" s="626"/>
      <c r="BK7" s="626"/>
      <c r="BL7" s="626"/>
      <c r="BM7" s="626"/>
      <c r="BN7" s="627"/>
      <c r="BO7" s="628">
        <v>25.3</v>
      </c>
      <c r="BP7" s="628"/>
      <c r="BQ7" s="628"/>
      <c r="BR7" s="628"/>
      <c r="BS7" s="629">
        <v>26576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2402522</v>
      </c>
      <c r="CS7" s="626"/>
      <c r="CT7" s="626"/>
      <c r="CU7" s="626"/>
      <c r="CV7" s="626"/>
      <c r="CW7" s="626"/>
      <c r="CX7" s="626"/>
      <c r="CY7" s="627"/>
      <c r="CZ7" s="628">
        <v>18</v>
      </c>
      <c r="DA7" s="628"/>
      <c r="DB7" s="628"/>
      <c r="DC7" s="628"/>
      <c r="DD7" s="634">
        <v>91184</v>
      </c>
      <c r="DE7" s="626"/>
      <c r="DF7" s="626"/>
      <c r="DG7" s="626"/>
      <c r="DH7" s="626"/>
      <c r="DI7" s="626"/>
      <c r="DJ7" s="626"/>
      <c r="DK7" s="626"/>
      <c r="DL7" s="626"/>
      <c r="DM7" s="626"/>
      <c r="DN7" s="626"/>
      <c r="DO7" s="626"/>
      <c r="DP7" s="627"/>
      <c r="DQ7" s="634">
        <v>1930042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7814</v>
      </c>
      <c r="S8" s="626"/>
      <c r="T8" s="626"/>
      <c r="U8" s="626"/>
      <c r="V8" s="626"/>
      <c r="W8" s="626"/>
      <c r="X8" s="626"/>
      <c r="Y8" s="627"/>
      <c r="Z8" s="628">
        <v>0.1</v>
      </c>
      <c r="AA8" s="628"/>
      <c r="AB8" s="628"/>
      <c r="AC8" s="628"/>
      <c r="AD8" s="629">
        <v>7814</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77081</v>
      </c>
      <c r="BH8" s="626"/>
      <c r="BI8" s="626"/>
      <c r="BJ8" s="626"/>
      <c r="BK8" s="626"/>
      <c r="BL8" s="626"/>
      <c r="BM8" s="626"/>
      <c r="BN8" s="627"/>
      <c r="BO8" s="628">
        <v>1.5</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3560080</v>
      </c>
      <c r="CS8" s="626"/>
      <c r="CT8" s="626"/>
      <c r="CU8" s="626"/>
      <c r="CV8" s="626"/>
      <c r="CW8" s="626"/>
      <c r="CX8" s="626"/>
      <c r="CY8" s="627"/>
      <c r="CZ8" s="628">
        <v>26.7</v>
      </c>
      <c r="DA8" s="628"/>
      <c r="DB8" s="628"/>
      <c r="DC8" s="628"/>
      <c r="DD8" s="634">
        <v>171185</v>
      </c>
      <c r="DE8" s="626"/>
      <c r="DF8" s="626"/>
      <c r="DG8" s="626"/>
      <c r="DH8" s="626"/>
      <c r="DI8" s="626"/>
      <c r="DJ8" s="626"/>
      <c r="DK8" s="626"/>
      <c r="DL8" s="626"/>
      <c r="DM8" s="626"/>
      <c r="DN8" s="626"/>
      <c r="DO8" s="626"/>
      <c r="DP8" s="627"/>
      <c r="DQ8" s="634">
        <v>2177412</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4517</v>
      </c>
      <c r="S9" s="626"/>
      <c r="T9" s="626"/>
      <c r="U9" s="626"/>
      <c r="V9" s="626"/>
      <c r="W9" s="626"/>
      <c r="X9" s="626"/>
      <c r="Y9" s="627"/>
      <c r="Z9" s="628">
        <v>0</v>
      </c>
      <c r="AA9" s="628"/>
      <c r="AB9" s="628"/>
      <c r="AC9" s="628"/>
      <c r="AD9" s="629">
        <v>4517</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923464</v>
      </c>
      <c r="BH9" s="626"/>
      <c r="BI9" s="626"/>
      <c r="BJ9" s="626"/>
      <c r="BK9" s="626"/>
      <c r="BL9" s="626"/>
      <c r="BM9" s="626"/>
      <c r="BN9" s="627"/>
      <c r="BO9" s="628">
        <v>18.100000000000001</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1904928</v>
      </c>
      <c r="CS9" s="626"/>
      <c r="CT9" s="626"/>
      <c r="CU9" s="626"/>
      <c r="CV9" s="626"/>
      <c r="CW9" s="626"/>
      <c r="CX9" s="626"/>
      <c r="CY9" s="627"/>
      <c r="CZ9" s="628">
        <v>14.3</v>
      </c>
      <c r="DA9" s="628"/>
      <c r="DB9" s="628"/>
      <c r="DC9" s="628"/>
      <c r="DD9" s="634">
        <v>194587</v>
      </c>
      <c r="DE9" s="626"/>
      <c r="DF9" s="626"/>
      <c r="DG9" s="626"/>
      <c r="DH9" s="626"/>
      <c r="DI9" s="626"/>
      <c r="DJ9" s="626"/>
      <c r="DK9" s="626"/>
      <c r="DL9" s="626"/>
      <c r="DM9" s="626"/>
      <c r="DN9" s="626"/>
      <c r="DO9" s="626"/>
      <c r="DP9" s="627"/>
      <c r="DQ9" s="634">
        <v>962061</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478162</v>
      </c>
      <c r="S10" s="626"/>
      <c r="T10" s="626"/>
      <c r="U10" s="626"/>
      <c r="V10" s="626"/>
      <c r="W10" s="626"/>
      <c r="X10" s="626"/>
      <c r="Y10" s="627"/>
      <c r="Z10" s="628">
        <v>3.3</v>
      </c>
      <c r="AA10" s="628"/>
      <c r="AB10" s="628"/>
      <c r="AC10" s="628"/>
      <c r="AD10" s="629">
        <v>478162</v>
      </c>
      <c r="AE10" s="629"/>
      <c r="AF10" s="629"/>
      <c r="AG10" s="629"/>
      <c r="AH10" s="629"/>
      <c r="AI10" s="629"/>
      <c r="AJ10" s="629"/>
      <c r="AK10" s="629"/>
      <c r="AL10" s="630">
        <v>6.6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152897</v>
      </c>
      <c r="BH10" s="626"/>
      <c r="BI10" s="626"/>
      <c r="BJ10" s="626"/>
      <c r="BK10" s="626"/>
      <c r="BL10" s="626"/>
      <c r="BM10" s="626"/>
      <c r="BN10" s="627"/>
      <c r="BO10" s="628">
        <v>3</v>
      </c>
      <c r="BP10" s="628"/>
      <c r="BQ10" s="628"/>
      <c r="BR10" s="628"/>
      <c r="BS10" s="634" t="s">
        <v>113</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937</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937</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58630</v>
      </c>
      <c r="S11" s="626"/>
      <c r="T11" s="626"/>
      <c r="U11" s="626"/>
      <c r="V11" s="626"/>
      <c r="W11" s="626"/>
      <c r="X11" s="626"/>
      <c r="Y11" s="627"/>
      <c r="Z11" s="628">
        <v>0.4</v>
      </c>
      <c r="AA11" s="628"/>
      <c r="AB11" s="628"/>
      <c r="AC11" s="628"/>
      <c r="AD11" s="629">
        <v>58630</v>
      </c>
      <c r="AE11" s="629"/>
      <c r="AF11" s="629"/>
      <c r="AG11" s="629"/>
      <c r="AH11" s="629"/>
      <c r="AI11" s="629"/>
      <c r="AJ11" s="629"/>
      <c r="AK11" s="629"/>
      <c r="AL11" s="630">
        <v>0.8</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134350</v>
      </c>
      <c r="BH11" s="626"/>
      <c r="BI11" s="626"/>
      <c r="BJ11" s="626"/>
      <c r="BK11" s="626"/>
      <c r="BL11" s="626"/>
      <c r="BM11" s="626"/>
      <c r="BN11" s="627"/>
      <c r="BO11" s="628">
        <v>2.6</v>
      </c>
      <c r="BP11" s="628"/>
      <c r="BQ11" s="628"/>
      <c r="BR11" s="628"/>
      <c r="BS11" s="634">
        <v>26576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579731</v>
      </c>
      <c r="CS11" s="626"/>
      <c r="CT11" s="626"/>
      <c r="CU11" s="626"/>
      <c r="CV11" s="626"/>
      <c r="CW11" s="626"/>
      <c r="CX11" s="626"/>
      <c r="CY11" s="627"/>
      <c r="CZ11" s="628">
        <v>4.4000000000000004</v>
      </c>
      <c r="DA11" s="628"/>
      <c r="DB11" s="628"/>
      <c r="DC11" s="628"/>
      <c r="DD11" s="634">
        <v>166722</v>
      </c>
      <c r="DE11" s="626"/>
      <c r="DF11" s="626"/>
      <c r="DG11" s="626"/>
      <c r="DH11" s="626"/>
      <c r="DI11" s="626"/>
      <c r="DJ11" s="626"/>
      <c r="DK11" s="626"/>
      <c r="DL11" s="626"/>
      <c r="DM11" s="626"/>
      <c r="DN11" s="626"/>
      <c r="DO11" s="626"/>
      <c r="DP11" s="627"/>
      <c r="DQ11" s="634">
        <v>344740</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3344456</v>
      </c>
      <c r="BH12" s="626"/>
      <c r="BI12" s="626"/>
      <c r="BJ12" s="626"/>
      <c r="BK12" s="626"/>
      <c r="BL12" s="626"/>
      <c r="BM12" s="626"/>
      <c r="BN12" s="627"/>
      <c r="BO12" s="628">
        <v>65.599999999999994</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698519</v>
      </c>
      <c r="CS12" s="626"/>
      <c r="CT12" s="626"/>
      <c r="CU12" s="626"/>
      <c r="CV12" s="626"/>
      <c r="CW12" s="626"/>
      <c r="CX12" s="626"/>
      <c r="CY12" s="627"/>
      <c r="CZ12" s="628">
        <v>5.2</v>
      </c>
      <c r="DA12" s="628"/>
      <c r="DB12" s="628"/>
      <c r="DC12" s="628"/>
      <c r="DD12" s="634">
        <v>33765</v>
      </c>
      <c r="DE12" s="626"/>
      <c r="DF12" s="626"/>
      <c r="DG12" s="626"/>
      <c r="DH12" s="626"/>
      <c r="DI12" s="626"/>
      <c r="DJ12" s="626"/>
      <c r="DK12" s="626"/>
      <c r="DL12" s="626"/>
      <c r="DM12" s="626"/>
      <c r="DN12" s="626"/>
      <c r="DO12" s="626"/>
      <c r="DP12" s="627"/>
      <c r="DQ12" s="634">
        <v>356308</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38417</v>
      </c>
      <c r="S13" s="626"/>
      <c r="T13" s="626"/>
      <c r="U13" s="626"/>
      <c r="V13" s="626"/>
      <c r="W13" s="626"/>
      <c r="X13" s="626"/>
      <c r="Y13" s="627"/>
      <c r="Z13" s="628">
        <v>0.3</v>
      </c>
      <c r="AA13" s="628"/>
      <c r="AB13" s="628"/>
      <c r="AC13" s="628"/>
      <c r="AD13" s="629">
        <v>38417</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3339714</v>
      </c>
      <c r="BH13" s="626"/>
      <c r="BI13" s="626"/>
      <c r="BJ13" s="626"/>
      <c r="BK13" s="626"/>
      <c r="BL13" s="626"/>
      <c r="BM13" s="626"/>
      <c r="BN13" s="627"/>
      <c r="BO13" s="628">
        <v>65.5</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782415</v>
      </c>
      <c r="CS13" s="626"/>
      <c r="CT13" s="626"/>
      <c r="CU13" s="626"/>
      <c r="CV13" s="626"/>
      <c r="CW13" s="626"/>
      <c r="CX13" s="626"/>
      <c r="CY13" s="627"/>
      <c r="CZ13" s="628">
        <v>5.9</v>
      </c>
      <c r="DA13" s="628"/>
      <c r="DB13" s="628"/>
      <c r="DC13" s="628"/>
      <c r="DD13" s="634">
        <v>348486</v>
      </c>
      <c r="DE13" s="626"/>
      <c r="DF13" s="626"/>
      <c r="DG13" s="626"/>
      <c r="DH13" s="626"/>
      <c r="DI13" s="626"/>
      <c r="DJ13" s="626"/>
      <c r="DK13" s="626"/>
      <c r="DL13" s="626"/>
      <c r="DM13" s="626"/>
      <c r="DN13" s="626"/>
      <c r="DO13" s="626"/>
      <c r="DP13" s="627"/>
      <c r="DQ13" s="634">
        <v>551227</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85415</v>
      </c>
      <c r="BH14" s="626"/>
      <c r="BI14" s="626"/>
      <c r="BJ14" s="626"/>
      <c r="BK14" s="626"/>
      <c r="BL14" s="626"/>
      <c r="BM14" s="626"/>
      <c r="BN14" s="627"/>
      <c r="BO14" s="628">
        <v>1.7</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1149380</v>
      </c>
      <c r="CS14" s="626"/>
      <c r="CT14" s="626"/>
      <c r="CU14" s="626"/>
      <c r="CV14" s="626"/>
      <c r="CW14" s="626"/>
      <c r="CX14" s="626"/>
      <c r="CY14" s="627"/>
      <c r="CZ14" s="628">
        <v>8.6</v>
      </c>
      <c r="DA14" s="628"/>
      <c r="DB14" s="628"/>
      <c r="DC14" s="628"/>
      <c r="DD14" s="634">
        <v>585199</v>
      </c>
      <c r="DE14" s="626"/>
      <c r="DF14" s="626"/>
      <c r="DG14" s="626"/>
      <c r="DH14" s="626"/>
      <c r="DI14" s="626"/>
      <c r="DJ14" s="626"/>
      <c r="DK14" s="626"/>
      <c r="DL14" s="626"/>
      <c r="DM14" s="626"/>
      <c r="DN14" s="626"/>
      <c r="DO14" s="626"/>
      <c r="DP14" s="627"/>
      <c r="DQ14" s="634">
        <v>572653</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6923</v>
      </c>
      <c r="S15" s="626"/>
      <c r="T15" s="626"/>
      <c r="U15" s="626"/>
      <c r="V15" s="626"/>
      <c r="W15" s="626"/>
      <c r="X15" s="626"/>
      <c r="Y15" s="627"/>
      <c r="Z15" s="628">
        <v>0</v>
      </c>
      <c r="AA15" s="628"/>
      <c r="AB15" s="628"/>
      <c r="AC15" s="628"/>
      <c r="AD15" s="629">
        <v>6923</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177582</v>
      </c>
      <c r="BH15" s="626"/>
      <c r="BI15" s="626"/>
      <c r="BJ15" s="626"/>
      <c r="BK15" s="626"/>
      <c r="BL15" s="626"/>
      <c r="BM15" s="626"/>
      <c r="BN15" s="627"/>
      <c r="BO15" s="628">
        <v>3.5</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1021574</v>
      </c>
      <c r="CS15" s="626"/>
      <c r="CT15" s="626"/>
      <c r="CU15" s="626"/>
      <c r="CV15" s="626"/>
      <c r="CW15" s="626"/>
      <c r="CX15" s="626"/>
      <c r="CY15" s="627"/>
      <c r="CZ15" s="628">
        <v>7.7</v>
      </c>
      <c r="DA15" s="628"/>
      <c r="DB15" s="628"/>
      <c r="DC15" s="628"/>
      <c r="DD15" s="634">
        <v>72499</v>
      </c>
      <c r="DE15" s="626"/>
      <c r="DF15" s="626"/>
      <c r="DG15" s="626"/>
      <c r="DH15" s="626"/>
      <c r="DI15" s="626"/>
      <c r="DJ15" s="626"/>
      <c r="DK15" s="626"/>
      <c r="DL15" s="626"/>
      <c r="DM15" s="626"/>
      <c r="DN15" s="626"/>
      <c r="DO15" s="626"/>
      <c r="DP15" s="627"/>
      <c r="DQ15" s="634">
        <v>960725</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1682103</v>
      </c>
      <c r="S16" s="626"/>
      <c r="T16" s="626"/>
      <c r="U16" s="626"/>
      <c r="V16" s="626"/>
      <c r="W16" s="626"/>
      <c r="X16" s="626"/>
      <c r="Y16" s="627"/>
      <c r="Z16" s="628">
        <v>11.7</v>
      </c>
      <c r="AA16" s="628"/>
      <c r="AB16" s="628"/>
      <c r="AC16" s="628"/>
      <c r="AD16" s="629">
        <v>1314171</v>
      </c>
      <c r="AE16" s="629"/>
      <c r="AF16" s="629"/>
      <c r="AG16" s="629"/>
      <c r="AH16" s="629"/>
      <c r="AI16" s="629"/>
      <c r="AJ16" s="629"/>
      <c r="AK16" s="629"/>
      <c r="AL16" s="630">
        <v>18.3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72405</v>
      </c>
      <c r="CS16" s="626"/>
      <c r="CT16" s="626"/>
      <c r="CU16" s="626"/>
      <c r="CV16" s="626"/>
      <c r="CW16" s="626"/>
      <c r="CX16" s="626"/>
      <c r="CY16" s="627"/>
      <c r="CZ16" s="628">
        <v>0.5</v>
      </c>
      <c r="DA16" s="628"/>
      <c r="DB16" s="628"/>
      <c r="DC16" s="628"/>
      <c r="DD16" s="634" t="s">
        <v>113</v>
      </c>
      <c r="DE16" s="626"/>
      <c r="DF16" s="626"/>
      <c r="DG16" s="626"/>
      <c r="DH16" s="626"/>
      <c r="DI16" s="626"/>
      <c r="DJ16" s="626"/>
      <c r="DK16" s="626"/>
      <c r="DL16" s="626"/>
      <c r="DM16" s="626"/>
      <c r="DN16" s="626"/>
      <c r="DO16" s="626"/>
      <c r="DP16" s="627"/>
      <c r="DQ16" s="634">
        <v>31157</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1314171</v>
      </c>
      <c r="S17" s="626"/>
      <c r="T17" s="626"/>
      <c r="U17" s="626"/>
      <c r="V17" s="626"/>
      <c r="W17" s="626"/>
      <c r="X17" s="626"/>
      <c r="Y17" s="627"/>
      <c r="Z17" s="628">
        <v>9.1</v>
      </c>
      <c r="AA17" s="628"/>
      <c r="AB17" s="628"/>
      <c r="AC17" s="628"/>
      <c r="AD17" s="629">
        <v>1314171</v>
      </c>
      <c r="AE17" s="629"/>
      <c r="AF17" s="629"/>
      <c r="AG17" s="629"/>
      <c r="AH17" s="629"/>
      <c r="AI17" s="629"/>
      <c r="AJ17" s="629"/>
      <c r="AK17" s="629"/>
      <c r="AL17" s="630">
        <v>18.3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1031630</v>
      </c>
      <c r="CS17" s="626"/>
      <c r="CT17" s="626"/>
      <c r="CU17" s="626"/>
      <c r="CV17" s="626"/>
      <c r="CW17" s="626"/>
      <c r="CX17" s="626"/>
      <c r="CY17" s="627"/>
      <c r="CZ17" s="628">
        <v>7.7</v>
      </c>
      <c r="DA17" s="628"/>
      <c r="DB17" s="628"/>
      <c r="DC17" s="628"/>
      <c r="DD17" s="634" t="s">
        <v>113</v>
      </c>
      <c r="DE17" s="626"/>
      <c r="DF17" s="626"/>
      <c r="DG17" s="626"/>
      <c r="DH17" s="626"/>
      <c r="DI17" s="626"/>
      <c r="DJ17" s="626"/>
      <c r="DK17" s="626"/>
      <c r="DL17" s="626"/>
      <c r="DM17" s="626"/>
      <c r="DN17" s="626"/>
      <c r="DO17" s="626"/>
      <c r="DP17" s="627"/>
      <c r="DQ17" s="634">
        <v>1007774</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225378</v>
      </c>
      <c r="S18" s="626"/>
      <c r="T18" s="626"/>
      <c r="U18" s="626"/>
      <c r="V18" s="626"/>
      <c r="W18" s="626"/>
      <c r="X18" s="626"/>
      <c r="Y18" s="627"/>
      <c r="Z18" s="628">
        <v>1.6</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142554</v>
      </c>
      <c r="S19" s="626"/>
      <c r="T19" s="626"/>
      <c r="U19" s="626"/>
      <c r="V19" s="626"/>
      <c r="W19" s="626"/>
      <c r="X19" s="626"/>
      <c r="Y19" s="627"/>
      <c r="Z19" s="628">
        <v>1</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201108</v>
      </c>
      <c r="BH19" s="626"/>
      <c r="BI19" s="626"/>
      <c r="BJ19" s="626"/>
      <c r="BK19" s="626"/>
      <c r="BL19" s="626"/>
      <c r="BM19" s="626"/>
      <c r="BN19" s="627"/>
      <c r="BO19" s="628">
        <v>3.9</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7537302</v>
      </c>
      <c r="S20" s="626"/>
      <c r="T20" s="626"/>
      <c r="U20" s="626"/>
      <c r="V20" s="626"/>
      <c r="W20" s="626"/>
      <c r="X20" s="626"/>
      <c r="Y20" s="627"/>
      <c r="Z20" s="628">
        <v>52.4</v>
      </c>
      <c r="AA20" s="628"/>
      <c r="AB20" s="628"/>
      <c r="AC20" s="628"/>
      <c r="AD20" s="629">
        <v>7169370</v>
      </c>
      <c r="AE20" s="629"/>
      <c r="AF20" s="629"/>
      <c r="AG20" s="629"/>
      <c r="AH20" s="629"/>
      <c r="AI20" s="629"/>
      <c r="AJ20" s="629"/>
      <c r="AK20" s="629"/>
      <c r="AL20" s="630">
        <v>99.7</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201108</v>
      </c>
      <c r="BH20" s="626"/>
      <c r="BI20" s="626"/>
      <c r="BJ20" s="626"/>
      <c r="BK20" s="626"/>
      <c r="BL20" s="626"/>
      <c r="BM20" s="626"/>
      <c r="BN20" s="627"/>
      <c r="BO20" s="628">
        <v>3.9</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13320177</v>
      </c>
      <c r="CS20" s="626"/>
      <c r="CT20" s="626"/>
      <c r="CU20" s="626"/>
      <c r="CV20" s="626"/>
      <c r="CW20" s="626"/>
      <c r="CX20" s="626"/>
      <c r="CY20" s="627"/>
      <c r="CZ20" s="628">
        <v>100</v>
      </c>
      <c r="DA20" s="628"/>
      <c r="DB20" s="628"/>
      <c r="DC20" s="628"/>
      <c r="DD20" s="634">
        <v>1663627</v>
      </c>
      <c r="DE20" s="626"/>
      <c r="DF20" s="626"/>
      <c r="DG20" s="626"/>
      <c r="DH20" s="626"/>
      <c r="DI20" s="626"/>
      <c r="DJ20" s="626"/>
      <c r="DK20" s="626"/>
      <c r="DL20" s="626"/>
      <c r="DM20" s="626"/>
      <c r="DN20" s="626"/>
      <c r="DO20" s="626"/>
      <c r="DP20" s="627"/>
      <c r="DQ20" s="634">
        <v>9011092</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3130</v>
      </c>
      <c r="S21" s="626"/>
      <c r="T21" s="626"/>
      <c r="U21" s="626"/>
      <c r="V21" s="626"/>
      <c r="W21" s="626"/>
      <c r="X21" s="626"/>
      <c r="Y21" s="627"/>
      <c r="Z21" s="628">
        <v>0</v>
      </c>
      <c r="AA21" s="628"/>
      <c r="AB21" s="628"/>
      <c r="AC21" s="628"/>
      <c r="AD21" s="629">
        <v>3130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201108</v>
      </c>
      <c r="BH21" s="626"/>
      <c r="BI21" s="626"/>
      <c r="BJ21" s="626"/>
      <c r="BK21" s="626"/>
      <c r="BL21" s="626"/>
      <c r="BM21" s="626"/>
      <c r="BN21" s="627"/>
      <c r="BO21" s="628">
        <v>3.9</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10308</v>
      </c>
      <c r="S22" s="626"/>
      <c r="T22" s="626"/>
      <c r="U22" s="626"/>
      <c r="V22" s="626"/>
      <c r="W22" s="626"/>
      <c r="X22" s="626"/>
      <c r="Y22" s="627"/>
      <c r="Z22" s="628">
        <v>0.1</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171193</v>
      </c>
      <c r="S23" s="626"/>
      <c r="T23" s="626"/>
      <c r="U23" s="626"/>
      <c r="V23" s="626"/>
      <c r="W23" s="626"/>
      <c r="X23" s="626"/>
      <c r="Y23" s="627"/>
      <c r="Z23" s="628">
        <v>1.2</v>
      </c>
      <c r="AA23" s="628"/>
      <c r="AB23" s="628"/>
      <c r="AC23" s="628"/>
      <c r="AD23" s="629">
        <v>4735</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82342</v>
      </c>
      <c r="S24" s="626"/>
      <c r="T24" s="626"/>
      <c r="U24" s="626"/>
      <c r="V24" s="626"/>
      <c r="W24" s="626"/>
      <c r="X24" s="626"/>
      <c r="Y24" s="627"/>
      <c r="Z24" s="628">
        <v>0.6</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4519768</v>
      </c>
      <c r="CS24" s="615"/>
      <c r="CT24" s="615"/>
      <c r="CU24" s="615"/>
      <c r="CV24" s="615"/>
      <c r="CW24" s="615"/>
      <c r="CX24" s="615"/>
      <c r="CY24" s="616"/>
      <c r="CZ24" s="652">
        <v>33.9</v>
      </c>
      <c r="DA24" s="653"/>
      <c r="DB24" s="653"/>
      <c r="DC24" s="654"/>
      <c r="DD24" s="651">
        <v>3507284</v>
      </c>
      <c r="DE24" s="615"/>
      <c r="DF24" s="615"/>
      <c r="DG24" s="615"/>
      <c r="DH24" s="615"/>
      <c r="DI24" s="615"/>
      <c r="DJ24" s="615"/>
      <c r="DK24" s="616"/>
      <c r="DL24" s="651">
        <v>3488361</v>
      </c>
      <c r="DM24" s="615"/>
      <c r="DN24" s="615"/>
      <c r="DO24" s="615"/>
      <c r="DP24" s="615"/>
      <c r="DQ24" s="615"/>
      <c r="DR24" s="615"/>
      <c r="DS24" s="615"/>
      <c r="DT24" s="615"/>
      <c r="DU24" s="615"/>
      <c r="DV24" s="616"/>
      <c r="DW24" s="619">
        <v>45.1</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1838512</v>
      </c>
      <c r="S25" s="626"/>
      <c r="T25" s="626"/>
      <c r="U25" s="626"/>
      <c r="V25" s="626"/>
      <c r="W25" s="626"/>
      <c r="X25" s="626"/>
      <c r="Y25" s="627"/>
      <c r="Z25" s="628">
        <v>12.8</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2063024</v>
      </c>
      <c r="CS25" s="657"/>
      <c r="CT25" s="657"/>
      <c r="CU25" s="657"/>
      <c r="CV25" s="657"/>
      <c r="CW25" s="657"/>
      <c r="CX25" s="657"/>
      <c r="CY25" s="658"/>
      <c r="CZ25" s="659">
        <v>15.5</v>
      </c>
      <c r="DA25" s="660"/>
      <c r="DB25" s="660"/>
      <c r="DC25" s="661"/>
      <c r="DD25" s="634">
        <v>1938514</v>
      </c>
      <c r="DE25" s="657"/>
      <c r="DF25" s="657"/>
      <c r="DG25" s="657"/>
      <c r="DH25" s="657"/>
      <c r="DI25" s="657"/>
      <c r="DJ25" s="657"/>
      <c r="DK25" s="658"/>
      <c r="DL25" s="634">
        <v>1920101</v>
      </c>
      <c r="DM25" s="657"/>
      <c r="DN25" s="657"/>
      <c r="DO25" s="657"/>
      <c r="DP25" s="657"/>
      <c r="DQ25" s="657"/>
      <c r="DR25" s="657"/>
      <c r="DS25" s="657"/>
      <c r="DT25" s="657"/>
      <c r="DU25" s="657"/>
      <c r="DV25" s="658"/>
      <c r="DW25" s="630">
        <v>24.8</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1341265</v>
      </c>
      <c r="CS26" s="626"/>
      <c r="CT26" s="626"/>
      <c r="CU26" s="626"/>
      <c r="CV26" s="626"/>
      <c r="CW26" s="626"/>
      <c r="CX26" s="626"/>
      <c r="CY26" s="627"/>
      <c r="CZ26" s="659">
        <v>10.1</v>
      </c>
      <c r="DA26" s="660"/>
      <c r="DB26" s="660"/>
      <c r="DC26" s="661"/>
      <c r="DD26" s="634">
        <v>1230085</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823074</v>
      </c>
      <c r="S27" s="626"/>
      <c r="T27" s="626"/>
      <c r="U27" s="626"/>
      <c r="V27" s="626"/>
      <c r="W27" s="626"/>
      <c r="X27" s="626"/>
      <c r="Y27" s="627"/>
      <c r="Z27" s="628">
        <v>5.7</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5096353</v>
      </c>
      <c r="BH27" s="626"/>
      <c r="BI27" s="626"/>
      <c r="BJ27" s="626"/>
      <c r="BK27" s="626"/>
      <c r="BL27" s="626"/>
      <c r="BM27" s="626"/>
      <c r="BN27" s="627"/>
      <c r="BO27" s="628">
        <v>100</v>
      </c>
      <c r="BP27" s="628"/>
      <c r="BQ27" s="628"/>
      <c r="BR27" s="628"/>
      <c r="BS27" s="634">
        <v>26576</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1425114</v>
      </c>
      <c r="CS27" s="657"/>
      <c r="CT27" s="657"/>
      <c r="CU27" s="657"/>
      <c r="CV27" s="657"/>
      <c r="CW27" s="657"/>
      <c r="CX27" s="657"/>
      <c r="CY27" s="658"/>
      <c r="CZ27" s="659">
        <v>10.7</v>
      </c>
      <c r="DA27" s="660"/>
      <c r="DB27" s="660"/>
      <c r="DC27" s="661"/>
      <c r="DD27" s="634">
        <v>560996</v>
      </c>
      <c r="DE27" s="657"/>
      <c r="DF27" s="657"/>
      <c r="DG27" s="657"/>
      <c r="DH27" s="657"/>
      <c r="DI27" s="657"/>
      <c r="DJ27" s="657"/>
      <c r="DK27" s="658"/>
      <c r="DL27" s="634">
        <v>560486</v>
      </c>
      <c r="DM27" s="657"/>
      <c r="DN27" s="657"/>
      <c r="DO27" s="657"/>
      <c r="DP27" s="657"/>
      <c r="DQ27" s="657"/>
      <c r="DR27" s="657"/>
      <c r="DS27" s="657"/>
      <c r="DT27" s="657"/>
      <c r="DU27" s="657"/>
      <c r="DV27" s="658"/>
      <c r="DW27" s="630">
        <v>7.2</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25679</v>
      </c>
      <c r="S28" s="626"/>
      <c r="T28" s="626"/>
      <c r="U28" s="626"/>
      <c r="V28" s="626"/>
      <c r="W28" s="626"/>
      <c r="X28" s="626"/>
      <c r="Y28" s="627"/>
      <c r="Z28" s="628">
        <v>0.2</v>
      </c>
      <c r="AA28" s="628"/>
      <c r="AB28" s="628"/>
      <c r="AC28" s="628"/>
      <c r="AD28" s="629">
        <v>15763</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1031630</v>
      </c>
      <c r="CS28" s="626"/>
      <c r="CT28" s="626"/>
      <c r="CU28" s="626"/>
      <c r="CV28" s="626"/>
      <c r="CW28" s="626"/>
      <c r="CX28" s="626"/>
      <c r="CY28" s="627"/>
      <c r="CZ28" s="659">
        <v>7.7</v>
      </c>
      <c r="DA28" s="660"/>
      <c r="DB28" s="660"/>
      <c r="DC28" s="661"/>
      <c r="DD28" s="634">
        <v>1007774</v>
      </c>
      <c r="DE28" s="626"/>
      <c r="DF28" s="626"/>
      <c r="DG28" s="626"/>
      <c r="DH28" s="626"/>
      <c r="DI28" s="626"/>
      <c r="DJ28" s="626"/>
      <c r="DK28" s="627"/>
      <c r="DL28" s="634">
        <v>1007774</v>
      </c>
      <c r="DM28" s="626"/>
      <c r="DN28" s="626"/>
      <c r="DO28" s="626"/>
      <c r="DP28" s="626"/>
      <c r="DQ28" s="626"/>
      <c r="DR28" s="626"/>
      <c r="DS28" s="626"/>
      <c r="DT28" s="626"/>
      <c r="DU28" s="626"/>
      <c r="DV28" s="627"/>
      <c r="DW28" s="630">
        <v>13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207696</v>
      </c>
      <c r="S29" s="626"/>
      <c r="T29" s="626"/>
      <c r="U29" s="626"/>
      <c r="V29" s="626"/>
      <c r="W29" s="626"/>
      <c r="X29" s="626"/>
      <c r="Y29" s="627"/>
      <c r="Z29" s="628">
        <v>1.4</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1031630</v>
      </c>
      <c r="CS29" s="657"/>
      <c r="CT29" s="657"/>
      <c r="CU29" s="657"/>
      <c r="CV29" s="657"/>
      <c r="CW29" s="657"/>
      <c r="CX29" s="657"/>
      <c r="CY29" s="658"/>
      <c r="CZ29" s="659">
        <v>7.7</v>
      </c>
      <c r="DA29" s="660"/>
      <c r="DB29" s="660"/>
      <c r="DC29" s="661"/>
      <c r="DD29" s="634">
        <v>1007774</v>
      </c>
      <c r="DE29" s="657"/>
      <c r="DF29" s="657"/>
      <c r="DG29" s="657"/>
      <c r="DH29" s="657"/>
      <c r="DI29" s="657"/>
      <c r="DJ29" s="657"/>
      <c r="DK29" s="658"/>
      <c r="DL29" s="634">
        <v>1007774</v>
      </c>
      <c r="DM29" s="657"/>
      <c r="DN29" s="657"/>
      <c r="DO29" s="657"/>
      <c r="DP29" s="657"/>
      <c r="DQ29" s="657"/>
      <c r="DR29" s="657"/>
      <c r="DS29" s="657"/>
      <c r="DT29" s="657"/>
      <c r="DU29" s="657"/>
      <c r="DV29" s="658"/>
      <c r="DW29" s="630">
        <v>13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693756</v>
      </c>
      <c r="S30" s="626"/>
      <c r="T30" s="626"/>
      <c r="U30" s="626"/>
      <c r="V30" s="626"/>
      <c r="W30" s="626"/>
      <c r="X30" s="626"/>
      <c r="Y30" s="627"/>
      <c r="Z30" s="628">
        <v>4.8</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97.8</v>
      </c>
      <c r="BH30" s="684"/>
      <c r="BI30" s="684"/>
      <c r="BJ30" s="684"/>
      <c r="BK30" s="684"/>
      <c r="BL30" s="684"/>
      <c r="BM30" s="620">
        <v>90</v>
      </c>
      <c r="BN30" s="684"/>
      <c r="BO30" s="684"/>
      <c r="BP30" s="684"/>
      <c r="BQ30" s="685"/>
      <c r="BR30" s="683">
        <v>97.4</v>
      </c>
      <c r="BS30" s="684"/>
      <c r="BT30" s="684"/>
      <c r="BU30" s="684"/>
      <c r="BV30" s="684"/>
      <c r="BW30" s="684"/>
      <c r="BX30" s="620">
        <v>88.4</v>
      </c>
      <c r="BY30" s="684"/>
      <c r="BZ30" s="684"/>
      <c r="CA30" s="684"/>
      <c r="CB30" s="685"/>
      <c r="CD30" s="688"/>
      <c r="CE30" s="689"/>
      <c r="CF30" s="639" t="s">
        <v>292</v>
      </c>
      <c r="CG30" s="640"/>
      <c r="CH30" s="640"/>
      <c r="CI30" s="640"/>
      <c r="CJ30" s="640"/>
      <c r="CK30" s="640"/>
      <c r="CL30" s="640"/>
      <c r="CM30" s="640"/>
      <c r="CN30" s="640"/>
      <c r="CO30" s="640"/>
      <c r="CP30" s="640"/>
      <c r="CQ30" s="641"/>
      <c r="CR30" s="625">
        <v>937035</v>
      </c>
      <c r="CS30" s="626"/>
      <c r="CT30" s="626"/>
      <c r="CU30" s="626"/>
      <c r="CV30" s="626"/>
      <c r="CW30" s="626"/>
      <c r="CX30" s="626"/>
      <c r="CY30" s="627"/>
      <c r="CZ30" s="659">
        <v>7</v>
      </c>
      <c r="DA30" s="660"/>
      <c r="DB30" s="660"/>
      <c r="DC30" s="661"/>
      <c r="DD30" s="634">
        <v>913179</v>
      </c>
      <c r="DE30" s="626"/>
      <c r="DF30" s="626"/>
      <c r="DG30" s="626"/>
      <c r="DH30" s="626"/>
      <c r="DI30" s="626"/>
      <c r="DJ30" s="626"/>
      <c r="DK30" s="627"/>
      <c r="DL30" s="634">
        <v>913179</v>
      </c>
      <c r="DM30" s="626"/>
      <c r="DN30" s="626"/>
      <c r="DO30" s="626"/>
      <c r="DP30" s="626"/>
      <c r="DQ30" s="626"/>
      <c r="DR30" s="626"/>
      <c r="DS30" s="626"/>
      <c r="DT30" s="626"/>
      <c r="DU30" s="626"/>
      <c r="DV30" s="627"/>
      <c r="DW30" s="630">
        <v>11.8</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1379619</v>
      </c>
      <c r="S31" s="626"/>
      <c r="T31" s="626"/>
      <c r="U31" s="626"/>
      <c r="V31" s="626"/>
      <c r="W31" s="626"/>
      <c r="X31" s="626"/>
      <c r="Y31" s="627"/>
      <c r="Z31" s="628">
        <v>9.6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98.1</v>
      </c>
      <c r="BH31" s="657"/>
      <c r="BI31" s="657"/>
      <c r="BJ31" s="657"/>
      <c r="BK31" s="657"/>
      <c r="BL31" s="657"/>
      <c r="BM31" s="631">
        <v>91.7</v>
      </c>
      <c r="BN31" s="681"/>
      <c r="BO31" s="681"/>
      <c r="BP31" s="681"/>
      <c r="BQ31" s="682"/>
      <c r="BR31" s="680">
        <v>97.7</v>
      </c>
      <c r="BS31" s="657"/>
      <c r="BT31" s="657"/>
      <c r="BU31" s="657"/>
      <c r="BV31" s="657"/>
      <c r="BW31" s="657"/>
      <c r="BX31" s="631">
        <v>90.2</v>
      </c>
      <c r="BY31" s="681"/>
      <c r="BZ31" s="681"/>
      <c r="CA31" s="681"/>
      <c r="CB31" s="682"/>
      <c r="CD31" s="688"/>
      <c r="CE31" s="689"/>
      <c r="CF31" s="639" t="s">
        <v>296</v>
      </c>
      <c r="CG31" s="640"/>
      <c r="CH31" s="640"/>
      <c r="CI31" s="640"/>
      <c r="CJ31" s="640"/>
      <c r="CK31" s="640"/>
      <c r="CL31" s="640"/>
      <c r="CM31" s="640"/>
      <c r="CN31" s="640"/>
      <c r="CO31" s="640"/>
      <c r="CP31" s="640"/>
      <c r="CQ31" s="641"/>
      <c r="CR31" s="625">
        <v>94595</v>
      </c>
      <c r="CS31" s="657"/>
      <c r="CT31" s="657"/>
      <c r="CU31" s="657"/>
      <c r="CV31" s="657"/>
      <c r="CW31" s="657"/>
      <c r="CX31" s="657"/>
      <c r="CY31" s="658"/>
      <c r="CZ31" s="659">
        <v>0.7</v>
      </c>
      <c r="DA31" s="660"/>
      <c r="DB31" s="660"/>
      <c r="DC31" s="661"/>
      <c r="DD31" s="634">
        <v>94595</v>
      </c>
      <c r="DE31" s="657"/>
      <c r="DF31" s="657"/>
      <c r="DG31" s="657"/>
      <c r="DH31" s="657"/>
      <c r="DI31" s="657"/>
      <c r="DJ31" s="657"/>
      <c r="DK31" s="658"/>
      <c r="DL31" s="634">
        <v>94595</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410630</v>
      </c>
      <c r="S32" s="626"/>
      <c r="T32" s="626"/>
      <c r="U32" s="626"/>
      <c r="V32" s="626"/>
      <c r="W32" s="626"/>
      <c r="X32" s="626"/>
      <c r="Y32" s="627"/>
      <c r="Z32" s="628">
        <v>2.9</v>
      </c>
      <c r="AA32" s="628"/>
      <c r="AB32" s="628"/>
      <c r="AC32" s="628"/>
      <c r="AD32" s="629">
        <v>43</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97.5</v>
      </c>
      <c r="BH32" s="693"/>
      <c r="BI32" s="693"/>
      <c r="BJ32" s="693"/>
      <c r="BK32" s="693"/>
      <c r="BL32" s="693"/>
      <c r="BM32" s="694">
        <v>88.8</v>
      </c>
      <c r="BN32" s="693"/>
      <c r="BO32" s="693"/>
      <c r="BP32" s="693"/>
      <c r="BQ32" s="695"/>
      <c r="BR32" s="692">
        <v>97.1</v>
      </c>
      <c r="BS32" s="693"/>
      <c r="BT32" s="693"/>
      <c r="BU32" s="693"/>
      <c r="BV32" s="693"/>
      <c r="BW32" s="693"/>
      <c r="BX32" s="694">
        <v>86.9</v>
      </c>
      <c r="BY32" s="693"/>
      <c r="BZ32" s="693"/>
      <c r="CA32" s="693"/>
      <c r="CB32" s="695"/>
      <c r="CD32" s="690"/>
      <c r="CE32" s="691"/>
      <c r="CF32" s="639" t="s">
        <v>299</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1203900</v>
      </c>
      <c r="S33" s="626"/>
      <c r="T33" s="626"/>
      <c r="U33" s="626"/>
      <c r="V33" s="626"/>
      <c r="W33" s="626"/>
      <c r="X33" s="626"/>
      <c r="Y33" s="627"/>
      <c r="Z33" s="628">
        <v>8.4</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7064377</v>
      </c>
      <c r="CS33" s="657"/>
      <c r="CT33" s="657"/>
      <c r="CU33" s="657"/>
      <c r="CV33" s="657"/>
      <c r="CW33" s="657"/>
      <c r="CX33" s="657"/>
      <c r="CY33" s="658"/>
      <c r="CZ33" s="659">
        <v>53</v>
      </c>
      <c r="DA33" s="660"/>
      <c r="DB33" s="660"/>
      <c r="DC33" s="661"/>
      <c r="DD33" s="634">
        <v>5072464</v>
      </c>
      <c r="DE33" s="657"/>
      <c r="DF33" s="657"/>
      <c r="DG33" s="657"/>
      <c r="DH33" s="657"/>
      <c r="DI33" s="657"/>
      <c r="DJ33" s="657"/>
      <c r="DK33" s="658"/>
      <c r="DL33" s="634">
        <v>3681080</v>
      </c>
      <c r="DM33" s="657"/>
      <c r="DN33" s="657"/>
      <c r="DO33" s="657"/>
      <c r="DP33" s="657"/>
      <c r="DQ33" s="657"/>
      <c r="DR33" s="657"/>
      <c r="DS33" s="657"/>
      <c r="DT33" s="657"/>
      <c r="DU33" s="657"/>
      <c r="DV33" s="658"/>
      <c r="DW33" s="630">
        <v>47.6</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2512202</v>
      </c>
      <c r="CS34" s="626"/>
      <c r="CT34" s="626"/>
      <c r="CU34" s="626"/>
      <c r="CV34" s="626"/>
      <c r="CW34" s="626"/>
      <c r="CX34" s="626"/>
      <c r="CY34" s="627"/>
      <c r="CZ34" s="659">
        <v>18.899999999999999</v>
      </c>
      <c r="DA34" s="660"/>
      <c r="DB34" s="660"/>
      <c r="DC34" s="661"/>
      <c r="DD34" s="634">
        <v>1474031</v>
      </c>
      <c r="DE34" s="626"/>
      <c r="DF34" s="626"/>
      <c r="DG34" s="626"/>
      <c r="DH34" s="626"/>
      <c r="DI34" s="626"/>
      <c r="DJ34" s="626"/>
      <c r="DK34" s="627"/>
      <c r="DL34" s="634">
        <v>1233838</v>
      </c>
      <c r="DM34" s="626"/>
      <c r="DN34" s="626"/>
      <c r="DO34" s="626"/>
      <c r="DP34" s="626"/>
      <c r="DQ34" s="626"/>
      <c r="DR34" s="626"/>
      <c r="DS34" s="626"/>
      <c r="DT34" s="626"/>
      <c r="DU34" s="626"/>
      <c r="DV34" s="627"/>
      <c r="DW34" s="630">
        <v>16</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539600</v>
      </c>
      <c r="S35" s="626"/>
      <c r="T35" s="626"/>
      <c r="U35" s="626"/>
      <c r="V35" s="626"/>
      <c r="W35" s="626"/>
      <c r="X35" s="626"/>
      <c r="Y35" s="627"/>
      <c r="Z35" s="628">
        <v>3.8</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1243419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105226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58397</v>
      </c>
      <c r="CS35" s="657"/>
      <c r="CT35" s="657"/>
      <c r="CU35" s="657"/>
      <c r="CV35" s="657"/>
      <c r="CW35" s="657"/>
      <c r="CX35" s="657"/>
      <c r="CY35" s="658"/>
      <c r="CZ35" s="659">
        <v>0.4</v>
      </c>
      <c r="DA35" s="660"/>
      <c r="DB35" s="660"/>
      <c r="DC35" s="661"/>
      <c r="DD35" s="634">
        <v>46822</v>
      </c>
      <c r="DE35" s="657"/>
      <c r="DF35" s="657"/>
      <c r="DG35" s="657"/>
      <c r="DH35" s="657"/>
      <c r="DI35" s="657"/>
      <c r="DJ35" s="657"/>
      <c r="DK35" s="658"/>
      <c r="DL35" s="634">
        <v>46532</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14387141</v>
      </c>
      <c r="S36" s="698"/>
      <c r="T36" s="698"/>
      <c r="U36" s="698"/>
      <c r="V36" s="698"/>
      <c r="W36" s="698"/>
      <c r="X36" s="698"/>
      <c r="Y36" s="699"/>
      <c r="Z36" s="700">
        <v>100</v>
      </c>
      <c r="AA36" s="700"/>
      <c r="AB36" s="700"/>
      <c r="AC36" s="700"/>
      <c r="AD36" s="701">
        <v>7193041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145599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80889</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2094493</v>
      </c>
      <c r="CS36" s="626"/>
      <c r="CT36" s="626"/>
      <c r="CU36" s="626"/>
      <c r="CV36" s="626"/>
      <c r="CW36" s="626"/>
      <c r="CX36" s="626"/>
      <c r="CY36" s="627"/>
      <c r="CZ36" s="659">
        <v>15.7</v>
      </c>
      <c r="DA36" s="660"/>
      <c r="DB36" s="660"/>
      <c r="DC36" s="661"/>
      <c r="DD36" s="634">
        <v>1866616</v>
      </c>
      <c r="DE36" s="626"/>
      <c r="DF36" s="626"/>
      <c r="DG36" s="626"/>
      <c r="DH36" s="626"/>
      <c r="DI36" s="626"/>
      <c r="DJ36" s="626"/>
      <c r="DK36" s="627"/>
      <c r="DL36" s="634">
        <v>1468215</v>
      </c>
      <c r="DM36" s="626"/>
      <c r="DN36" s="626"/>
      <c r="DO36" s="626"/>
      <c r="DP36" s="626"/>
      <c r="DQ36" s="626"/>
      <c r="DR36" s="626"/>
      <c r="DS36" s="626"/>
      <c r="DT36" s="626"/>
      <c r="DU36" s="626"/>
      <c r="DV36" s="627"/>
      <c r="DW36" s="630">
        <v>19</v>
      </c>
      <c r="DX36" s="655"/>
      <c r="DY36" s="655"/>
      <c r="DZ36" s="655"/>
      <c r="EA36" s="655"/>
      <c r="EB36" s="655"/>
      <c r="EC36" s="656"/>
    </row>
    <row r="37" spans="2:133" ht="11.25" customHeight="1">
      <c r="AQ37" s="704" t="s">
        <v>314</v>
      </c>
      <c r="AR37" s="705"/>
      <c r="AS37" s="705"/>
      <c r="AT37" s="705"/>
      <c r="AU37" s="705"/>
      <c r="AV37" s="705"/>
      <c r="AW37" s="705"/>
      <c r="AX37" s="705"/>
      <c r="AY37" s="706"/>
      <c r="AZ37" s="625">
        <v>30024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5304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1051870</v>
      </c>
      <c r="CS37" s="657"/>
      <c r="CT37" s="657"/>
      <c r="CU37" s="657"/>
      <c r="CV37" s="657"/>
      <c r="CW37" s="657"/>
      <c r="CX37" s="657"/>
      <c r="CY37" s="658"/>
      <c r="CZ37" s="659">
        <v>7.9</v>
      </c>
      <c r="DA37" s="660"/>
      <c r="DB37" s="660"/>
      <c r="DC37" s="661"/>
      <c r="DD37" s="634">
        <v>1051870</v>
      </c>
      <c r="DE37" s="657"/>
      <c r="DF37" s="657"/>
      <c r="DG37" s="657"/>
      <c r="DH37" s="657"/>
      <c r="DI37" s="657"/>
      <c r="DJ37" s="657"/>
      <c r="DK37" s="658"/>
      <c r="DL37" s="634">
        <v>1020749</v>
      </c>
      <c r="DM37" s="657"/>
      <c r="DN37" s="657"/>
      <c r="DO37" s="657"/>
      <c r="DP37" s="657"/>
      <c r="DQ37" s="657"/>
      <c r="DR37" s="657"/>
      <c r="DS37" s="657"/>
      <c r="DT37" s="657"/>
      <c r="DU37" s="657"/>
      <c r="DV37" s="658"/>
      <c r="DW37" s="630">
        <v>13.2</v>
      </c>
      <c r="DX37" s="655"/>
      <c r="DY37" s="655"/>
      <c r="DZ37" s="655"/>
      <c r="EA37" s="655"/>
      <c r="EB37" s="655"/>
      <c r="EC37" s="656"/>
    </row>
    <row r="38" spans="2:133" ht="11.25" customHeight="1">
      <c r="AQ38" s="704" t="s">
        <v>317</v>
      </c>
      <c r="AR38" s="705"/>
      <c r="AS38" s="705"/>
      <c r="AT38" s="705"/>
      <c r="AU38" s="705"/>
      <c r="AV38" s="705"/>
      <c r="AW38" s="705"/>
      <c r="AX38" s="705"/>
      <c r="AY38" s="706"/>
      <c r="AZ38" s="625">
        <v>29000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9534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1213395</v>
      </c>
      <c r="CS38" s="626"/>
      <c r="CT38" s="626"/>
      <c r="CU38" s="626"/>
      <c r="CV38" s="626"/>
      <c r="CW38" s="626"/>
      <c r="CX38" s="626"/>
      <c r="CY38" s="627"/>
      <c r="CZ38" s="659">
        <v>9.1</v>
      </c>
      <c r="DA38" s="660"/>
      <c r="DB38" s="660"/>
      <c r="DC38" s="661"/>
      <c r="DD38" s="634">
        <v>990407</v>
      </c>
      <c r="DE38" s="626"/>
      <c r="DF38" s="626"/>
      <c r="DG38" s="626"/>
      <c r="DH38" s="626"/>
      <c r="DI38" s="626"/>
      <c r="DJ38" s="626"/>
      <c r="DK38" s="627"/>
      <c r="DL38" s="634">
        <v>932495</v>
      </c>
      <c r="DM38" s="626"/>
      <c r="DN38" s="626"/>
      <c r="DO38" s="626"/>
      <c r="DP38" s="626"/>
      <c r="DQ38" s="626"/>
      <c r="DR38" s="626"/>
      <c r="DS38" s="626"/>
      <c r="DT38" s="626"/>
      <c r="DU38" s="626"/>
      <c r="DV38" s="627"/>
      <c r="DW38" s="630">
        <v>12.1</v>
      </c>
      <c r="DX38" s="655"/>
      <c r="DY38" s="655"/>
      <c r="DZ38" s="655"/>
      <c r="EA38" s="655"/>
      <c r="EB38" s="655"/>
      <c r="EC38" s="656"/>
    </row>
    <row r="39" spans="2:133" ht="11.25" customHeight="1">
      <c r="AQ39" s="704" t="s">
        <v>320</v>
      </c>
      <c r="AR39" s="705"/>
      <c r="AS39" s="705"/>
      <c r="AT39" s="705"/>
      <c r="AU39" s="705"/>
      <c r="AV39" s="705"/>
      <c r="AW39" s="705"/>
      <c r="AX39" s="705"/>
      <c r="AY39" s="706"/>
      <c r="AZ39" s="625">
        <v>7006</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104</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865890</v>
      </c>
      <c r="CS39" s="657"/>
      <c r="CT39" s="657"/>
      <c r="CU39" s="657"/>
      <c r="CV39" s="657"/>
      <c r="CW39" s="657"/>
      <c r="CX39" s="657"/>
      <c r="CY39" s="658"/>
      <c r="CZ39" s="659">
        <v>6.5</v>
      </c>
      <c r="DA39" s="660"/>
      <c r="DB39" s="660"/>
      <c r="DC39" s="661"/>
      <c r="DD39" s="634">
        <v>674588</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260994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320000</v>
      </c>
      <c r="CS40" s="626"/>
      <c r="CT40" s="626"/>
      <c r="CU40" s="626"/>
      <c r="CV40" s="626"/>
      <c r="CW40" s="626"/>
      <c r="CX40" s="626"/>
      <c r="CY40" s="627"/>
      <c r="CZ40" s="659">
        <v>2.4</v>
      </c>
      <c r="DA40" s="660"/>
      <c r="DB40" s="660"/>
      <c r="DC40" s="661"/>
      <c r="DD40" s="634">
        <v>20000</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770796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249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1736032</v>
      </c>
      <c r="CS42" s="626"/>
      <c r="CT42" s="626"/>
      <c r="CU42" s="626"/>
      <c r="CV42" s="626"/>
      <c r="CW42" s="626"/>
      <c r="CX42" s="626"/>
      <c r="CY42" s="627"/>
      <c r="CZ42" s="659">
        <v>13</v>
      </c>
      <c r="DA42" s="708"/>
      <c r="DB42" s="708"/>
      <c r="DC42" s="709"/>
      <c r="DD42" s="634">
        <v>431344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42453</v>
      </c>
      <c r="CS43" s="657"/>
      <c r="CT43" s="657"/>
      <c r="CU43" s="657"/>
      <c r="CV43" s="657"/>
      <c r="CW43" s="657"/>
      <c r="CX43" s="657"/>
      <c r="CY43" s="658"/>
      <c r="CZ43" s="659">
        <v>0.3</v>
      </c>
      <c r="DA43" s="660"/>
      <c r="DB43" s="660"/>
      <c r="DC43" s="661"/>
      <c r="DD43" s="634">
        <v>42453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1663627</v>
      </c>
      <c r="CS44" s="626"/>
      <c r="CT44" s="626"/>
      <c r="CU44" s="626"/>
      <c r="CV44" s="626"/>
      <c r="CW44" s="626"/>
      <c r="CX44" s="626"/>
      <c r="CY44" s="627"/>
      <c r="CZ44" s="659">
        <v>12.5</v>
      </c>
      <c r="DA44" s="708"/>
      <c r="DB44" s="708"/>
      <c r="DC44" s="709"/>
      <c r="DD44" s="634">
        <v>400187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557090</v>
      </c>
      <c r="CS45" s="657"/>
      <c r="CT45" s="657"/>
      <c r="CU45" s="657"/>
      <c r="CV45" s="657"/>
      <c r="CW45" s="657"/>
      <c r="CX45" s="657"/>
      <c r="CY45" s="658"/>
      <c r="CZ45" s="659">
        <v>4.2</v>
      </c>
      <c r="DA45" s="660"/>
      <c r="DB45" s="660"/>
      <c r="DC45" s="661"/>
      <c r="DD45" s="634">
        <v>28015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1048754</v>
      </c>
      <c r="CS46" s="626"/>
      <c r="CT46" s="626"/>
      <c r="CU46" s="626"/>
      <c r="CV46" s="626"/>
      <c r="CW46" s="626"/>
      <c r="CX46" s="626"/>
      <c r="CY46" s="627"/>
      <c r="CZ46" s="659">
        <v>7.9</v>
      </c>
      <c r="DA46" s="708"/>
      <c r="DB46" s="708"/>
      <c r="DC46" s="709"/>
      <c r="DD46" s="634">
        <v>320649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72405</v>
      </c>
      <c r="CS47" s="657"/>
      <c r="CT47" s="657"/>
      <c r="CU47" s="657"/>
      <c r="CV47" s="657"/>
      <c r="CW47" s="657"/>
      <c r="CX47" s="657"/>
      <c r="CY47" s="658"/>
      <c r="CZ47" s="659">
        <v>0.5</v>
      </c>
      <c r="DA47" s="660"/>
      <c r="DB47" s="660"/>
      <c r="DC47" s="661"/>
      <c r="DD47" s="634">
        <v>31157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13320177</v>
      </c>
      <c r="CS49" s="693"/>
      <c r="CT49" s="693"/>
      <c r="CU49" s="693"/>
      <c r="CV49" s="693"/>
      <c r="CW49" s="693"/>
      <c r="CX49" s="693"/>
      <c r="CY49" s="720"/>
      <c r="CZ49" s="721">
        <v>100</v>
      </c>
      <c r="DA49" s="722"/>
      <c r="DB49" s="722"/>
      <c r="DC49" s="723"/>
      <c r="DD49" s="724">
        <v>9011092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14777</v>
      </c>
      <c r="R7" s="755"/>
      <c r="S7" s="755"/>
      <c r="T7" s="755"/>
      <c r="U7" s="755"/>
      <c r="V7" s="755">
        <v>13711</v>
      </c>
      <c r="W7" s="755"/>
      <c r="X7" s="755"/>
      <c r="Y7" s="755"/>
      <c r="Z7" s="755"/>
      <c r="AA7" s="755">
        <v>1066</v>
      </c>
      <c r="AB7" s="755"/>
      <c r="AC7" s="755"/>
      <c r="AD7" s="755"/>
      <c r="AE7" s="756"/>
      <c r="AF7" s="757">
        <v>943</v>
      </c>
      <c r="AG7" s="758"/>
      <c r="AH7" s="758"/>
      <c r="AI7" s="758"/>
      <c r="AJ7" s="759"/>
      <c r="AK7" s="794">
        <v>694</v>
      </c>
      <c r="AL7" s="795"/>
      <c r="AM7" s="795"/>
      <c r="AN7" s="795"/>
      <c r="AO7" s="795"/>
      <c r="AP7" s="795">
        <v>11528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12</v>
      </c>
      <c r="CI7" s="792"/>
      <c r="CJ7" s="792"/>
      <c r="CK7" s="792"/>
      <c r="CL7" s="793"/>
      <c r="CM7" s="791">
        <v>48</v>
      </c>
      <c r="CN7" s="792"/>
      <c r="CO7" s="792"/>
      <c r="CP7" s="792"/>
      <c r="CQ7" s="793"/>
      <c r="CR7" s="791">
        <v>10</v>
      </c>
      <c r="CS7" s="792"/>
      <c r="CT7" s="792"/>
      <c r="CU7" s="792"/>
      <c r="CV7" s="793"/>
      <c r="CW7" s="791" t="s">
        <v>478</v>
      </c>
      <c r="CX7" s="792"/>
      <c r="CY7" s="792"/>
      <c r="CZ7" s="792"/>
      <c r="DA7" s="793"/>
      <c r="DB7" s="791" t="s">
        <v>478</v>
      </c>
      <c r="DC7" s="792"/>
      <c r="DD7" s="792"/>
      <c r="DE7" s="792"/>
      <c r="DF7" s="793"/>
      <c r="DG7" s="791" t="s">
        <v>478</v>
      </c>
      <c r="DH7" s="792"/>
      <c r="DI7" s="792"/>
      <c r="DJ7" s="792"/>
      <c r="DK7" s="793"/>
      <c r="DL7" s="791" t="s">
        <v>478</v>
      </c>
      <c r="DM7" s="792"/>
      <c r="DN7" s="792"/>
      <c r="DO7" s="792"/>
      <c r="DP7" s="793"/>
      <c r="DQ7" s="791" t="s">
        <v>478</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f>Q7</f>
        <v>14777</v>
      </c>
      <c r="R23" s="814"/>
      <c r="S23" s="814"/>
      <c r="T23" s="814"/>
      <c r="U23" s="814"/>
      <c r="V23" s="814">
        <f t="shared" ref="V23" si="0">V7</f>
        <v>13711</v>
      </c>
      <c r="W23" s="814"/>
      <c r="X23" s="814"/>
      <c r="Y23" s="814"/>
      <c r="Z23" s="814"/>
      <c r="AA23" s="814">
        <f t="shared" ref="AA23" si="1">AA7</f>
        <v>1066</v>
      </c>
      <c r="AB23" s="814"/>
      <c r="AC23" s="814"/>
      <c r="AD23" s="814"/>
      <c r="AE23" s="815"/>
      <c r="AF23" s="816">
        <v>943</v>
      </c>
      <c r="AG23" s="814"/>
      <c r="AH23" s="814"/>
      <c r="AI23" s="814"/>
      <c r="AJ23" s="817"/>
      <c r="AK23" s="818"/>
      <c r="AL23" s="819"/>
      <c r="AM23" s="819"/>
      <c r="AN23" s="819"/>
      <c r="AO23" s="819"/>
      <c r="AP23" s="814">
        <f t="shared" ref="AP23" si="2">AP7</f>
        <v>11528</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4377</v>
      </c>
      <c r="R28" s="843"/>
      <c r="S28" s="843"/>
      <c r="T28" s="843"/>
      <c r="U28" s="843"/>
      <c r="V28" s="843">
        <v>4272</v>
      </c>
      <c r="W28" s="843"/>
      <c r="X28" s="843"/>
      <c r="Y28" s="843"/>
      <c r="Z28" s="843"/>
      <c r="AA28" s="843">
        <v>105</v>
      </c>
      <c r="AB28" s="843"/>
      <c r="AC28" s="843"/>
      <c r="AD28" s="843"/>
      <c r="AE28" s="844"/>
      <c r="AF28" s="845">
        <v>105</v>
      </c>
      <c r="AG28" s="843"/>
      <c r="AH28" s="843"/>
      <c r="AI28" s="843"/>
      <c r="AJ28" s="846"/>
      <c r="AK28" s="847">
        <v>266</v>
      </c>
      <c r="AL28" s="838"/>
      <c r="AM28" s="838"/>
      <c r="AN28" s="838"/>
      <c r="AO28" s="838"/>
      <c r="AP28" s="838" t="s">
        <v>478</v>
      </c>
      <c r="AQ28" s="838"/>
      <c r="AR28" s="838"/>
      <c r="AS28" s="838"/>
      <c r="AT28" s="838"/>
      <c r="AU28" s="838" t="s">
        <v>478</v>
      </c>
      <c r="AV28" s="838"/>
      <c r="AW28" s="838"/>
      <c r="AX28" s="838"/>
      <c r="AY28" s="838"/>
      <c r="AZ28" s="839" t="s">
        <v>478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2624</v>
      </c>
      <c r="R29" s="779"/>
      <c r="S29" s="779"/>
      <c r="T29" s="779"/>
      <c r="U29" s="779"/>
      <c r="V29" s="779">
        <v>2489</v>
      </c>
      <c r="W29" s="779"/>
      <c r="X29" s="779"/>
      <c r="Y29" s="779"/>
      <c r="Z29" s="779"/>
      <c r="AA29" s="779">
        <v>135</v>
      </c>
      <c r="AB29" s="779"/>
      <c r="AC29" s="779"/>
      <c r="AD29" s="779"/>
      <c r="AE29" s="780"/>
      <c r="AF29" s="781">
        <v>135</v>
      </c>
      <c r="AG29" s="782"/>
      <c r="AH29" s="782"/>
      <c r="AI29" s="782"/>
      <c r="AJ29" s="783"/>
      <c r="AK29" s="850">
        <v>413</v>
      </c>
      <c r="AL29" s="851"/>
      <c r="AM29" s="851"/>
      <c r="AN29" s="851"/>
      <c r="AO29" s="851"/>
      <c r="AP29" s="851" t="s">
        <v>478</v>
      </c>
      <c r="AQ29" s="851"/>
      <c r="AR29" s="851"/>
      <c r="AS29" s="851"/>
      <c r="AT29" s="851"/>
      <c r="AU29" s="851" t="s">
        <v>478</v>
      </c>
      <c r="AV29" s="851"/>
      <c r="AW29" s="851"/>
      <c r="AX29" s="851"/>
      <c r="AY29" s="851"/>
      <c r="AZ29" s="852" t="s">
        <v>478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294</v>
      </c>
      <c r="R30" s="779"/>
      <c r="S30" s="779"/>
      <c r="T30" s="779"/>
      <c r="U30" s="779"/>
      <c r="V30" s="779">
        <v>285</v>
      </c>
      <c r="W30" s="779"/>
      <c r="X30" s="779"/>
      <c r="Y30" s="779"/>
      <c r="Z30" s="779"/>
      <c r="AA30" s="779">
        <v>9</v>
      </c>
      <c r="AB30" s="779"/>
      <c r="AC30" s="779"/>
      <c r="AD30" s="779"/>
      <c r="AE30" s="780"/>
      <c r="AF30" s="781">
        <v>9</v>
      </c>
      <c r="AG30" s="782"/>
      <c r="AH30" s="782"/>
      <c r="AI30" s="782"/>
      <c r="AJ30" s="783"/>
      <c r="AK30" s="850">
        <v>85</v>
      </c>
      <c r="AL30" s="851"/>
      <c r="AM30" s="851"/>
      <c r="AN30" s="851"/>
      <c r="AO30" s="851"/>
      <c r="AP30" s="851" t="s">
        <v>478</v>
      </c>
      <c r="AQ30" s="851"/>
      <c r="AR30" s="851"/>
      <c r="AS30" s="851"/>
      <c r="AT30" s="851"/>
      <c r="AU30" s="851" t="s">
        <v>478</v>
      </c>
      <c r="AV30" s="851"/>
      <c r="AW30" s="851"/>
      <c r="AX30" s="851"/>
      <c r="AY30" s="851"/>
      <c r="AZ30" s="852" t="s">
        <v>478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683</v>
      </c>
      <c r="R31" s="779"/>
      <c r="S31" s="779"/>
      <c r="T31" s="779"/>
      <c r="U31" s="779"/>
      <c r="V31" s="779">
        <v>687</v>
      </c>
      <c r="W31" s="779"/>
      <c r="X31" s="779"/>
      <c r="Y31" s="779"/>
      <c r="Z31" s="779"/>
      <c r="AA31" s="779">
        <v>-4</v>
      </c>
      <c r="AB31" s="779"/>
      <c r="AC31" s="779"/>
      <c r="AD31" s="779"/>
      <c r="AE31" s="780"/>
      <c r="AF31" s="781">
        <v>1530</v>
      </c>
      <c r="AG31" s="782"/>
      <c r="AH31" s="782"/>
      <c r="AI31" s="782"/>
      <c r="AJ31" s="783"/>
      <c r="AK31" s="850">
        <v>30</v>
      </c>
      <c r="AL31" s="851"/>
      <c r="AM31" s="851"/>
      <c r="AN31" s="851"/>
      <c r="AO31" s="851"/>
      <c r="AP31" s="851">
        <v>2961</v>
      </c>
      <c r="AQ31" s="851"/>
      <c r="AR31" s="851"/>
      <c r="AS31" s="851"/>
      <c r="AT31" s="851"/>
      <c r="AU31" s="851">
        <v>407</v>
      </c>
      <c r="AV31" s="851"/>
      <c r="AW31" s="851"/>
      <c r="AX31" s="851"/>
      <c r="AY31" s="851"/>
      <c r="AZ31" s="852" t="s">
        <v>478</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336</v>
      </c>
      <c r="R32" s="779"/>
      <c r="S32" s="779"/>
      <c r="T32" s="779"/>
      <c r="U32" s="779"/>
      <c r="V32" s="779">
        <v>314</v>
      </c>
      <c r="W32" s="779"/>
      <c r="X32" s="779"/>
      <c r="Y32" s="779"/>
      <c r="Z32" s="779"/>
      <c r="AA32" s="779">
        <v>22</v>
      </c>
      <c r="AB32" s="779"/>
      <c r="AC32" s="779"/>
      <c r="AD32" s="779"/>
      <c r="AE32" s="780"/>
      <c r="AF32" s="781">
        <v>22</v>
      </c>
      <c r="AG32" s="782"/>
      <c r="AH32" s="782"/>
      <c r="AI32" s="782"/>
      <c r="AJ32" s="783"/>
      <c r="AK32" s="850">
        <v>147</v>
      </c>
      <c r="AL32" s="851"/>
      <c r="AM32" s="851"/>
      <c r="AN32" s="851"/>
      <c r="AO32" s="851"/>
      <c r="AP32" s="851">
        <v>1590</v>
      </c>
      <c r="AQ32" s="851"/>
      <c r="AR32" s="851"/>
      <c r="AS32" s="851"/>
      <c r="AT32" s="851"/>
      <c r="AU32" s="851">
        <v>1516</v>
      </c>
      <c r="AV32" s="851"/>
      <c r="AW32" s="851"/>
      <c r="AX32" s="851"/>
      <c r="AY32" s="851"/>
      <c r="AZ32" s="852" t="s">
        <v>478</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30</v>
      </c>
      <c r="R33" s="779"/>
      <c r="S33" s="779"/>
      <c r="T33" s="779"/>
      <c r="U33" s="779"/>
      <c r="V33" s="779">
        <v>29</v>
      </c>
      <c r="W33" s="779"/>
      <c r="X33" s="779"/>
      <c r="Y33" s="779"/>
      <c r="Z33" s="779"/>
      <c r="AA33" s="779">
        <v>1</v>
      </c>
      <c r="AB33" s="779"/>
      <c r="AC33" s="779"/>
      <c r="AD33" s="779"/>
      <c r="AE33" s="780"/>
      <c r="AF33" s="781">
        <v>1</v>
      </c>
      <c r="AG33" s="782"/>
      <c r="AH33" s="782"/>
      <c r="AI33" s="782"/>
      <c r="AJ33" s="783"/>
      <c r="AK33" s="850">
        <v>29</v>
      </c>
      <c r="AL33" s="851"/>
      <c r="AM33" s="851"/>
      <c r="AN33" s="851"/>
      <c r="AO33" s="851"/>
      <c r="AP33" s="851" t="s">
        <v>478</v>
      </c>
      <c r="AQ33" s="851"/>
      <c r="AR33" s="851"/>
      <c r="AS33" s="851"/>
      <c r="AT33" s="851"/>
      <c r="AU33" s="851" t="s">
        <v>478</v>
      </c>
      <c r="AV33" s="851"/>
      <c r="AW33" s="851"/>
      <c r="AX33" s="851"/>
      <c r="AY33" s="851"/>
      <c r="AZ33" s="852" t="s">
        <v>478</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13</v>
      </c>
      <c r="R34" s="779"/>
      <c r="S34" s="779"/>
      <c r="T34" s="779"/>
      <c r="U34" s="779"/>
      <c r="V34" s="779">
        <v>12</v>
      </c>
      <c r="W34" s="779"/>
      <c r="X34" s="779"/>
      <c r="Y34" s="779"/>
      <c r="Z34" s="779"/>
      <c r="AA34" s="779">
        <v>1</v>
      </c>
      <c r="AB34" s="779"/>
      <c r="AC34" s="779"/>
      <c r="AD34" s="779"/>
      <c r="AE34" s="780"/>
      <c r="AF34" s="781" t="s">
        <v>113</v>
      </c>
      <c r="AG34" s="782"/>
      <c r="AH34" s="782"/>
      <c r="AI34" s="782"/>
      <c r="AJ34" s="783"/>
      <c r="AK34" s="850">
        <v>7</v>
      </c>
      <c r="AL34" s="851"/>
      <c r="AM34" s="851"/>
      <c r="AN34" s="851"/>
      <c r="AO34" s="851"/>
      <c r="AP34" s="851" t="s">
        <v>478</v>
      </c>
      <c r="AQ34" s="851"/>
      <c r="AR34" s="851"/>
      <c r="AS34" s="851"/>
      <c r="AT34" s="851"/>
      <c r="AU34" s="851" t="s">
        <v>478</v>
      </c>
      <c r="AV34" s="851"/>
      <c r="AW34" s="851"/>
      <c r="AX34" s="851"/>
      <c r="AY34" s="851"/>
      <c r="AZ34" s="852" t="s">
        <v>478</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1802</v>
      </c>
      <c r="AG63" s="862"/>
      <c r="AH63" s="862"/>
      <c r="AI63" s="862"/>
      <c r="AJ63" s="863"/>
      <c r="AK63" s="864"/>
      <c r="AL63" s="859"/>
      <c r="AM63" s="859"/>
      <c r="AN63" s="859"/>
      <c r="AO63" s="859"/>
      <c r="AP63" s="862">
        <f>SUM(AP28:AT34)</f>
        <v>4551</v>
      </c>
      <c r="AQ63" s="862"/>
      <c r="AR63" s="862"/>
      <c r="AS63" s="862"/>
      <c r="AT63" s="862"/>
      <c r="AU63" s="862">
        <f>SUM(AU28:AY34)</f>
        <v>1923</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t="s">
        <v>536</v>
      </c>
      <c r="D68" s="890" t="s">
        <v>536</v>
      </c>
      <c r="E68" s="890" t="s">
        <v>536</v>
      </c>
      <c r="F68" s="890" t="s">
        <v>536</v>
      </c>
      <c r="G68" s="890" t="s">
        <v>536</v>
      </c>
      <c r="H68" s="890" t="s">
        <v>536</v>
      </c>
      <c r="I68" s="890" t="s">
        <v>536</v>
      </c>
      <c r="J68" s="890" t="s">
        <v>536</v>
      </c>
      <c r="K68" s="890" t="s">
        <v>536</v>
      </c>
      <c r="L68" s="890" t="s">
        <v>536</v>
      </c>
      <c r="M68" s="890" t="s">
        <v>536</v>
      </c>
      <c r="N68" s="890" t="s">
        <v>536</v>
      </c>
      <c r="O68" s="890" t="s">
        <v>536</v>
      </c>
      <c r="P68" s="891" t="s">
        <v>536</v>
      </c>
      <c r="Q68" s="892">
        <v>751</v>
      </c>
      <c r="R68" s="886"/>
      <c r="S68" s="886"/>
      <c r="T68" s="886"/>
      <c r="U68" s="886"/>
      <c r="V68" s="886">
        <v>605</v>
      </c>
      <c r="W68" s="886"/>
      <c r="X68" s="886"/>
      <c r="Y68" s="886"/>
      <c r="Z68" s="886"/>
      <c r="AA68" s="886">
        <v>146</v>
      </c>
      <c r="AB68" s="886"/>
      <c r="AC68" s="886"/>
      <c r="AD68" s="886"/>
      <c r="AE68" s="886"/>
      <c r="AF68" s="886">
        <v>146</v>
      </c>
      <c r="AG68" s="886"/>
      <c r="AH68" s="886"/>
      <c r="AI68" s="886"/>
      <c r="AJ68" s="886"/>
      <c r="AK68" s="886" t="s">
        <v>478</v>
      </c>
      <c r="AL68" s="886"/>
      <c r="AM68" s="886"/>
      <c r="AN68" s="886"/>
      <c r="AO68" s="886"/>
      <c r="AP68" s="886">
        <v>20</v>
      </c>
      <c r="AQ68" s="886"/>
      <c r="AR68" s="886"/>
      <c r="AS68" s="886"/>
      <c r="AT68" s="886"/>
      <c r="AU68" s="886">
        <v>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t="s">
        <v>537</v>
      </c>
      <c r="D69" s="894" t="s">
        <v>537</v>
      </c>
      <c r="E69" s="894" t="s">
        <v>537</v>
      </c>
      <c r="F69" s="894" t="s">
        <v>537</v>
      </c>
      <c r="G69" s="894" t="s">
        <v>537</v>
      </c>
      <c r="H69" s="894" t="s">
        <v>537</v>
      </c>
      <c r="I69" s="894" t="s">
        <v>537</v>
      </c>
      <c r="J69" s="894" t="s">
        <v>537</v>
      </c>
      <c r="K69" s="894" t="s">
        <v>537</v>
      </c>
      <c r="L69" s="894" t="s">
        <v>537</v>
      </c>
      <c r="M69" s="894" t="s">
        <v>537</v>
      </c>
      <c r="N69" s="894" t="s">
        <v>537</v>
      </c>
      <c r="O69" s="894" t="s">
        <v>537</v>
      </c>
      <c r="P69" s="895" t="s">
        <v>537</v>
      </c>
      <c r="Q69" s="896">
        <v>33</v>
      </c>
      <c r="R69" s="851"/>
      <c r="S69" s="851"/>
      <c r="T69" s="851"/>
      <c r="U69" s="851"/>
      <c r="V69" s="851">
        <v>1</v>
      </c>
      <c r="W69" s="851"/>
      <c r="X69" s="851"/>
      <c r="Y69" s="851"/>
      <c r="Z69" s="851"/>
      <c r="AA69" s="851">
        <v>32</v>
      </c>
      <c r="AB69" s="851"/>
      <c r="AC69" s="851"/>
      <c r="AD69" s="851"/>
      <c r="AE69" s="851"/>
      <c r="AF69" s="851">
        <v>2</v>
      </c>
      <c r="AG69" s="851"/>
      <c r="AH69" s="851"/>
      <c r="AI69" s="851"/>
      <c r="AJ69" s="851"/>
      <c r="AK69" s="851" t="s">
        <v>478</v>
      </c>
      <c r="AL69" s="851"/>
      <c r="AM69" s="851"/>
      <c r="AN69" s="851"/>
      <c r="AO69" s="851"/>
      <c r="AP69" s="851" t="s">
        <v>478</v>
      </c>
      <c r="AQ69" s="851"/>
      <c r="AR69" s="851"/>
      <c r="AS69" s="851"/>
      <c r="AT69" s="851"/>
      <c r="AU69" s="851" t="s">
        <v>478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t="s">
        <v>538</v>
      </c>
      <c r="D70" s="894" t="s">
        <v>538</v>
      </c>
      <c r="E70" s="894" t="s">
        <v>538</v>
      </c>
      <c r="F70" s="894" t="s">
        <v>538</v>
      </c>
      <c r="G70" s="894" t="s">
        <v>538</v>
      </c>
      <c r="H70" s="894" t="s">
        <v>538</v>
      </c>
      <c r="I70" s="894" t="s">
        <v>538</v>
      </c>
      <c r="J70" s="894" t="s">
        <v>538</v>
      </c>
      <c r="K70" s="894" t="s">
        <v>538</v>
      </c>
      <c r="L70" s="894" t="s">
        <v>538</v>
      </c>
      <c r="M70" s="894" t="s">
        <v>538</v>
      </c>
      <c r="N70" s="894" t="s">
        <v>538</v>
      </c>
      <c r="O70" s="894" t="s">
        <v>538</v>
      </c>
      <c r="P70" s="895" t="s">
        <v>538</v>
      </c>
      <c r="Q70" s="896">
        <v>1360</v>
      </c>
      <c r="R70" s="851"/>
      <c r="S70" s="851"/>
      <c r="T70" s="851"/>
      <c r="U70" s="851"/>
      <c r="V70" s="851">
        <v>1279</v>
      </c>
      <c r="W70" s="851"/>
      <c r="X70" s="851"/>
      <c r="Y70" s="851"/>
      <c r="Z70" s="851"/>
      <c r="AA70" s="851">
        <v>81</v>
      </c>
      <c r="AB70" s="851"/>
      <c r="AC70" s="851"/>
      <c r="AD70" s="851"/>
      <c r="AE70" s="851"/>
      <c r="AF70" s="851">
        <v>81</v>
      </c>
      <c r="AG70" s="851"/>
      <c r="AH70" s="851"/>
      <c r="AI70" s="851"/>
      <c r="AJ70" s="851"/>
      <c r="AK70" s="851" t="s">
        <v>478</v>
      </c>
      <c r="AL70" s="851"/>
      <c r="AM70" s="851"/>
      <c r="AN70" s="851"/>
      <c r="AO70" s="851"/>
      <c r="AP70" s="851">
        <v>334</v>
      </c>
      <c r="AQ70" s="851"/>
      <c r="AR70" s="851"/>
      <c r="AS70" s="851"/>
      <c r="AT70" s="851"/>
      <c r="AU70" s="851">
        <v>113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539</v>
      </c>
      <c r="C71" s="894" t="s">
        <v>539</v>
      </c>
      <c r="D71" s="894" t="s">
        <v>539</v>
      </c>
      <c r="E71" s="894" t="s">
        <v>539</v>
      </c>
      <c r="F71" s="894" t="s">
        <v>539</v>
      </c>
      <c r="G71" s="894" t="s">
        <v>539</v>
      </c>
      <c r="H71" s="894" t="s">
        <v>539</v>
      </c>
      <c r="I71" s="894" t="s">
        <v>539</v>
      </c>
      <c r="J71" s="894" t="s">
        <v>539</v>
      </c>
      <c r="K71" s="894" t="s">
        <v>539</v>
      </c>
      <c r="L71" s="894" t="s">
        <v>539</v>
      </c>
      <c r="M71" s="894" t="s">
        <v>539</v>
      </c>
      <c r="N71" s="894" t="s">
        <v>539</v>
      </c>
      <c r="O71" s="894" t="s">
        <v>539</v>
      </c>
      <c r="P71" s="895" t="s">
        <v>539</v>
      </c>
      <c r="Q71" s="896">
        <v>93</v>
      </c>
      <c r="R71" s="851"/>
      <c r="S71" s="851"/>
      <c r="T71" s="851"/>
      <c r="U71" s="851"/>
      <c r="V71" s="851">
        <v>74</v>
      </c>
      <c r="W71" s="851"/>
      <c r="X71" s="851"/>
      <c r="Y71" s="851"/>
      <c r="Z71" s="851"/>
      <c r="AA71" s="851">
        <v>19</v>
      </c>
      <c r="AB71" s="851"/>
      <c r="AC71" s="851"/>
      <c r="AD71" s="851"/>
      <c r="AE71" s="851"/>
      <c r="AF71" s="851">
        <v>19</v>
      </c>
      <c r="AG71" s="851"/>
      <c r="AH71" s="851"/>
      <c r="AI71" s="851"/>
      <c r="AJ71" s="851"/>
      <c r="AK71" s="851" t="s">
        <v>478</v>
      </c>
      <c r="AL71" s="851"/>
      <c r="AM71" s="851"/>
      <c r="AN71" s="851"/>
      <c r="AO71" s="851"/>
      <c r="AP71" s="851">
        <v>23</v>
      </c>
      <c r="AQ71" s="851"/>
      <c r="AR71" s="851"/>
      <c r="AS71" s="851"/>
      <c r="AT71" s="851"/>
      <c r="AU71" s="851">
        <v>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540</v>
      </c>
      <c r="C72" s="894" t="s">
        <v>541</v>
      </c>
      <c r="D72" s="894" t="s">
        <v>541</v>
      </c>
      <c r="E72" s="894" t="s">
        <v>541</v>
      </c>
      <c r="F72" s="894" t="s">
        <v>541</v>
      </c>
      <c r="G72" s="894" t="s">
        <v>541</v>
      </c>
      <c r="H72" s="894" t="s">
        <v>541</v>
      </c>
      <c r="I72" s="894" t="s">
        <v>541</v>
      </c>
      <c r="J72" s="894" t="s">
        <v>541</v>
      </c>
      <c r="K72" s="894" t="s">
        <v>541</v>
      </c>
      <c r="L72" s="894" t="s">
        <v>541</v>
      </c>
      <c r="M72" s="894" t="s">
        <v>541</v>
      </c>
      <c r="N72" s="894" t="s">
        <v>541</v>
      </c>
      <c r="O72" s="894" t="s">
        <v>541</v>
      </c>
      <c r="P72" s="895" t="s">
        <v>541</v>
      </c>
      <c r="Q72" s="896">
        <v>3272</v>
      </c>
      <c r="R72" s="851"/>
      <c r="S72" s="851"/>
      <c r="T72" s="851"/>
      <c r="U72" s="851"/>
      <c r="V72" s="851">
        <v>3041</v>
      </c>
      <c r="W72" s="851"/>
      <c r="X72" s="851"/>
      <c r="Y72" s="851"/>
      <c r="Z72" s="851"/>
      <c r="AA72" s="851">
        <v>231</v>
      </c>
      <c r="AB72" s="851"/>
      <c r="AC72" s="851"/>
      <c r="AD72" s="851"/>
      <c r="AE72" s="851"/>
      <c r="AF72" s="851">
        <v>231</v>
      </c>
      <c r="AG72" s="851"/>
      <c r="AH72" s="851"/>
      <c r="AI72" s="851"/>
      <c r="AJ72" s="851"/>
      <c r="AK72" s="851" t="s">
        <v>478</v>
      </c>
      <c r="AL72" s="851"/>
      <c r="AM72" s="851"/>
      <c r="AN72" s="851"/>
      <c r="AO72" s="851"/>
      <c r="AP72" s="851">
        <v>2884</v>
      </c>
      <c r="AQ72" s="851"/>
      <c r="AR72" s="851"/>
      <c r="AS72" s="851"/>
      <c r="AT72" s="851"/>
      <c r="AU72" s="851">
        <v>355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542</v>
      </c>
      <c r="C73" s="894" t="s">
        <v>543</v>
      </c>
      <c r="D73" s="894" t="s">
        <v>543</v>
      </c>
      <c r="E73" s="894" t="s">
        <v>543</v>
      </c>
      <c r="F73" s="894" t="s">
        <v>543</v>
      </c>
      <c r="G73" s="894" t="s">
        <v>543</v>
      </c>
      <c r="H73" s="894" t="s">
        <v>543</v>
      </c>
      <c r="I73" s="894" t="s">
        <v>543</v>
      </c>
      <c r="J73" s="894" t="s">
        <v>543</v>
      </c>
      <c r="K73" s="894" t="s">
        <v>543</v>
      </c>
      <c r="L73" s="894" t="s">
        <v>543</v>
      </c>
      <c r="M73" s="894" t="s">
        <v>543</v>
      </c>
      <c r="N73" s="894" t="s">
        <v>543</v>
      </c>
      <c r="O73" s="894" t="s">
        <v>543</v>
      </c>
      <c r="P73" s="895" t="s">
        <v>543</v>
      </c>
      <c r="Q73" s="896">
        <v>50</v>
      </c>
      <c r="R73" s="851"/>
      <c r="S73" s="851"/>
      <c r="T73" s="851"/>
      <c r="U73" s="851"/>
      <c r="V73" s="851">
        <v>42</v>
      </c>
      <c r="W73" s="851"/>
      <c r="X73" s="851"/>
      <c r="Y73" s="851"/>
      <c r="Z73" s="851"/>
      <c r="AA73" s="851">
        <v>8</v>
      </c>
      <c r="AB73" s="851"/>
      <c r="AC73" s="851"/>
      <c r="AD73" s="851"/>
      <c r="AE73" s="851"/>
      <c r="AF73" s="851">
        <v>8</v>
      </c>
      <c r="AG73" s="851"/>
      <c r="AH73" s="851"/>
      <c r="AI73" s="851"/>
      <c r="AJ73" s="851"/>
      <c r="AK73" s="851" t="s">
        <v>478</v>
      </c>
      <c r="AL73" s="851"/>
      <c r="AM73" s="851"/>
      <c r="AN73" s="851"/>
      <c r="AO73" s="851"/>
      <c r="AP73" s="851" t="s">
        <v>478</v>
      </c>
      <c r="AQ73" s="851"/>
      <c r="AR73" s="851"/>
      <c r="AS73" s="851"/>
      <c r="AT73" s="851"/>
      <c r="AU73" s="851" t="s">
        <v>478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t="s">
        <v>545</v>
      </c>
      <c r="D74" s="894" t="s">
        <v>545</v>
      </c>
      <c r="E74" s="894" t="s">
        <v>545</v>
      </c>
      <c r="F74" s="894" t="s">
        <v>545</v>
      </c>
      <c r="G74" s="894" t="s">
        <v>545</v>
      </c>
      <c r="H74" s="894" t="s">
        <v>545</v>
      </c>
      <c r="I74" s="894" t="s">
        <v>545</v>
      </c>
      <c r="J74" s="894" t="s">
        <v>545</v>
      </c>
      <c r="K74" s="894" t="s">
        <v>545</v>
      </c>
      <c r="L74" s="894" t="s">
        <v>545</v>
      </c>
      <c r="M74" s="894" t="s">
        <v>545</v>
      </c>
      <c r="N74" s="894" t="s">
        <v>545</v>
      </c>
      <c r="O74" s="894" t="s">
        <v>545</v>
      </c>
      <c r="P74" s="895" t="s">
        <v>545</v>
      </c>
      <c r="Q74" s="896">
        <v>15</v>
      </c>
      <c r="R74" s="851"/>
      <c r="S74" s="851"/>
      <c r="T74" s="851"/>
      <c r="U74" s="851"/>
      <c r="V74" s="851">
        <v>14</v>
      </c>
      <c r="W74" s="851"/>
      <c r="X74" s="851"/>
      <c r="Y74" s="851"/>
      <c r="Z74" s="851"/>
      <c r="AA74" s="851">
        <v>2</v>
      </c>
      <c r="AB74" s="851"/>
      <c r="AC74" s="851"/>
      <c r="AD74" s="851"/>
      <c r="AE74" s="851"/>
      <c r="AF74" s="851">
        <v>2</v>
      </c>
      <c r="AG74" s="851"/>
      <c r="AH74" s="851"/>
      <c r="AI74" s="851"/>
      <c r="AJ74" s="851"/>
      <c r="AK74" s="851" t="s">
        <v>478</v>
      </c>
      <c r="AL74" s="851"/>
      <c r="AM74" s="851"/>
      <c r="AN74" s="851"/>
      <c r="AO74" s="851"/>
      <c r="AP74" s="851" t="s">
        <v>478</v>
      </c>
      <c r="AQ74" s="851"/>
      <c r="AR74" s="851"/>
      <c r="AS74" s="851"/>
      <c r="AT74" s="851"/>
      <c r="AU74" s="851" t="s">
        <v>478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546</v>
      </c>
      <c r="C75" s="894" t="s">
        <v>546</v>
      </c>
      <c r="D75" s="894" t="s">
        <v>546</v>
      </c>
      <c r="E75" s="894" t="s">
        <v>546</v>
      </c>
      <c r="F75" s="894" t="s">
        <v>546</v>
      </c>
      <c r="G75" s="894" t="s">
        <v>546</v>
      </c>
      <c r="H75" s="894" t="s">
        <v>546</v>
      </c>
      <c r="I75" s="894" t="s">
        <v>546</v>
      </c>
      <c r="J75" s="894" t="s">
        <v>546</v>
      </c>
      <c r="K75" s="894" t="s">
        <v>546</v>
      </c>
      <c r="L75" s="894" t="s">
        <v>546</v>
      </c>
      <c r="M75" s="894" t="s">
        <v>546</v>
      </c>
      <c r="N75" s="894" t="s">
        <v>546</v>
      </c>
      <c r="O75" s="894" t="s">
        <v>546</v>
      </c>
      <c r="P75" s="895" t="s">
        <v>546</v>
      </c>
      <c r="Q75" s="899">
        <v>11174</v>
      </c>
      <c r="R75" s="900"/>
      <c r="S75" s="900"/>
      <c r="T75" s="900"/>
      <c r="U75" s="850"/>
      <c r="V75" s="901">
        <v>11146</v>
      </c>
      <c r="W75" s="900"/>
      <c r="X75" s="900"/>
      <c r="Y75" s="900"/>
      <c r="Z75" s="850"/>
      <c r="AA75" s="901">
        <v>28</v>
      </c>
      <c r="AB75" s="900"/>
      <c r="AC75" s="900"/>
      <c r="AD75" s="900"/>
      <c r="AE75" s="850"/>
      <c r="AF75" s="901">
        <v>28</v>
      </c>
      <c r="AG75" s="900"/>
      <c r="AH75" s="900"/>
      <c r="AI75" s="900"/>
      <c r="AJ75" s="850"/>
      <c r="AK75" s="901">
        <v>1350</v>
      </c>
      <c r="AL75" s="900"/>
      <c r="AM75" s="900"/>
      <c r="AN75" s="900"/>
      <c r="AO75" s="850"/>
      <c r="AP75" s="901" t="s">
        <v>478</v>
      </c>
      <c r="AQ75" s="900"/>
      <c r="AR75" s="900"/>
      <c r="AS75" s="900"/>
      <c r="AT75" s="850"/>
      <c r="AU75" s="901" t="s">
        <v>478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547</v>
      </c>
      <c r="C76" s="894" t="s">
        <v>546</v>
      </c>
      <c r="D76" s="894" t="s">
        <v>546</v>
      </c>
      <c r="E76" s="894" t="s">
        <v>546</v>
      </c>
      <c r="F76" s="894" t="s">
        <v>546</v>
      </c>
      <c r="G76" s="894" t="s">
        <v>546</v>
      </c>
      <c r="H76" s="894" t="s">
        <v>546</v>
      </c>
      <c r="I76" s="894" t="s">
        <v>546</v>
      </c>
      <c r="J76" s="894" t="s">
        <v>546</v>
      </c>
      <c r="K76" s="894" t="s">
        <v>546</v>
      </c>
      <c r="L76" s="894" t="s">
        <v>546</v>
      </c>
      <c r="M76" s="894" t="s">
        <v>546</v>
      </c>
      <c r="N76" s="894" t="s">
        <v>546</v>
      </c>
      <c r="O76" s="894" t="s">
        <v>546</v>
      </c>
      <c r="P76" s="895" t="s">
        <v>546</v>
      </c>
      <c r="Q76" s="899">
        <v>23</v>
      </c>
      <c r="R76" s="900"/>
      <c r="S76" s="900"/>
      <c r="T76" s="900"/>
      <c r="U76" s="850"/>
      <c r="V76" s="901">
        <v>21</v>
      </c>
      <c r="W76" s="900"/>
      <c r="X76" s="900"/>
      <c r="Y76" s="900"/>
      <c r="Z76" s="850"/>
      <c r="AA76" s="901">
        <v>2</v>
      </c>
      <c r="AB76" s="900"/>
      <c r="AC76" s="900"/>
      <c r="AD76" s="900"/>
      <c r="AE76" s="850"/>
      <c r="AF76" s="901">
        <v>2</v>
      </c>
      <c r="AG76" s="900"/>
      <c r="AH76" s="900"/>
      <c r="AI76" s="900"/>
      <c r="AJ76" s="850"/>
      <c r="AK76" s="901">
        <v>5</v>
      </c>
      <c r="AL76" s="900"/>
      <c r="AM76" s="900"/>
      <c r="AN76" s="900"/>
      <c r="AO76" s="850"/>
      <c r="AP76" s="901" t="s">
        <v>478</v>
      </c>
      <c r="AQ76" s="900"/>
      <c r="AR76" s="900"/>
      <c r="AS76" s="900"/>
      <c r="AT76" s="850"/>
      <c r="AU76" s="901" t="s">
        <v>478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548</v>
      </c>
      <c r="C77" s="894" t="s">
        <v>549</v>
      </c>
      <c r="D77" s="894" t="s">
        <v>549</v>
      </c>
      <c r="E77" s="894" t="s">
        <v>549</v>
      </c>
      <c r="F77" s="894" t="s">
        <v>549</v>
      </c>
      <c r="G77" s="894" t="s">
        <v>549</v>
      </c>
      <c r="H77" s="894" t="s">
        <v>549</v>
      </c>
      <c r="I77" s="894" t="s">
        <v>549</v>
      </c>
      <c r="J77" s="894" t="s">
        <v>549</v>
      </c>
      <c r="K77" s="894" t="s">
        <v>549</v>
      </c>
      <c r="L77" s="894" t="s">
        <v>549</v>
      </c>
      <c r="M77" s="894" t="s">
        <v>549</v>
      </c>
      <c r="N77" s="894" t="s">
        <v>549</v>
      </c>
      <c r="O77" s="894" t="s">
        <v>549</v>
      </c>
      <c r="P77" s="895" t="s">
        <v>549</v>
      </c>
      <c r="Q77" s="899">
        <v>123</v>
      </c>
      <c r="R77" s="900"/>
      <c r="S77" s="900"/>
      <c r="T77" s="900"/>
      <c r="U77" s="850"/>
      <c r="V77" s="901">
        <v>110</v>
      </c>
      <c r="W77" s="900"/>
      <c r="X77" s="900"/>
      <c r="Y77" s="900"/>
      <c r="Z77" s="850"/>
      <c r="AA77" s="901">
        <v>13</v>
      </c>
      <c r="AB77" s="900"/>
      <c r="AC77" s="900"/>
      <c r="AD77" s="900"/>
      <c r="AE77" s="850"/>
      <c r="AF77" s="901">
        <v>13</v>
      </c>
      <c r="AG77" s="900"/>
      <c r="AH77" s="900"/>
      <c r="AI77" s="900"/>
      <c r="AJ77" s="850"/>
      <c r="AK77" s="901" t="s">
        <v>478</v>
      </c>
      <c r="AL77" s="900"/>
      <c r="AM77" s="900"/>
      <c r="AN77" s="900"/>
      <c r="AO77" s="850"/>
      <c r="AP77" s="901" t="s">
        <v>478</v>
      </c>
      <c r="AQ77" s="900"/>
      <c r="AR77" s="900"/>
      <c r="AS77" s="900"/>
      <c r="AT77" s="850"/>
      <c r="AU77" s="901" t="s">
        <v>478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550</v>
      </c>
      <c r="C78" s="894" t="s">
        <v>549</v>
      </c>
      <c r="D78" s="894" t="s">
        <v>549</v>
      </c>
      <c r="E78" s="894" t="s">
        <v>549</v>
      </c>
      <c r="F78" s="894" t="s">
        <v>549</v>
      </c>
      <c r="G78" s="894" t="s">
        <v>549</v>
      </c>
      <c r="H78" s="894" t="s">
        <v>549</v>
      </c>
      <c r="I78" s="894" t="s">
        <v>549</v>
      </c>
      <c r="J78" s="894" t="s">
        <v>549</v>
      </c>
      <c r="K78" s="894" t="s">
        <v>549</v>
      </c>
      <c r="L78" s="894" t="s">
        <v>549</v>
      </c>
      <c r="M78" s="894" t="s">
        <v>549</v>
      </c>
      <c r="N78" s="894" t="s">
        <v>549</v>
      </c>
      <c r="O78" s="894" t="s">
        <v>549</v>
      </c>
      <c r="P78" s="895" t="s">
        <v>549</v>
      </c>
      <c r="Q78" s="896">
        <v>203159</v>
      </c>
      <c r="R78" s="851"/>
      <c r="S78" s="851"/>
      <c r="T78" s="851"/>
      <c r="U78" s="851"/>
      <c r="V78" s="851">
        <v>194040</v>
      </c>
      <c r="W78" s="851"/>
      <c r="X78" s="851"/>
      <c r="Y78" s="851"/>
      <c r="Z78" s="851"/>
      <c r="AA78" s="851">
        <v>9119</v>
      </c>
      <c r="AB78" s="851"/>
      <c r="AC78" s="851"/>
      <c r="AD78" s="851"/>
      <c r="AE78" s="851"/>
      <c r="AF78" s="851">
        <v>9119</v>
      </c>
      <c r="AG78" s="851"/>
      <c r="AH78" s="851"/>
      <c r="AI78" s="851"/>
      <c r="AJ78" s="851"/>
      <c r="AK78" s="851" t="s">
        <v>478</v>
      </c>
      <c r="AL78" s="851"/>
      <c r="AM78" s="851"/>
      <c r="AN78" s="851"/>
      <c r="AO78" s="851"/>
      <c r="AP78" s="851" t="s">
        <v>478</v>
      </c>
      <c r="AQ78" s="851"/>
      <c r="AR78" s="851"/>
      <c r="AS78" s="851"/>
      <c r="AT78" s="851"/>
      <c r="AU78" s="851" t="s">
        <v>478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SUM(AF68:AJ78)</f>
        <v>9651</v>
      </c>
      <c r="AG88" s="862"/>
      <c r="AH88" s="862"/>
      <c r="AI88" s="862"/>
      <c r="AJ88" s="862"/>
      <c r="AK88" s="859"/>
      <c r="AL88" s="859"/>
      <c r="AM88" s="859"/>
      <c r="AN88" s="859"/>
      <c r="AO88" s="859"/>
      <c r="AP88" s="862">
        <f t="shared" ref="AP88" si="3">SUM(AP68:AT78)</f>
        <v>3261</v>
      </c>
      <c r="AQ88" s="862"/>
      <c r="AR88" s="862"/>
      <c r="AS88" s="862"/>
      <c r="AT88" s="862"/>
      <c r="AU88" s="862">
        <f t="shared" ref="AU88" si="4">SUM(AU68:AY78)</f>
        <v>475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1066079</v>
      </c>
      <c r="AB110" s="922"/>
      <c r="AC110" s="922"/>
      <c r="AD110" s="922"/>
      <c r="AE110" s="923"/>
      <c r="AF110" s="924">
        <v>1060309</v>
      </c>
      <c r="AG110" s="922"/>
      <c r="AH110" s="922"/>
      <c r="AI110" s="922"/>
      <c r="AJ110" s="923"/>
      <c r="AK110" s="924">
        <v>1031630</v>
      </c>
      <c r="AL110" s="922"/>
      <c r="AM110" s="922"/>
      <c r="AN110" s="922"/>
      <c r="AO110" s="923"/>
      <c r="AP110" s="925">
        <v>15.4</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10927353</v>
      </c>
      <c r="BR110" s="957"/>
      <c r="BS110" s="957"/>
      <c r="BT110" s="957"/>
      <c r="BU110" s="957"/>
      <c r="BV110" s="957">
        <v>11261413</v>
      </c>
      <c r="BW110" s="957"/>
      <c r="BX110" s="957"/>
      <c r="BY110" s="957"/>
      <c r="BZ110" s="957"/>
      <c r="CA110" s="957">
        <v>11528278</v>
      </c>
      <c r="CB110" s="957"/>
      <c r="CC110" s="957"/>
      <c r="CD110" s="957"/>
      <c r="CE110" s="957"/>
      <c r="CF110" s="971">
        <v>171.6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2190592</v>
      </c>
      <c r="BR112" s="950"/>
      <c r="BS112" s="950"/>
      <c r="BT112" s="950"/>
      <c r="BU112" s="950"/>
      <c r="BV112" s="950">
        <v>2063682</v>
      </c>
      <c r="BW112" s="950"/>
      <c r="BX112" s="950"/>
      <c r="BY112" s="950"/>
      <c r="BZ112" s="950"/>
      <c r="CA112" s="950">
        <v>1922271</v>
      </c>
      <c r="CB112" s="950"/>
      <c r="CC112" s="950"/>
      <c r="CD112" s="950"/>
      <c r="CE112" s="950"/>
      <c r="CF112" s="944">
        <v>28.6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148961</v>
      </c>
      <c r="AB113" s="964"/>
      <c r="AC113" s="964"/>
      <c r="AD113" s="964"/>
      <c r="AE113" s="965"/>
      <c r="AF113" s="966">
        <v>152306</v>
      </c>
      <c r="AG113" s="964"/>
      <c r="AH113" s="964"/>
      <c r="AI113" s="964"/>
      <c r="AJ113" s="965"/>
      <c r="AK113" s="966">
        <v>151976</v>
      </c>
      <c r="AL113" s="964"/>
      <c r="AM113" s="964"/>
      <c r="AN113" s="964"/>
      <c r="AO113" s="965"/>
      <c r="AP113" s="967">
        <v>2.2999999999999998</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606328</v>
      </c>
      <c r="BR113" s="950"/>
      <c r="BS113" s="950"/>
      <c r="BT113" s="950"/>
      <c r="BU113" s="950"/>
      <c r="BV113" s="950">
        <v>680604</v>
      </c>
      <c r="BW113" s="950"/>
      <c r="BX113" s="950"/>
      <c r="BY113" s="950"/>
      <c r="BZ113" s="950"/>
      <c r="CA113" s="950">
        <v>473981</v>
      </c>
      <c r="CB113" s="950"/>
      <c r="CC113" s="950"/>
      <c r="CD113" s="950"/>
      <c r="CE113" s="950"/>
      <c r="CF113" s="944">
        <v>7.1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203611</v>
      </c>
      <c r="AB114" s="989"/>
      <c r="AC114" s="989"/>
      <c r="AD114" s="989"/>
      <c r="AE114" s="990"/>
      <c r="AF114" s="991">
        <v>190108</v>
      </c>
      <c r="AG114" s="989"/>
      <c r="AH114" s="989"/>
      <c r="AI114" s="989"/>
      <c r="AJ114" s="990"/>
      <c r="AK114" s="991">
        <v>206480</v>
      </c>
      <c r="AL114" s="989"/>
      <c r="AM114" s="989"/>
      <c r="AN114" s="989"/>
      <c r="AO114" s="990"/>
      <c r="AP114" s="992">
        <v>3.1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2335636</v>
      </c>
      <c r="BR114" s="950"/>
      <c r="BS114" s="950"/>
      <c r="BT114" s="950"/>
      <c r="BU114" s="950"/>
      <c r="BV114" s="950">
        <v>2231721</v>
      </c>
      <c r="BW114" s="950"/>
      <c r="BX114" s="950"/>
      <c r="BY114" s="950"/>
      <c r="BZ114" s="950"/>
      <c r="CA114" s="950">
        <v>2158549</v>
      </c>
      <c r="CB114" s="950"/>
      <c r="CC114" s="950"/>
      <c r="CD114" s="950"/>
      <c r="CE114" s="950"/>
      <c r="CF114" s="944">
        <v>32.1</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3191</v>
      </c>
      <c r="AB115" s="964"/>
      <c r="AC115" s="964"/>
      <c r="AD115" s="964"/>
      <c r="AE115" s="965"/>
      <c r="AF115" s="966">
        <v>2530</v>
      </c>
      <c r="AG115" s="964"/>
      <c r="AH115" s="964"/>
      <c r="AI115" s="964"/>
      <c r="AJ115" s="965"/>
      <c r="AK115" s="966">
        <v>2129</v>
      </c>
      <c r="AL115" s="964"/>
      <c r="AM115" s="964"/>
      <c r="AN115" s="964"/>
      <c r="AO115" s="965"/>
      <c r="AP115" s="967">
        <v>0</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v>1561</v>
      </c>
      <c r="BW115" s="950"/>
      <c r="BX115" s="950"/>
      <c r="BY115" s="950"/>
      <c r="BZ115" s="950"/>
      <c r="CA115" s="950" t="s">
        <v>113</v>
      </c>
      <c r="CB115" s="950"/>
      <c r="CC115" s="950"/>
      <c r="CD115" s="950"/>
      <c r="CE115" s="950"/>
      <c r="CF115" s="944" t="s">
        <v>113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655</v>
      </c>
      <c r="AB116" s="989"/>
      <c r="AC116" s="989"/>
      <c r="AD116" s="989"/>
      <c r="AE116" s="990"/>
      <c r="AF116" s="991">
        <v>57</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1422497</v>
      </c>
      <c r="AB117" s="1007"/>
      <c r="AC117" s="1007"/>
      <c r="AD117" s="1007"/>
      <c r="AE117" s="1008"/>
      <c r="AF117" s="1009">
        <v>1405310</v>
      </c>
      <c r="AG117" s="1007"/>
      <c r="AH117" s="1007"/>
      <c r="AI117" s="1007"/>
      <c r="AJ117" s="1008"/>
      <c r="AK117" s="1009">
        <v>1392215</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16059909</v>
      </c>
      <c r="BR119" s="1028"/>
      <c r="BS119" s="1028"/>
      <c r="BT119" s="1028"/>
      <c r="BU119" s="1028"/>
      <c r="BV119" s="1028">
        <v>16238981</v>
      </c>
      <c r="BW119" s="1028"/>
      <c r="BX119" s="1028"/>
      <c r="BY119" s="1028"/>
      <c r="BZ119" s="1028"/>
      <c r="CA119" s="1028">
        <v>16083079</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2059258</v>
      </c>
      <c r="BR120" s="957"/>
      <c r="BS120" s="957"/>
      <c r="BT120" s="957"/>
      <c r="BU120" s="957"/>
      <c r="BV120" s="957">
        <v>2218186</v>
      </c>
      <c r="BW120" s="957"/>
      <c r="BX120" s="957"/>
      <c r="BY120" s="957"/>
      <c r="BZ120" s="957"/>
      <c r="CA120" s="957">
        <v>2457502</v>
      </c>
      <c r="CB120" s="957"/>
      <c r="CC120" s="957"/>
      <c r="CD120" s="957"/>
      <c r="CE120" s="957"/>
      <c r="CF120" s="971">
        <v>36.6</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1727210</v>
      </c>
      <c r="DH120" s="957"/>
      <c r="DI120" s="957"/>
      <c r="DJ120" s="957"/>
      <c r="DK120" s="957"/>
      <c r="DL120" s="957">
        <v>1656479</v>
      </c>
      <c r="DM120" s="957"/>
      <c r="DN120" s="957"/>
      <c r="DO120" s="957"/>
      <c r="DP120" s="957"/>
      <c r="DQ120" s="957">
        <v>1515690</v>
      </c>
      <c r="DR120" s="957"/>
      <c r="DS120" s="957"/>
      <c r="DT120" s="957"/>
      <c r="DU120" s="957"/>
      <c r="DV120" s="958">
        <v>22.6</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359977</v>
      </c>
      <c r="BR121" s="950"/>
      <c r="BS121" s="950"/>
      <c r="BT121" s="950"/>
      <c r="BU121" s="950"/>
      <c r="BV121" s="950">
        <v>344145</v>
      </c>
      <c r="BW121" s="950"/>
      <c r="BX121" s="950"/>
      <c r="BY121" s="950"/>
      <c r="BZ121" s="950"/>
      <c r="CA121" s="950">
        <v>320261</v>
      </c>
      <c r="CB121" s="950"/>
      <c r="CC121" s="950"/>
      <c r="CD121" s="950"/>
      <c r="CE121" s="950"/>
      <c r="CF121" s="944">
        <v>4.8</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463382</v>
      </c>
      <c r="DH121" s="950"/>
      <c r="DI121" s="950"/>
      <c r="DJ121" s="950"/>
      <c r="DK121" s="950"/>
      <c r="DL121" s="950">
        <v>407203</v>
      </c>
      <c r="DM121" s="950"/>
      <c r="DN121" s="950"/>
      <c r="DO121" s="950"/>
      <c r="DP121" s="950"/>
      <c r="DQ121" s="950">
        <v>406581</v>
      </c>
      <c r="DR121" s="950"/>
      <c r="DS121" s="950"/>
      <c r="DT121" s="950"/>
      <c r="DU121" s="950"/>
      <c r="DV121" s="951">
        <v>6.1</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8734821</v>
      </c>
      <c r="BR122" s="1028"/>
      <c r="BS122" s="1028"/>
      <c r="BT122" s="1028"/>
      <c r="BU122" s="1028"/>
      <c r="BV122" s="1028">
        <v>9380512</v>
      </c>
      <c r="BW122" s="1028"/>
      <c r="BX122" s="1028"/>
      <c r="BY122" s="1028"/>
      <c r="BZ122" s="1028"/>
      <c r="CA122" s="1028">
        <v>9325321</v>
      </c>
      <c r="CB122" s="1028"/>
      <c r="CC122" s="1028"/>
      <c r="CD122" s="1028"/>
      <c r="CE122" s="1028"/>
      <c r="CF122" s="1048">
        <v>138.80000000000001</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11154056</v>
      </c>
      <c r="BR123" s="1096"/>
      <c r="BS123" s="1096"/>
      <c r="BT123" s="1096"/>
      <c r="BU123" s="1096"/>
      <c r="BV123" s="1096">
        <v>11942843</v>
      </c>
      <c r="BW123" s="1096"/>
      <c r="BX123" s="1096"/>
      <c r="BY123" s="1096"/>
      <c r="BZ123" s="1096"/>
      <c r="CA123" s="1096">
        <v>12103084</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74.400000000000006</v>
      </c>
      <c r="BR124" s="1058"/>
      <c r="BS124" s="1058"/>
      <c r="BT124" s="1058"/>
      <c r="BU124" s="1058"/>
      <c r="BV124" s="1058">
        <v>63.6</v>
      </c>
      <c r="BW124" s="1058"/>
      <c r="BX124" s="1058"/>
      <c r="BY124" s="1058"/>
      <c r="BZ124" s="1058"/>
      <c r="CA124" s="1058">
        <v>59.2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3191</v>
      </c>
      <c r="AB127" s="989"/>
      <c r="AC127" s="989"/>
      <c r="AD127" s="989"/>
      <c r="AE127" s="990"/>
      <c r="AF127" s="991">
        <v>2530</v>
      </c>
      <c r="AG127" s="989"/>
      <c r="AH127" s="989"/>
      <c r="AI127" s="989"/>
      <c r="AJ127" s="990"/>
      <c r="AK127" s="991">
        <v>2129</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12208</v>
      </c>
      <c r="AB128" s="1078"/>
      <c r="AC128" s="1078"/>
      <c r="AD128" s="1078"/>
      <c r="AE128" s="1079"/>
      <c r="AF128" s="1080">
        <v>15142</v>
      </c>
      <c r="AG128" s="1078"/>
      <c r="AH128" s="1078"/>
      <c r="AI128" s="1078"/>
      <c r="AJ128" s="1079"/>
      <c r="AK128" s="1080">
        <v>23856</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113</v>
      </c>
      <c r="BG128" s="1085"/>
      <c r="BH128" s="1085"/>
      <c r="BI128" s="1085"/>
      <c r="BJ128" s="1085"/>
      <c r="BK128" s="1085"/>
      <c r="BL128" s="1086"/>
      <c r="BM128" s="1084">
        <v>13.89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v>1561</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7407054</v>
      </c>
      <c r="AB129" s="989"/>
      <c r="AC129" s="989"/>
      <c r="AD129" s="989"/>
      <c r="AE129" s="990"/>
      <c r="AF129" s="991">
        <v>7537382</v>
      </c>
      <c r="AG129" s="989"/>
      <c r="AH129" s="989"/>
      <c r="AI129" s="989"/>
      <c r="AJ129" s="990"/>
      <c r="AK129" s="991">
        <v>7506497</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113</v>
      </c>
      <c r="BG129" s="1099"/>
      <c r="BH129" s="1099"/>
      <c r="BI129" s="1099"/>
      <c r="BJ129" s="1099"/>
      <c r="BK129" s="1099"/>
      <c r="BL129" s="1100"/>
      <c r="BM129" s="1098">
        <v>18.89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813488</v>
      </c>
      <c r="AB130" s="989"/>
      <c r="AC130" s="989"/>
      <c r="AD130" s="989"/>
      <c r="AE130" s="990"/>
      <c r="AF130" s="991">
        <v>785377</v>
      </c>
      <c r="AG130" s="989"/>
      <c r="AH130" s="989"/>
      <c r="AI130" s="989"/>
      <c r="AJ130" s="990"/>
      <c r="AK130" s="991">
        <v>786806</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8.8000000000000007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6593566</v>
      </c>
      <c r="AB131" s="1014"/>
      <c r="AC131" s="1014"/>
      <c r="AD131" s="1014"/>
      <c r="AE131" s="1015"/>
      <c r="AF131" s="1013">
        <v>6752005</v>
      </c>
      <c r="AG131" s="1014"/>
      <c r="AH131" s="1014"/>
      <c r="AI131" s="1014"/>
      <c r="AJ131" s="1015"/>
      <c r="AK131" s="1013">
        <v>6719691</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59.2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9.0512630040000008</v>
      </c>
      <c r="AB132" s="1130"/>
      <c r="AC132" s="1130"/>
      <c r="AD132" s="1130"/>
      <c r="AE132" s="1131"/>
      <c r="AF132" s="1132">
        <v>8.9572060449999995</v>
      </c>
      <c r="AG132" s="1130"/>
      <c r="AH132" s="1130"/>
      <c r="AI132" s="1130"/>
      <c r="AJ132" s="1131"/>
      <c r="AK132" s="1132">
        <v>8.6544604510000003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9.6</v>
      </c>
      <c r="AB133" s="1113"/>
      <c r="AC133" s="1113"/>
      <c r="AD133" s="1113"/>
      <c r="AE133" s="1114"/>
      <c r="AF133" s="1112">
        <v>9.1999999999999993</v>
      </c>
      <c r="AG133" s="1113"/>
      <c r="AH133" s="1113"/>
      <c r="AI133" s="1113"/>
      <c r="AJ133" s="1114"/>
      <c r="AK133" s="1112">
        <v>8.8000000000000007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election activeCell="F74" sqref="F7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activeCell="AM38" sqref="AM38:AN38"/>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election activeCell="AM38" sqref="AM38:AN38"/>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2063024</v>
      </c>
      <c r="L9" s="266">
        <v>79512</v>
      </c>
      <c r="M9" s="267">
        <v>63599</v>
      </c>
      <c r="N9" s="268">
        <v>25</v>
      </c>
    </row>
    <row r="10" spans="1:16">
      <c r="A10" s="250"/>
      <c r="B10" s="246"/>
      <c r="C10" s="246"/>
      <c r="D10" s="246"/>
      <c r="E10" s="246"/>
      <c r="F10" s="246"/>
      <c r="G10" s="1152" t="s">
        <v>475</v>
      </c>
      <c r="H10" s="1153"/>
      <c r="I10" s="1153"/>
      <c r="J10" s="1154"/>
      <c r="K10" s="269">
        <v>137363</v>
      </c>
      <c r="L10" s="270">
        <v>5294</v>
      </c>
      <c r="M10" s="271">
        <v>7046</v>
      </c>
      <c r="N10" s="272">
        <v>-24.9</v>
      </c>
    </row>
    <row r="11" spans="1:16" ht="13.5" customHeight="1">
      <c r="A11" s="250"/>
      <c r="B11" s="246"/>
      <c r="C11" s="246"/>
      <c r="D11" s="246"/>
      <c r="E11" s="246"/>
      <c r="F11" s="246"/>
      <c r="G11" s="1152" t="s">
        <v>476</v>
      </c>
      <c r="H11" s="1153"/>
      <c r="I11" s="1153"/>
      <c r="J11" s="1154"/>
      <c r="K11" s="269">
        <v>392581</v>
      </c>
      <c r="L11" s="270">
        <v>15131</v>
      </c>
      <c r="M11" s="271">
        <v>8288</v>
      </c>
      <c r="N11" s="272">
        <v>82.6</v>
      </c>
    </row>
    <row r="12" spans="1:16" ht="13.5" customHeight="1">
      <c r="A12" s="250"/>
      <c r="B12" s="246"/>
      <c r="C12" s="246"/>
      <c r="D12" s="246"/>
      <c r="E12" s="246"/>
      <c r="F12" s="246"/>
      <c r="G12" s="1152" t="s">
        <v>477</v>
      </c>
      <c r="H12" s="1153"/>
      <c r="I12" s="1153"/>
      <c r="J12" s="1154"/>
      <c r="K12" s="269" t="s">
        <v>478</v>
      </c>
      <c r="L12" s="270" t="s">
        <v>478</v>
      </c>
      <c r="M12" s="271">
        <v>310</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98336</v>
      </c>
      <c r="L14" s="270">
        <v>3790</v>
      </c>
      <c r="M14" s="271">
        <v>2702</v>
      </c>
      <c r="N14" s="272">
        <v>40.299999999999997</v>
      </c>
    </row>
    <row r="15" spans="1:16" ht="13.5" customHeight="1">
      <c r="A15" s="250"/>
      <c r="B15" s="246"/>
      <c r="C15" s="246"/>
      <c r="D15" s="246"/>
      <c r="E15" s="246"/>
      <c r="F15" s="246"/>
      <c r="G15" s="1152" t="s">
        <v>481</v>
      </c>
      <c r="H15" s="1153"/>
      <c r="I15" s="1153"/>
      <c r="J15" s="1154"/>
      <c r="K15" s="269">
        <v>42453</v>
      </c>
      <c r="L15" s="270">
        <v>1636</v>
      </c>
      <c r="M15" s="271">
        <v>1443</v>
      </c>
      <c r="N15" s="272">
        <v>13.4</v>
      </c>
    </row>
    <row r="16" spans="1:16">
      <c r="A16" s="250"/>
      <c r="B16" s="246"/>
      <c r="C16" s="246"/>
      <c r="D16" s="246"/>
      <c r="E16" s="246"/>
      <c r="F16" s="246"/>
      <c r="G16" s="1155" t="s">
        <v>482</v>
      </c>
      <c r="H16" s="1156"/>
      <c r="I16" s="1156"/>
      <c r="J16" s="1157"/>
      <c r="K16" s="270">
        <v>-203840</v>
      </c>
      <c r="L16" s="270">
        <v>-7856</v>
      </c>
      <c r="M16" s="271">
        <v>-6252</v>
      </c>
      <c r="N16" s="272">
        <v>25.7</v>
      </c>
    </row>
    <row r="17" spans="1:16">
      <c r="A17" s="250"/>
      <c r="B17" s="246"/>
      <c r="C17" s="246"/>
      <c r="D17" s="246"/>
      <c r="E17" s="246"/>
      <c r="F17" s="246"/>
      <c r="G17" s="1155" t="s">
        <v>170</v>
      </c>
      <c r="H17" s="1156"/>
      <c r="I17" s="1156"/>
      <c r="J17" s="1157"/>
      <c r="K17" s="270">
        <v>2529917</v>
      </c>
      <c r="L17" s="270">
        <v>97507</v>
      </c>
      <c r="M17" s="271">
        <v>77134</v>
      </c>
      <c r="N17" s="272">
        <v>26.4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9.91</v>
      </c>
      <c r="L21" s="283">
        <v>7.57</v>
      </c>
      <c r="M21" s="284">
        <v>2.34</v>
      </c>
      <c r="N21" s="251"/>
      <c r="O21" s="285"/>
      <c r="P21" s="281"/>
    </row>
    <row r="22" spans="1:16" s="286" customFormat="1">
      <c r="A22" s="281"/>
      <c r="B22" s="251"/>
      <c r="C22" s="251"/>
      <c r="D22" s="251"/>
      <c r="E22" s="251"/>
      <c r="F22" s="251"/>
      <c r="G22" s="1147" t="s">
        <v>488</v>
      </c>
      <c r="H22" s="1148"/>
      <c r="I22" s="1148"/>
      <c r="J22" s="1149"/>
      <c r="K22" s="287">
        <v>95.7</v>
      </c>
      <c r="L22" s="288">
        <v>97</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1031630</v>
      </c>
      <c r="L32" s="296">
        <v>39761</v>
      </c>
      <c r="M32" s="297">
        <v>35009</v>
      </c>
      <c r="N32" s="298">
        <v>13.6</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t="s">
        <v>478</v>
      </c>
      <c r="N34" s="298" t="s">
        <v>478</v>
      </c>
    </row>
    <row r="35" spans="1:16" ht="27" customHeight="1">
      <c r="A35" s="250"/>
      <c r="B35" s="246"/>
      <c r="C35" s="246"/>
      <c r="D35" s="246"/>
      <c r="E35" s="246"/>
      <c r="F35" s="246"/>
      <c r="G35" s="1163" t="s">
        <v>495</v>
      </c>
      <c r="H35" s="1164"/>
      <c r="I35" s="1164"/>
      <c r="J35" s="1165"/>
      <c r="K35" s="296">
        <v>151976</v>
      </c>
      <c r="L35" s="296">
        <v>5857</v>
      </c>
      <c r="M35" s="297">
        <v>14278</v>
      </c>
      <c r="N35" s="298">
        <v>-59</v>
      </c>
    </row>
    <row r="36" spans="1:16" ht="27" customHeight="1">
      <c r="A36" s="250"/>
      <c r="B36" s="246"/>
      <c r="C36" s="246"/>
      <c r="D36" s="246"/>
      <c r="E36" s="246"/>
      <c r="F36" s="246"/>
      <c r="G36" s="1163" t="s">
        <v>496</v>
      </c>
      <c r="H36" s="1164"/>
      <c r="I36" s="1164"/>
      <c r="J36" s="1165"/>
      <c r="K36" s="296">
        <v>206480</v>
      </c>
      <c r="L36" s="296">
        <v>7958</v>
      </c>
      <c r="M36" s="297">
        <v>2727</v>
      </c>
      <c r="N36" s="298">
        <v>191.8</v>
      </c>
    </row>
    <row r="37" spans="1:16" ht="13.5" customHeight="1">
      <c r="A37" s="250"/>
      <c r="B37" s="246"/>
      <c r="C37" s="246"/>
      <c r="D37" s="246"/>
      <c r="E37" s="246"/>
      <c r="F37" s="246"/>
      <c r="G37" s="1163" t="s">
        <v>497</v>
      </c>
      <c r="H37" s="1164"/>
      <c r="I37" s="1164"/>
      <c r="J37" s="1165"/>
      <c r="K37" s="296">
        <v>2129</v>
      </c>
      <c r="L37" s="296">
        <v>82</v>
      </c>
      <c r="M37" s="297">
        <v>812</v>
      </c>
      <c r="N37" s="298">
        <v>-89.9</v>
      </c>
    </row>
    <row r="38" spans="1:16" ht="27" customHeight="1">
      <c r="A38" s="250"/>
      <c r="B38" s="246"/>
      <c r="C38" s="246"/>
      <c r="D38" s="246"/>
      <c r="E38" s="246"/>
      <c r="F38" s="246"/>
      <c r="G38" s="1166" t="s">
        <v>498</v>
      </c>
      <c r="H38" s="1167"/>
      <c r="I38" s="1167"/>
      <c r="J38" s="1168"/>
      <c r="K38" s="299" t="s">
        <v>478</v>
      </c>
      <c r="L38" s="299" t="s">
        <v>478</v>
      </c>
      <c r="M38" s="300">
        <v>1</v>
      </c>
      <c r="N38" s="301" t="s">
        <v>478</v>
      </c>
      <c r="O38" s="295"/>
    </row>
    <row r="39" spans="1:16">
      <c r="A39" s="250"/>
      <c r="B39" s="246"/>
      <c r="C39" s="246"/>
      <c r="D39" s="246"/>
      <c r="E39" s="246"/>
      <c r="F39" s="246"/>
      <c r="G39" s="1166" t="s">
        <v>499</v>
      </c>
      <c r="H39" s="1167"/>
      <c r="I39" s="1167"/>
      <c r="J39" s="1168"/>
      <c r="K39" s="302">
        <v>-23856</v>
      </c>
      <c r="L39" s="302">
        <v>-919</v>
      </c>
      <c r="M39" s="303">
        <v>-3017</v>
      </c>
      <c r="N39" s="304">
        <v>-69.5</v>
      </c>
      <c r="O39" s="295"/>
    </row>
    <row r="40" spans="1:16" ht="27" customHeight="1">
      <c r="A40" s="250"/>
      <c r="B40" s="246"/>
      <c r="C40" s="246"/>
      <c r="D40" s="246"/>
      <c r="E40" s="246"/>
      <c r="F40" s="246"/>
      <c r="G40" s="1163" t="s">
        <v>500</v>
      </c>
      <c r="H40" s="1164"/>
      <c r="I40" s="1164"/>
      <c r="J40" s="1165"/>
      <c r="K40" s="302">
        <v>-786806</v>
      </c>
      <c r="L40" s="302">
        <v>-30325</v>
      </c>
      <c r="M40" s="303">
        <v>-35292</v>
      </c>
      <c r="N40" s="304">
        <v>-14.1</v>
      </c>
      <c r="O40" s="295"/>
    </row>
    <row r="41" spans="1:16">
      <c r="A41" s="250"/>
      <c r="B41" s="246"/>
      <c r="C41" s="246"/>
      <c r="D41" s="246"/>
      <c r="E41" s="246"/>
      <c r="F41" s="246"/>
      <c r="G41" s="1169" t="s">
        <v>281</v>
      </c>
      <c r="H41" s="1170"/>
      <c r="I41" s="1170"/>
      <c r="J41" s="1171"/>
      <c r="K41" s="296">
        <v>581553</v>
      </c>
      <c r="L41" s="302">
        <v>22414</v>
      </c>
      <c r="M41" s="303">
        <v>14518</v>
      </c>
      <c r="N41" s="304">
        <v>54.4</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859975</v>
      </c>
      <c r="J51" s="322">
        <v>31971</v>
      </c>
      <c r="K51" s="323">
        <v>-31.1</v>
      </c>
      <c r="L51" s="324">
        <v>46819</v>
      </c>
      <c r="M51" s="325">
        <v>9.3000000000000007</v>
      </c>
      <c r="N51" s="326">
        <v>-40.4</v>
      </c>
    </row>
    <row r="52" spans="1:14">
      <c r="A52" s="250"/>
      <c r="B52" s="246"/>
      <c r="C52" s="246"/>
      <c r="D52" s="246"/>
      <c r="E52" s="246"/>
      <c r="F52" s="246"/>
      <c r="G52" s="327"/>
      <c r="H52" s="328" t="s">
        <v>511</v>
      </c>
      <c r="I52" s="329">
        <v>598620</v>
      </c>
      <c r="J52" s="330">
        <v>22254</v>
      </c>
      <c r="K52" s="331">
        <v>13.1</v>
      </c>
      <c r="L52" s="332">
        <v>24121</v>
      </c>
      <c r="M52" s="333">
        <v>9.5</v>
      </c>
      <c r="N52" s="334">
        <v>3.6</v>
      </c>
    </row>
    <row r="53" spans="1:14">
      <c r="A53" s="250"/>
      <c r="B53" s="246"/>
      <c r="C53" s="246"/>
      <c r="D53" s="246"/>
      <c r="E53" s="246"/>
      <c r="F53" s="246"/>
      <c r="G53" s="312" t="s">
        <v>512</v>
      </c>
      <c r="H53" s="313"/>
      <c r="I53" s="321">
        <v>2055346</v>
      </c>
      <c r="J53" s="322">
        <v>76781</v>
      </c>
      <c r="K53" s="323">
        <v>140.19999999999999</v>
      </c>
      <c r="L53" s="324">
        <v>53270</v>
      </c>
      <c r="M53" s="325">
        <v>13.8</v>
      </c>
      <c r="N53" s="326">
        <v>126.4</v>
      </c>
    </row>
    <row r="54" spans="1:14">
      <c r="A54" s="250"/>
      <c r="B54" s="246"/>
      <c r="C54" s="246"/>
      <c r="D54" s="246"/>
      <c r="E54" s="246"/>
      <c r="F54" s="246"/>
      <c r="G54" s="327"/>
      <c r="H54" s="328" t="s">
        <v>511</v>
      </c>
      <c r="I54" s="329">
        <v>806019</v>
      </c>
      <c r="J54" s="330">
        <v>30110</v>
      </c>
      <c r="K54" s="331">
        <v>35.299999999999997</v>
      </c>
      <c r="L54" s="332">
        <v>24316</v>
      </c>
      <c r="M54" s="333">
        <v>0.8</v>
      </c>
      <c r="N54" s="334">
        <v>34.5</v>
      </c>
    </row>
    <row r="55" spans="1:14">
      <c r="A55" s="250"/>
      <c r="B55" s="246"/>
      <c r="C55" s="246"/>
      <c r="D55" s="246"/>
      <c r="E55" s="246"/>
      <c r="F55" s="246"/>
      <c r="G55" s="312" t="s">
        <v>513</v>
      </c>
      <c r="H55" s="313"/>
      <c r="I55" s="321">
        <v>3608456</v>
      </c>
      <c r="J55" s="322">
        <v>136137</v>
      </c>
      <c r="K55" s="323">
        <v>77.3</v>
      </c>
      <c r="L55" s="324">
        <v>53292</v>
      </c>
      <c r="M55" s="325">
        <v>0</v>
      </c>
      <c r="N55" s="326">
        <v>77.3</v>
      </c>
    </row>
    <row r="56" spans="1:14">
      <c r="A56" s="250"/>
      <c r="B56" s="246"/>
      <c r="C56" s="246"/>
      <c r="D56" s="246"/>
      <c r="E56" s="246"/>
      <c r="F56" s="246"/>
      <c r="G56" s="327"/>
      <c r="H56" s="328" t="s">
        <v>511</v>
      </c>
      <c r="I56" s="329">
        <v>1276709</v>
      </c>
      <c r="J56" s="330">
        <v>48167</v>
      </c>
      <c r="K56" s="331">
        <v>60</v>
      </c>
      <c r="L56" s="332">
        <v>28900</v>
      </c>
      <c r="M56" s="333">
        <v>18.899999999999999</v>
      </c>
      <c r="N56" s="334">
        <v>41.1</v>
      </c>
    </row>
    <row r="57" spans="1:14">
      <c r="A57" s="250"/>
      <c r="B57" s="246"/>
      <c r="C57" s="246"/>
      <c r="D57" s="246"/>
      <c r="E57" s="246"/>
      <c r="F57" s="246"/>
      <c r="G57" s="312" t="s">
        <v>514</v>
      </c>
      <c r="H57" s="313"/>
      <c r="I57" s="321">
        <v>3381995</v>
      </c>
      <c r="J57" s="322">
        <v>129306</v>
      </c>
      <c r="K57" s="323">
        <v>-5</v>
      </c>
      <c r="L57" s="324">
        <v>56894</v>
      </c>
      <c r="M57" s="325">
        <v>6.8</v>
      </c>
      <c r="N57" s="326">
        <v>-11.8</v>
      </c>
    </row>
    <row r="58" spans="1:14">
      <c r="A58" s="250"/>
      <c r="B58" s="246"/>
      <c r="C58" s="246"/>
      <c r="D58" s="246"/>
      <c r="E58" s="246"/>
      <c r="F58" s="246"/>
      <c r="G58" s="327"/>
      <c r="H58" s="328" t="s">
        <v>511</v>
      </c>
      <c r="I58" s="329">
        <v>667936</v>
      </c>
      <c r="J58" s="330">
        <v>25538</v>
      </c>
      <c r="K58" s="331">
        <v>-47</v>
      </c>
      <c r="L58" s="332">
        <v>32548</v>
      </c>
      <c r="M58" s="333">
        <v>12.6</v>
      </c>
      <c r="N58" s="334">
        <v>-59.6</v>
      </c>
    </row>
    <row r="59" spans="1:14">
      <c r="A59" s="250"/>
      <c r="B59" s="246"/>
      <c r="C59" s="246"/>
      <c r="D59" s="246"/>
      <c r="E59" s="246"/>
      <c r="F59" s="246"/>
      <c r="G59" s="312" t="s">
        <v>515</v>
      </c>
      <c r="H59" s="313"/>
      <c r="I59" s="321">
        <v>1663627</v>
      </c>
      <c r="J59" s="322">
        <v>64119</v>
      </c>
      <c r="K59" s="323">
        <v>-50.4</v>
      </c>
      <c r="L59" s="324">
        <v>57122</v>
      </c>
      <c r="M59" s="325">
        <v>0.4</v>
      </c>
      <c r="N59" s="326">
        <v>-50.8</v>
      </c>
    </row>
    <row r="60" spans="1:14">
      <c r="A60" s="250"/>
      <c r="B60" s="246"/>
      <c r="C60" s="246"/>
      <c r="D60" s="246"/>
      <c r="E60" s="246"/>
      <c r="F60" s="246"/>
      <c r="G60" s="327"/>
      <c r="H60" s="328" t="s">
        <v>511</v>
      </c>
      <c r="I60" s="335">
        <v>1048754</v>
      </c>
      <c r="J60" s="330">
        <v>40421</v>
      </c>
      <c r="K60" s="331">
        <v>58.3</v>
      </c>
      <c r="L60" s="332">
        <v>36191</v>
      </c>
      <c r="M60" s="333">
        <v>11.2</v>
      </c>
      <c r="N60" s="334">
        <v>47.1</v>
      </c>
    </row>
    <row r="61" spans="1:14">
      <c r="A61" s="250"/>
      <c r="B61" s="246"/>
      <c r="C61" s="246"/>
      <c r="D61" s="246"/>
      <c r="E61" s="246"/>
      <c r="F61" s="246"/>
      <c r="G61" s="312" t="s">
        <v>516</v>
      </c>
      <c r="H61" s="336"/>
      <c r="I61" s="337">
        <v>2313880</v>
      </c>
      <c r="J61" s="338">
        <v>87663</v>
      </c>
      <c r="K61" s="339">
        <v>26.2</v>
      </c>
      <c r="L61" s="340">
        <v>53479</v>
      </c>
      <c r="M61" s="341">
        <v>6.1</v>
      </c>
      <c r="N61" s="326">
        <v>20.100000000000001</v>
      </c>
    </row>
    <row r="62" spans="1:14">
      <c r="A62" s="250"/>
      <c r="B62" s="246"/>
      <c r="C62" s="246"/>
      <c r="D62" s="246"/>
      <c r="E62" s="246"/>
      <c r="F62" s="246"/>
      <c r="G62" s="327"/>
      <c r="H62" s="328" t="s">
        <v>511</v>
      </c>
      <c r="I62" s="329">
        <v>879608</v>
      </c>
      <c r="J62" s="330">
        <v>33298</v>
      </c>
      <c r="K62" s="331">
        <v>23.9</v>
      </c>
      <c r="L62" s="332">
        <v>29215</v>
      </c>
      <c r="M62" s="333">
        <v>10.6</v>
      </c>
      <c r="N62" s="334">
        <v>13.3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Q103" sqref="Q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election activeCell="AB99" sqref="AB9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13.57</v>
      </c>
      <c r="G47" s="12">
        <v>15.1</v>
      </c>
      <c r="H47" s="12">
        <v>12.44</v>
      </c>
      <c r="I47" s="12">
        <v>12.27</v>
      </c>
      <c r="J47" s="13">
        <v>13.54</v>
      </c>
    </row>
    <row r="48" spans="2:10" ht="57.75" customHeight="1">
      <c r="B48" s="14"/>
      <c r="C48" s="1174" t="s">
        <v>4</v>
      </c>
      <c r="D48" s="1174"/>
      <c r="E48" s="1175"/>
      <c r="F48" s="15">
        <v>11.88</v>
      </c>
      <c r="G48" s="16">
        <v>9.0299999999999994</v>
      </c>
      <c r="H48" s="16">
        <v>15.91</v>
      </c>
      <c r="I48" s="16">
        <v>16.05</v>
      </c>
      <c r="J48" s="17">
        <v>12.58</v>
      </c>
    </row>
    <row r="49" spans="2:10" ht="57.75" customHeight="1" thickBot="1">
      <c r="B49" s="18"/>
      <c r="C49" s="1176" t="s">
        <v>5</v>
      </c>
      <c r="D49" s="1176"/>
      <c r="E49" s="1177"/>
      <c r="F49" s="19" t="s">
        <v>523</v>
      </c>
      <c r="G49" s="20" t="s">
        <v>524</v>
      </c>
      <c r="H49" s="20">
        <v>4.18</v>
      </c>
      <c r="I49" s="20">
        <v>0.45</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2018-04-17T00:00:23Z</cp:lastPrinted>
  <dcterms:created xsi:type="dcterms:W3CDTF">2018-01-24T04:08:09Z</dcterms:created>
  <dcterms:modified xsi:type="dcterms:W3CDTF">2018-11-27T02:53:03Z</dcterms:modified>
  <cp:category/>
</cp:coreProperties>
</file>