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31_決算\05_決算状況の公表\H30決算【財政状況資料集】\200819_平成30年度財政状況資料集の作成について（2回目）公会計分\03_回答\"/>
    </mc:Choice>
  </mc:AlternateContent>
  <bookViews>
    <workbookView xWindow="0" yWindow="0" windowWidth="15360" windowHeight="7635" tabRatio="773"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<sst xmlns="http://schemas.openxmlformats.org/spreadsheetml/2006/main" count="1076" uniqueCount="619">
  <si>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</si>
  <si>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</si>
  <si>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</si>
  <si>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</si>
  <si>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</si>
  <si>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</si>
  <si>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</si>
  <si>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</si>
  <si>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</si>
  <si>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</si>
  <si>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</si>
  <si>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</si>
  <si>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</si>
  <si>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</si>
  <si>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</si>
  <si>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</si>
  <si>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</si>
  <si>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</si>
  <si>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</si>
  <si>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</si>
  <si>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</si>
  <si>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</si>
  <si>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</si>
  <si>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</si>
  <si>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</si>
  <si>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</si>
  <si>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</si>
  <si>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</si>
  <si>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</si>
  <si>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</si>
  <si>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</si>
  <si>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</si>
  <si>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</si>
  <si>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</si>
  <si>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</si>
  <si>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</si>
  <si>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</si>
  <si>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</si>
  <si>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</si>
  <si>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</si>
  <si>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</si>
  <si>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</si>
  <si>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</si>
  <si>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</si>
  <si>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</si>
  <si>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</si>
  <si>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</si>
  <si>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</si>
  <si>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</si>
  <si>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</si>
  <si>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</si>
  <si>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</si>
  <si>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</si>
  <si>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</si>
  <si>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</si>
  <si>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</si>
  <si>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</si>
  <si>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</si>
  <si>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</si>
  <si>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</si>
  <si>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</si>
  <si>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</si>
  <si>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</si>
  <si>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</si>
  <si>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</si>
  <si>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</si>
  <si>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</si>
  <si>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</si>
  <si>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</si>
  <si>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</si>
  <si>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</si>
  <si>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</si>
  <si>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</si>
  <si>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</si>
  <si>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</si>
  <si>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</si>
  <si>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</si>
  <si>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</si>
  <si>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</si>
  <si>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</si>
  <si>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</si>
  <si>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</si>
  <si>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</si>
  <si>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</si>
  <si>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</si>
  <si>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</si>
  <si>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</si>
  <si>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</si>
  <si>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</si>
  <si>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</si>
  <si>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</si>
  <si>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</si>
  <si>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</si>
  <si>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</si>
  <si>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</si>
  <si>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</si>
  <si>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</si>
  <si>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</si>
  <si>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</si>
  <si>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</si>
  <si>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</si>
  <si>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</si>
  <si>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</si>
  <si>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</si>
  <si>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</si>
  <si>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</si>
  <si>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</si>
  <si>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</si>
  <si>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</si>
  <si>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</si>
  <si>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</si>
  <si>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</si>
  <si>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</si>
  <si>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</si>
  <si>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</si>
  <si>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</si>
  <si>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</si>
  <si>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</si>
  <si>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</si>
  <si>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</si>
  <si>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</si>
  <si>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</si>
  <si>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</si>
  <si>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</si>
  <si>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</si>
  <si>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</si>
  <si>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</si>
  <si>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</si>
  <si>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</si>
  <si>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</si>
  <si>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</si>
  <si>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</si>
  <si>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</si>
  <si>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</si>
  <si>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</si>
  <si>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</si>
  <si>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</si>
  <si>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</si>
  <si>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</si>
  <si>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</si>
  <si>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</si>
  <si>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</si>
  <si>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</si>
  <si>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</si>
  <si>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</si>
  <si>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</si>
  <si>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</si>
  <si>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</si>
  <si>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</si>
  <si>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</si>
  <si>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</si>
  <si>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</si>
  <si>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</si>
  <si>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</si>
  <si>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</si>
  <si>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</si>
  <si>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</si>
  <si>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</si>
  <si>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</si>
  <si>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</si>
  <si>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</si>
  <si>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</si>
  <si>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</si>
  <si>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</si>
  <si>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</si>
  <si>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</si>
  <si>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</si>
  <si>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</si>
  <si>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</si>
  <si>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</si>
  <si>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</si>
  <si>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</si>
  <si>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</si>
  <si>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</si>
  <si>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</si>
  <si>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</si>
  <si>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</si>
  <si>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</si>
  <si>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</si>
  <si>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</si>
  <si>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</si>
  <si>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</si>
  <si>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</si>
  <si>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</si>
  <si>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</si>
  <si>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</si>
  <si>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</si>
  <si>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</si>
  <si>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</si>
  <si>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</si>
  <si>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</si>
  <si>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</si>
  <si>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</si>
  <si>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</si>
  <si>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</si>
  <si>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</si>
  <si>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</si>
  <si>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</si>
  <si>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</si>
  <si>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</si>
  <si>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</si>
  <si>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</si>
  <si>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</si>
  <si>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</si>
  <si>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</si>
  <si>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</si>
  <si>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</si>
  <si>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</si>
  <si>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</si>
  <si>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</si>
  <si>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</si>
  <si>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</si>
  <si>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</si>
  <si>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</si>
  <si>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</si>
  <si>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</si>
  <si>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栃木県栃木市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</si>
  <si>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</si>
  <si>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</si>
  <si>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</si>
  <si>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</si>
  <si>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</si>
  <si>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</si>
  <si>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</si>
  <si>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</si>
  <si>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</si>
  <si>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</si>
  <si>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</si>
  <si>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</si>
  <si>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</si>
  <si>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</si>
  <si>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</si>
  <si>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</si>
  <si>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</si>
  <si>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</si>
  <si>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</si>
  <si>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</si>
  <si>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</si>
  <si>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</si>
  <si>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</si>
  <si>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</si>
  <si>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</si>
  <si>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</si>
  <si>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</si>
  <si>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</si>
  <si>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</si>
  <si>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</si>
  <si>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</si>
  <si>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</si>
  <si>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</si>
  <si>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</si>
  <si>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</si>
  <si>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</si>
  <si>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</si>
  <si>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</si>
  <si>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</si>
  <si>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</si>
  <si>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</si>
  <si>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</si>
  <si>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</si>
  <si>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</si>
  <si>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</si>
  <si>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</si>
  <si>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</si>
  <si>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</si>
  <si>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</si>
  <si>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</si>
  <si>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</si>
  <si>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</si>
  <si>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</si>
  <si>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</si>
  <si>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</si>
  <si>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</si>
  <si>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</si>
  <si>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</si>
  <si>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</si>
  <si>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</si>
  <si>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</si>
  <si>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</si>
  <si>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</si>
  <si>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</si>
  <si>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</si>
  <si>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</si>
  <si>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</si>
  <si>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</si>
  <si>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</si>
  <si>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</si>
  <si>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</si>
  <si>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</si>
  <si>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</si>
  <si>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</si>
  <si>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</si>
  <si>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</si>
  <si>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</si>
  <si>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</si>
  <si>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</si>
  <si>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</si>
  <si>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</si>
  <si>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</si>
  <si>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</si>
  <si>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</si>
  <si>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</si>
  <si>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</si>
  <si>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</si>
  <si>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</si>
  <si>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</si>
  <si>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</si>
  <si>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</si>
  <si>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</si>
  <si>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</si>
  <si>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</si>
  <si>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</si>
  <si>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</si>
  <si>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</si>
  <si>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</si>
  <si>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</si>
  <si>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</si>
  <si>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</si>
  <si>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</si>
  <si>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</si>
  <si>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</si>
  <si>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</si>
  <si>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</si>
  <si>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</si>
  <si>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</si>
  <si>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</si>
  <si>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</si>
  <si>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</si>
  <si>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</si>
  <si>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</si>
  <si>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</si>
  <si>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</si>
  <si>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</si>
  <si>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</si>
  <si>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</si>
  <si>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</si>
  <si>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</si>
  <si>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</si>
  <si>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</si>
  <si>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</si>
  <si>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</si>
  <si>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</si>
  <si>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</si>
  <si>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</si>
  <si>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</si>
  <si>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</si>
  <si>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</si>
  <si>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</si>
  <si>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</si>
  <si>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</si>
  <si>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</si>
  <si>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</si>
  <si>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</si>
  <si>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</si>
  <si>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</si>
  <si>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</si>
  <si>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</si>
  <si>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</si>
  <si>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</si>
  <si>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</si>
  <si>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</si>
  <si>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</si>
  <si>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</si>
  <si>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</si>
  <si>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</si>
  <si>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</si>
  <si>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栃木県栃木市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</si>
  <si>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</si>
  <si>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</si>
  <si>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</si>
  <si>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</si>
  <si>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</si>
  <si>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</si>
  <si>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</si>
  <si>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</si>
  <si>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</si>
  <si>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</si>
  <si>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</si>
  <si>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</si>
  <si>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</si>
  <si>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</si>
  <si>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</si>
  <si>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</si>
  <si>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</si>
  <si>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</si>
  <si>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</si>
  <si>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</si>
  <si>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</si>
  <si>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</si>
  <si>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</si>
  <si>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</si>
  <si>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</si>
  <si>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</si>
  <si>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</si>
  <si>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</si>
  <si>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</si>
  <si>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</si>
  <si>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</si>
  <si>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</si>
  <si>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</si>
  <si>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</si>
  <si>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</si>
  <si>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</si>
  <si>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</si>
  <si>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</si>
  <si>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</si>
  <si>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千塚町上川原産業団地特別会計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</si>
  <si>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</si>
  <si>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</si>
  <si>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</si>
  <si>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</si>
  <si>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</si>
  <si>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</si>
  <si>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</si>
  <si>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</si>
  <si>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</si>
  <si>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</si>
  <si>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</si>
  <si>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</si>
  <si>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</si>
  <si>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</si>
  <si>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</si>
  <si>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</si>
  <si>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</si>
  <si>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</si>
  <si>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</si>
  <si>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</si>
  <si>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</si>
  <si>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</si>
  <si>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</si>
  <si>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</si>
  <si>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</si>
  <si>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</si>
  <si>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</si>
  <si>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</si>
  <si>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</si>
  <si>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</si>
  <si>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</si>
  <si>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</si>
  <si>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</si>
  <si>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</si>
  <si>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</si>
  <si>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</si>
  <si>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</si>
  <si>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</si>
  <si>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</si>
  <si>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</si>
  <si>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</si>
  <si>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</si>
  <si>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</si>
  <si>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</si>
  <si>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</si>
  <si>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</si>
  <si>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</si>
  <si>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</si>
  <si>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</si>
  <si>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</si>
  <si>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</si>
  <si>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</si>
  <si>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</si>
  <si>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</si>
  <si>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</si>
  <si>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</si>
  <si>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</si>
  <si>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</si>
  <si>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</si>
  <si>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</si>
  <si>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</si>
  <si>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</si>
  <si>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千塚町上川原産業団地特別会計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</si>
  <si>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</si>
  <si>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</si>
  <si>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</si>
  <si>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</si>
  <si>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</si>
  <si>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</si>
  <si>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</si>
  <si>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</si>
  <si>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</si>
  <si>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</si>
  <si>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</si>
  <si>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</si>
  <si>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</si>
  <si>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</si>
  <si>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</si>
  <si>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</si>
  <si>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</si>
  <si>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</si>
  <si>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</si>
  <si>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</si>
  <si>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</si>
  <si>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</si>
  <si>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</si>
  <si>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</si>
  <si>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</si>
  <si>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</si>
  <si>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</si>
  <si>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</si>
  <si>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</si>
  <si>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</si>
  <si>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</si>
  <si>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</si>
  <si>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</si>
  <si>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</si>
  <si>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</si>
  <si>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</si>
  <si>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</si>
  <si>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</si>
  <si>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</si>
  <si>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</si>
  <si>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</si>
  <si>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</si>
  <si>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</si>
  <si>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</si>
  <si>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</si>
  <si>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</si>
  <si>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</si>
  <si>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</si>
  <si>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</si>
  <si>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</si>
  <si>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</si>
  <si>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</si>
  <si>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</si>
  <si>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</si>
  <si>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</si>
  <si>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</si>
  <si>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</si>
  <si>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</si>
  <si>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</si>
  <si>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</si>
  <si>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</si>
  <si>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</si>
  <si>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</si>
  <si>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</si>
  <si>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</si>
  <si>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</si>
  <si>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</si>
  <si>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</si>
  <si>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</si>
  <si>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</si>
  <si>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</si>
  <si>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</si>
  <si>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</si>
  <si>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</si>
  <si>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</si>
  <si>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</si>
  <si>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</si>
  <si>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</si>
  <si>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</si>
  <si>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</si>
  <si>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</si>
  <si>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</si>
  <si>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</si>
  <si>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</si>
  <si>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</si>
  <si>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3.32</t>
  </si>
  <si>
    <t>▲ 0.29</t>
  </si>
  <si>
    <t>▲ 3.31</t>
  </si>
  <si>
    <t>水道事業会計</t>
  </si>
  <si>
    <t>一般会計</t>
  </si>
  <si>
    <t>千塚町上川原産業団地特別会計</t>
  </si>
  <si>
    <t>国民健康保険特別会計</t>
  </si>
  <si>
    <t>下水道事業会計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</si>
  <si>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</si>
  <si>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</si>
  <si>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</si>
  <si>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</si>
  <si>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</si>
  <si>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</si>
  <si>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</si>
  <si>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</si>
  <si>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</si>
  <si>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</si>
  <si>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</si>
  <si>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</si>
  <si>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</si>
  <si>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</si>
  <si>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</si>
  <si>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</si>
  <si>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</si>
  <si>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</si>
  <si>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</si>
  <si>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</si>
  <si>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t>
    <phoneticPr fontId="2"/>
  </si>
  <si>
    <t>-</t>
    <phoneticPr fontId="2"/>
  </si>
  <si>
    <t>-</t>
    <phoneticPr fontId="2"/>
  </si>
  <si>
    <t>-</t>
    <phoneticPr fontId="2"/>
  </si>
  <si>
    <t>栃木市土地開発公社</t>
    <rPh sb="0" eb="3">
      <t>トチギシ</t>
    </rPh>
    <rPh sb="3" eb="5">
      <t>トチ</t>
    </rPh>
    <rPh sb="5" eb="7">
      <t>カイハツ</t>
    </rPh>
    <rPh sb="7" eb="9">
      <t>コウシャ</t>
    </rPh>
    <phoneticPr fontId="2"/>
  </si>
  <si>
    <t>栃木農業公社</t>
    <rPh sb="0" eb="2">
      <t>トチギ</t>
    </rPh>
    <rPh sb="2" eb="4">
      <t>ノウギョウ</t>
    </rPh>
    <rPh sb="4" eb="6">
      <t>コウシャ</t>
    </rPh>
    <phoneticPr fontId="2"/>
  </si>
  <si>
    <t>観光農園いわふね</t>
    <rPh sb="0" eb="2">
      <t>カンコウ</t>
    </rPh>
    <rPh sb="2" eb="4">
      <t>ノウエン</t>
    </rPh>
    <phoneticPr fontId="2"/>
  </si>
  <si>
    <t>〇</t>
    <phoneticPr fontId="2"/>
  </si>
  <si>
    <t>-</t>
    <phoneticPr fontId="2"/>
  </si>
  <si>
    <t>-</t>
    <phoneticPr fontId="2"/>
  </si>
  <si>
    <t>-</t>
    <phoneticPr fontId="2"/>
  </si>
  <si>
    <t>渡良瀬遊水地アクリメーション振興財団</t>
    <rPh sb="0" eb="3">
      <t>ワタラセ</t>
    </rPh>
    <rPh sb="3" eb="6">
      <t>ユウスイチ</t>
    </rPh>
    <rPh sb="14" eb="16">
      <t>シンコウ</t>
    </rPh>
    <rPh sb="16" eb="18">
      <t>ザイダン</t>
    </rPh>
    <phoneticPr fontId="2"/>
  </si>
  <si>
    <t>大澤基金</t>
    <rPh sb="0" eb="2">
      <t>オオサワ</t>
    </rPh>
    <rPh sb="2" eb="4">
      <t>キキン</t>
    </rPh>
    <phoneticPr fontId="2"/>
  </si>
  <si>
    <t>庁舎建設基金</t>
    <rPh sb="0" eb="2">
      <t>チョウシャ</t>
    </rPh>
    <rPh sb="2" eb="4">
      <t>ケンセツ</t>
    </rPh>
    <rPh sb="4" eb="6">
      <t>キキン</t>
    </rPh>
    <phoneticPr fontId="2"/>
  </si>
  <si>
    <t>土地総合調整基金</t>
    <rPh sb="0" eb="2">
      <t>トチ</t>
    </rPh>
    <rPh sb="2" eb="4">
      <t>ソウゴウ</t>
    </rPh>
    <rPh sb="4" eb="6">
      <t>チョウセイ</t>
    </rPh>
    <rPh sb="6" eb="8">
      <t>キキン</t>
    </rPh>
    <phoneticPr fontId="2"/>
  </si>
  <si>
    <t>地域福祉基金</t>
    <rPh sb="0" eb="2">
      <t>チイキ</t>
    </rPh>
    <rPh sb="2" eb="4">
      <t>フクシ</t>
    </rPh>
    <rPh sb="4" eb="6">
      <t>キキン</t>
    </rPh>
    <phoneticPr fontId="2"/>
  </si>
  <si>
    <t>墓園管理基金</t>
    <rPh sb="0" eb="2">
      <t>ボエン</t>
    </rPh>
    <rPh sb="2" eb="4">
      <t>カンリ</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</si>
  <si>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</si>
  <si>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</si>
  <si>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</si>
  <si>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</si>
  <si>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</si>
  <si>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将来負担比率については、地方債残高の減少や充当可能基金の増加等の要因により、H29と比較して大きく減少した。
　しかしながら、将来負担比率、有形固定資産減価償却率ともに類似団体内平均値を上回っている状況であることから、引き続き公共施設の老朽化対策や財政の健全化に向けた財政運営に努める。</t>
    <rPh sb="1" eb="3">
      <t>ショウライ</t>
    </rPh>
    <rPh sb="3" eb="5">
      <t>フタン</t>
    </rPh>
    <rPh sb="5" eb="7">
      <t>ヒリツ</t>
    </rPh>
    <rPh sb="13" eb="16">
      <t>チホウサイ</t>
    </rPh>
    <rPh sb="16" eb="18">
      <t>ザンダカ</t>
    </rPh>
    <rPh sb="19" eb="21">
      <t>ゲンショウ</t>
    </rPh>
    <rPh sb="22" eb="24">
      <t>ジュウトウ</t>
    </rPh>
    <rPh sb="24" eb="26">
      <t>カノウ</t>
    </rPh>
    <rPh sb="26" eb="28">
      <t>キキン</t>
    </rPh>
    <rPh sb="29" eb="31">
      <t>ゾウカ</t>
    </rPh>
    <rPh sb="31" eb="32">
      <t>トウ</t>
    </rPh>
    <rPh sb="33" eb="35">
      <t>ヨウイン</t>
    </rPh>
    <rPh sb="43" eb="45">
      <t>ヒカク</t>
    </rPh>
    <rPh sb="47" eb="48">
      <t>オオ</t>
    </rPh>
    <rPh sb="50" eb="52">
      <t>ゲンショウ</t>
    </rPh>
    <rPh sb="64" eb="66">
      <t>ショウライ</t>
    </rPh>
    <rPh sb="66" eb="68">
      <t>フタン</t>
    </rPh>
    <rPh sb="68" eb="70">
      <t>ヒリツ</t>
    </rPh>
    <rPh sb="71" eb="73">
      <t>ユウケイ</t>
    </rPh>
    <rPh sb="73" eb="75">
      <t>コテイ</t>
    </rPh>
    <rPh sb="75" eb="77">
      <t>シサン</t>
    </rPh>
    <rPh sb="77" eb="79">
      <t>ゲンカ</t>
    </rPh>
    <rPh sb="79" eb="81">
      <t>ショウキャク</t>
    </rPh>
    <rPh sb="81" eb="82">
      <t>リツ</t>
    </rPh>
    <rPh sb="85" eb="87">
      <t>ルイジ</t>
    </rPh>
    <rPh sb="87" eb="89">
      <t>ダンタイ</t>
    </rPh>
    <rPh sb="89" eb="90">
      <t>ナイ</t>
    </rPh>
    <rPh sb="90" eb="92">
      <t>ヘイキン</t>
    </rPh>
    <rPh sb="92" eb="93">
      <t>チ</t>
    </rPh>
    <rPh sb="94" eb="96">
      <t>ウワマワ</t>
    </rPh>
    <rPh sb="100" eb="102">
      <t>ジョウキョウ</t>
    </rPh>
    <rPh sb="110" eb="111">
      <t>ヒ</t>
    </rPh>
    <rPh sb="112" eb="113">
      <t>ツヅ</t>
    </rPh>
    <rPh sb="114" eb="116">
      <t>コウキョウ</t>
    </rPh>
    <rPh sb="116" eb="118">
      <t>シセツ</t>
    </rPh>
    <rPh sb="119" eb="122">
      <t>ロウキュウカ</t>
    </rPh>
    <rPh sb="122" eb="124">
      <t>タイサク</t>
    </rPh>
    <rPh sb="125" eb="127">
      <t>ザイセイ</t>
    </rPh>
    <rPh sb="128" eb="131">
      <t>ケンゼンカ</t>
    </rPh>
    <rPh sb="132" eb="133">
      <t>ム</t>
    </rPh>
    <rPh sb="135" eb="137">
      <t>ザイセイ</t>
    </rPh>
    <rPh sb="137" eb="139">
      <t>ウンエイ</t>
    </rPh>
    <rPh sb="140" eb="14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</si>
  <si>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</si>
  <si>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</si>
  <si>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</si>
  <si>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</si>
  <si>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</si>
  <si>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</si>
  <si>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</si>
  <si>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</si>
  <si>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将来負担比率、実質公債費比率ともに類似団体内平均値を上回っているが、その要因は、合併後の社会資本整備に伴う市債残高の増加等があげられる。
　H30は、平成14年度に借り入れたクリーンプラザ建設事業債（年間362百万円償還）の償還がH29で完了したことや、下水道事業会計が法非適から法適へ移行し「公営企業に要する経費の財源とする地方債の償還の財源に充てたと認められる繰入金」が減少したこと等により、実質公債費比率は減少した。
　今後も引き続き、行財政改革を進め、財源の確保に努めるとともに、市債の発行に当たっては、交付税措置の有無等を含めて十分に精査すると同時に抑制に努める。</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5" eb="26">
      <t>チ</t>
    </rPh>
    <rPh sb="27" eb="29">
      <t>ウワマワ</t>
    </rPh>
    <rPh sb="37" eb="39">
      <t>ヨウイン</t>
    </rPh>
    <rPh sb="41" eb="43">
      <t>ガッペイ</t>
    </rPh>
    <rPh sb="43" eb="44">
      <t>ゴ</t>
    </rPh>
    <rPh sb="45" eb="47">
      <t>シャカイ</t>
    </rPh>
    <rPh sb="47" eb="49">
      <t>シホン</t>
    </rPh>
    <rPh sb="49" eb="51">
      <t>セイビ</t>
    </rPh>
    <rPh sb="52" eb="53">
      <t>トモナ</t>
    </rPh>
    <rPh sb="54" eb="56">
      <t>シサイ</t>
    </rPh>
    <rPh sb="56" eb="58">
      <t>ザンダカ</t>
    </rPh>
    <rPh sb="59" eb="61">
      <t>ゾウカ</t>
    </rPh>
    <rPh sb="61" eb="62">
      <t>トウ</t>
    </rPh>
    <rPh sb="76" eb="78">
      <t>ヘイセイ</t>
    </rPh>
    <rPh sb="80" eb="82">
      <t>ネンド</t>
    </rPh>
    <rPh sb="83" eb="84">
      <t>カ</t>
    </rPh>
    <rPh sb="85" eb="86">
      <t>イ</t>
    </rPh>
    <rPh sb="95" eb="97">
      <t>ケンセツ</t>
    </rPh>
    <rPh sb="97" eb="99">
      <t>ジギョウ</t>
    </rPh>
    <rPh sb="99" eb="100">
      <t>サイ</t>
    </rPh>
    <rPh sb="101" eb="103">
      <t>ネンカン</t>
    </rPh>
    <rPh sb="106" eb="109">
      <t>ヒャクマンエン</t>
    </rPh>
    <rPh sb="109" eb="111">
      <t>ショウカン</t>
    </rPh>
    <rPh sb="113" eb="115">
      <t>ショウカン</t>
    </rPh>
    <rPh sb="120" eb="122">
      <t>カンリョウ</t>
    </rPh>
    <rPh sb="128" eb="131">
      <t>ゲスイドウ</t>
    </rPh>
    <rPh sb="131" eb="133">
      <t>ジギョウ</t>
    </rPh>
    <rPh sb="133" eb="135">
      <t>カイケイ</t>
    </rPh>
    <rPh sb="136" eb="137">
      <t>ホウ</t>
    </rPh>
    <rPh sb="137" eb="138">
      <t>ヒ</t>
    </rPh>
    <rPh sb="138" eb="139">
      <t>テキ</t>
    </rPh>
    <rPh sb="148" eb="150">
      <t>コウエイ</t>
    </rPh>
    <rPh sb="150" eb="152">
      <t>キギョウ</t>
    </rPh>
    <rPh sb="153" eb="154">
      <t>ヨウ</t>
    </rPh>
    <rPh sb="156" eb="158">
      <t>ケイヒ</t>
    </rPh>
    <rPh sb="159" eb="161">
      <t>ザイゲン</t>
    </rPh>
    <rPh sb="164" eb="167">
      <t>チホウサイ</t>
    </rPh>
    <rPh sb="168" eb="170">
      <t>ショウカン</t>
    </rPh>
    <rPh sb="171" eb="173">
      <t>ザイゲン</t>
    </rPh>
    <rPh sb="174" eb="175">
      <t>ア</t>
    </rPh>
    <rPh sb="178" eb="179">
      <t>ミト</t>
    </rPh>
    <rPh sb="183" eb="185">
      <t>クリイレ</t>
    </rPh>
    <rPh sb="185" eb="186">
      <t>キン</t>
    </rPh>
    <rPh sb="188" eb="190">
      <t>ゲンショウ</t>
    </rPh>
    <rPh sb="194" eb="195">
      <t>トウ</t>
    </rPh>
    <rPh sb="199" eb="201">
      <t>ジッシツ</t>
    </rPh>
    <rPh sb="201" eb="204">
      <t>コウサイヒ</t>
    </rPh>
    <rPh sb="204" eb="206">
      <t>ヒリツ</t>
    </rPh>
    <rPh sb="207" eb="209">
      <t>ゲンショウ</t>
    </rPh>
    <rPh sb="214" eb="216">
      <t>コンゴ</t>
    </rPh>
    <rPh sb="217" eb="218">
      <t>ヒ</t>
    </rPh>
    <rPh sb="219" eb="220">
      <t>ツヅ</t>
    </rPh>
    <rPh sb="225" eb="227">
      <t>カイカク</t>
    </rPh>
    <rPh sb="228" eb="229">
      <t>スス</t>
    </rPh>
    <rPh sb="231" eb="233">
      <t>ザイゲン</t>
    </rPh>
    <rPh sb="234" eb="236">
      <t>カクホ</t>
    </rPh>
    <rPh sb="237" eb="238">
      <t>ツト</t>
    </rPh>
    <rPh sb="245" eb="247">
      <t>シサイ</t>
    </rPh>
    <rPh sb="248" eb="250">
      <t>ハッコウ</t>
    </rPh>
    <rPh sb="251" eb="252">
      <t>ア</t>
    </rPh>
    <rPh sb="257" eb="260">
      <t>コウフゼイ</t>
    </rPh>
    <rPh sb="260" eb="262">
      <t>ソチ</t>
    </rPh>
    <rPh sb="263" eb="265">
      <t>ウム</t>
    </rPh>
    <rPh sb="265" eb="266">
      <t>トウ</t>
    </rPh>
    <rPh sb="267" eb="268">
      <t>フク</t>
    </rPh>
    <rPh sb="270" eb="272">
      <t>ジュウブン</t>
    </rPh>
    <rPh sb="273" eb="275">
      <t>セイサ</t>
    </rPh>
    <rPh sb="278" eb="280">
      <t>ドウジ</t>
    </rPh>
    <rPh sb="281" eb="283">
      <t>ヨクセイ</t>
    </rPh>
    <rPh sb="284" eb="285">
      <t>ツト</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</si>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</sst>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c:ext xmlns:c16="http://schemas.microsoft.com/office/drawing/2014/chart" uri="{C3380CC4-5D6E-409C-BE32-E72D297353CC}">
              <c16:uniqueId val="{00000000-AB43-4408-810C-65D5368A62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52900</c:v>
                </c:pt>
                <c:pt idx="1">
                  <c:v>64441</c:v>
                </c:pt>
                <c:pt idx="2">
                  <c:v>47966</c:v>
                </c:pt>
                <c:pt idx="3">
                  <c:v>48523</c:v>
                </c:pt>
                <c:pt idx="4">
                  <c:v>37052</c:v>
                </c:pt>
              </c:numCache>
            </c:numRef>
          </c:val>
          <c:smooth val="0"/>
          <c:extLst>
            <c:ext xmlns:c16="http://schemas.microsoft.com/office/drawing/2014/chart" uri="{C3380CC4-5D6E-409C-BE32-E72D297353CC}">
              <c16:uniqueId val="{00000001-AB43-4408-810C-65D5368A62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8.35</c:v>
                </c:pt>
                <c:pt idx="1">
                  <c:v>9.42</c:v>
                </c:pt>
                <c:pt idx="2">
                  <c:v>5.89</c:v>
                </c:pt>
                <c:pt idx="3">
                  <c:v>7.42</c:v>
                </c:pt>
                <c:pt idx="4">
                  <c:v>7.43</c:v>
                </c:pt>
              </c:numCache>
            </c:numRef>
          </c:val>
          <c:extLst>
            <c:ext xmlns:c16="http://schemas.microsoft.com/office/drawing/2014/chart" uri="{C3380CC4-5D6E-409C-BE32-E72D297353CC}">
              <c16:uniqueId val="{00000000-ECD4-487B-BB73-418EC48781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21.77</c:v>
                </c:pt>
                <c:pt idx="1">
                  <c:v>20.48</c:v>
                </c:pt>
                <c:pt idx="2">
                  <c:v>20.94</c:v>
                </c:pt>
                <c:pt idx="3">
                  <c:v>18.95</c:v>
                </c:pt>
                <c:pt idx="4">
                  <c:v>22.12</c:v>
                </c:pt>
              </c:numCache>
            </c:numRef>
          </c:val>
          <c:extLst>
            <c:ext xmlns:c16="http://schemas.microsoft.com/office/drawing/2014/chart" uri="{C3380CC4-5D6E-409C-BE32-E72D297353CC}">
              <c16:uniqueId val="{00000001-ECD4-487B-BB73-418EC48781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-3.32</c:v>
                </c:pt>
                <c:pt idx="1">
                  <c:v>-0.28999999999999998</c:v>
                </c:pt>
                <c:pt idx="2">
                  <c:v>-3.31</c:v>
                </c:pt>
                <c:pt idx="3">
                  <c:v>0.19</c:v>
                </c:pt>
                <c:pt idx="4">
                  <c:v>3.05</c:v>
                </c:pt>
              </c:numCache>
            </c:numRef>
          </c:val>
          <c:smooth val="0"/>
          <c:extLst>
            <c:ext xmlns:c16="http://schemas.microsoft.com/office/drawing/2014/chart" uri="{C3380CC4-5D6E-409C-BE32-E72D297353CC}">
              <c16:uniqueId val="{00000002-ECD4-487B-BB73-418EC48781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0.52</c:v>
                </c:pt>
                <c:pt idx="2">
                  <c:v>#N/A</c:v>
                </c:pt>
                <c:pt idx="3">
                  <c:v>1.01</c:v>
                </c:pt>
                <c:pt idx="4">
                  <c:v>#N/A</c:v>
                </c:pt>
                <c:pt idx="5">
                  <c:v>0.62</c:v>
                </c:pt>
                <c:pt idx="6">
                  <c:v>#N/A</c:v>
                </c:pt>
                <c:pt idx="7">
                  <c:v>1.25</c:v>
                </c:pt>
                <c:pt idx="8">
                  <c:v>0</c:v>
                </c:pt>
                <c:pt idx="9">
                  <c:v>0</c:v>
                </c:pt>
              </c:numCache>
            </c:numRef>
          </c:val>
          <c:extLst>
            <c:ext xmlns:c16="http://schemas.microsoft.com/office/drawing/2014/chart" uri="{C3380CC4-5D6E-409C-BE32-E72D297353CC}">
              <c16:uniqueId val="{00000000-6721-451B-B86E-F481D8ABA7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1-451B-B86E-F481D8ABA7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21-451B-B86E-F481D8ABA71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6721-451B-B86E-F481D8ABA71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0.63</c:v>
                </c:pt>
                <c:pt idx="2">
                  <c:v>#N/A</c:v>
                </c:pt>
                <c:pt idx="3">
                  <c:v>0.72</c:v>
                </c:pt>
                <c:pt idx="4">
                  <c:v>#N/A</c:v>
                </c:pt>
                <c:pt idx="5">
                  <c:v>0.92</c:v>
                </c:pt>
                <c:pt idx="6">
                  <c:v>#N/A</c:v>
                </c:pt>
                <c:pt idx="7">
                  <c:v>1.65</c:v>
                </c:pt>
                <c:pt idx="8">
                  <c:v>#N/A</c:v>
                </c:pt>
                <c:pt idx="9">
                  <c:v>0.73</c:v>
                </c:pt>
              </c:numCache>
            </c:numRef>
          </c:val>
          <c:extLst>
            <c:ext xmlns:c16="http://schemas.microsoft.com/office/drawing/2014/chart" uri="{C3380CC4-5D6E-409C-BE32-E72D297353CC}">
              <c16:uniqueId val="{00000004-6721-451B-B86E-F481D8ABA71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1.65</c:v>
                </c:pt>
              </c:numCache>
            </c:numRef>
          </c:val>
          <c:extLst>
            <c:ext xmlns:c16="http://schemas.microsoft.com/office/drawing/2014/chart" uri="{C3380CC4-5D6E-409C-BE32-E72D297353CC}">
              <c16:uniqueId val="{00000005-6721-451B-B86E-F481D8ABA7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1.31</c:v>
                </c:pt>
                <c:pt idx="2">
                  <c:v>#N/A</c:v>
                </c:pt>
                <c:pt idx="3">
                  <c:v>0.96</c:v>
                </c:pt>
                <c:pt idx="4">
                  <c:v>#N/A</c:v>
                </c:pt>
                <c:pt idx="5">
                  <c:v>1.68</c:v>
                </c:pt>
                <c:pt idx="6">
                  <c:v>#N/A</c:v>
                </c:pt>
                <c:pt idx="7">
                  <c:v>2.7</c:v>
                </c:pt>
                <c:pt idx="8">
                  <c:v>#N/A</c:v>
                </c:pt>
                <c:pt idx="9">
                  <c:v>1.93</c:v>
                </c:pt>
              </c:numCache>
            </c:numRef>
          </c:val>
          <c:extLst>
            <c:ext xmlns:c16="http://schemas.microsoft.com/office/drawing/2014/chart" uri="{C3380CC4-5D6E-409C-BE32-E72D297353CC}">
              <c16:uniqueId val="{00000006-6721-451B-B86E-F481D8ABA71B}"/>
            </c:ext>
          </c:extLst>
        </c:ser>
        <c:ser>
          <c:idx val="7"/>
          <c:order val="7"/>
          <c:tx>
            <c:strRef>
              <c:f>データシート!$A$34</c:f>
              <c:strCache>
                <c:ptCount val="1"/>
                <c:pt idx="0">
                  <c:v>千塚町上川原産業団地特別会計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3.45</c:v>
                </c:pt>
                <c:pt idx="8">
                  <c:v>#N/A</c:v>
                </c:pt>
                <c:pt idx="9">
                  <c:v>3.64</c:v>
                </c:pt>
              </c:numCache>
            </c:numRef>
          </c:val>
          <c:extLst>
            <c:ext xmlns:c16="http://schemas.microsoft.com/office/drawing/2014/chart" uri="{C3380CC4-5D6E-409C-BE32-E72D297353CC}">
              <c16:uniqueId val="{00000007-6721-451B-B86E-F481D8ABA7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8.34</c:v>
                </c:pt>
                <c:pt idx="2">
                  <c:v>#N/A</c:v>
                </c:pt>
                <c:pt idx="3">
                  <c:v>9.42</c:v>
                </c:pt>
                <c:pt idx="4">
                  <c:v>#N/A</c:v>
                </c:pt>
                <c:pt idx="5">
                  <c:v>5.88</c:v>
                </c:pt>
                <c:pt idx="6">
                  <c:v>#N/A</c:v>
                </c:pt>
                <c:pt idx="7">
                  <c:v>7.41</c:v>
                </c:pt>
                <c:pt idx="8">
                  <c:v>#N/A</c:v>
                </c:pt>
                <c:pt idx="9">
                  <c:v>7.42</c:v>
                </c:pt>
              </c:numCache>
            </c:numRef>
          </c:val>
          <c:extLst>
            <c:ext xmlns:c16="http://schemas.microsoft.com/office/drawing/2014/chart" uri="{C3380CC4-5D6E-409C-BE32-E72D297353CC}">
              <c16:uniqueId val="{00000008-6721-451B-B86E-F481D8ABA7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c:v>
                </c:pt>
                <c:pt idx="2">
                  <c:v>#N/A</c:v>
                </c:pt>
                <c:pt idx="3">
                  <c:v>10.57</c:v>
                </c:pt>
                <c:pt idx="4">
                  <c:v>#N/A</c:v>
                </c:pt>
                <c:pt idx="5">
                  <c:v>10.029999999999999</c:v>
                </c:pt>
                <c:pt idx="6">
                  <c:v>#N/A</c:v>
                </c:pt>
                <c:pt idx="7">
                  <c:v>9.99</c:v>
                </c:pt>
                <c:pt idx="8">
                  <c:v>#N/A</c:v>
                </c:pt>
                <c:pt idx="9">
                  <c:v>9.36</c:v>
                </c:pt>
              </c:numCache>
            </c:numRef>
          </c:val>
          <c:extLst>
            <c:ext xmlns:c16="http://schemas.microsoft.com/office/drawing/2014/chart" uri="{C3380CC4-5D6E-409C-BE32-E72D297353CC}">
              <c16:uniqueId val="{00000009-6721-451B-B86E-F481D8ABA7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6257</c:v>
                </c:pt>
                <c:pt idx="5">
                  <c:v>5620</c:v>
                </c:pt>
                <c:pt idx="8">
                  <c:v>5881</c:v>
                </c:pt>
                <c:pt idx="11">
                  <c:v>5803</c:v>
                </c:pt>
                <c:pt idx="14">
                  <c:v>5625</c:v>
                </c:pt>
              </c:numCache>
            </c:numRef>
          </c:val>
          <c:extLst>
            <c:ext xmlns:c16="http://schemas.microsoft.com/office/drawing/2014/chart" uri="{C3380CC4-5D6E-409C-BE32-E72D297353CC}">
              <c16:uniqueId val="{00000000-2AEA-463E-A845-33E92962C9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EA-463E-A845-33E92962C9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116</c:v>
                </c:pt>
                <c:pt idx="3">
                  <c:v>75</c:v>
                </c:pt>
                <c:pt idx="6">
                  <c:v>27</c:v>
                </c:pt>
                <c:pt idx="9">
                  <c:v>26</c:v>
                </c:pt>
                <c:pt idx="12">
                  <c:v>25</c:v>
                </c:pt>
              </c:numCache>
            </c:numRef>
          </c:val>
          <c:extLst>
            <c:ext xmlns:c16="http://schemas.microsoft.com/office/drawing/2014/chart" uri="{C3380CC4-5D6E-409C-BE32-E72D297353CC}">
              <c16:uniqueId val="{00000002-2AEA-463E-A845-33E92962C9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107</c:v>
                </c:pt>
                <c:pt idx="3">
                  <c:v>108</c:v>
                </c:pt>
                <c:pt idx="6">
                  <c:v>103</c:v>
                </c:pt>
                <c:pt idx="9">
                  <c:v>19</c:v>
                </c:pt>
                <c:pt idx="12">
                  <c:v>20</c:v>
                </c:pt>
              </c:numCache>
            </c:numRef>
          </c:val>
          <c:extLst>
            <c:ext xmlns:c16="http://schemas.microsoft.com/office/drawing/2014/chart" uri="{C3380CC4-5D6E-409C-BE32-E72D297353CC}">
              <c16:uniqueId val="{00000003-2AEA-463E-A845-33E92962C9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2260</c:v>
                </c:pt>
                <c:pt idx="3">
                  <c:v>2288</c:v>
                </c:pt>
                <c:pt idx="6">
                  <c:v>2367</c:v>
                </c:pt>
                <c:pt idx="9">
                  <c:v>2204</c:v>
                </c:pt>
                <c:pt idx="12">
                  <c:v>1890</c:v>
                </c:pt>
              </c:numCache>
            </c:numRef>
          </c:val>
          <c:extLst>
            <c:ext xmlns:c16="http://schemas.microsoft.com/office/drawing/2014/chart" uri="{C3380CC4-5D6E-409C-BE32-E72D297353CC}">
              <c16:uniqueId val="{00000004-2AEA-463E-A845-33E92962C9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EA-463E-A845-33E92962C9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EA-463E-A845-33E92962C9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6691</c:v>
                </c:pt>
                <c:pt idx="3">
                  <c:v>6771</c:v>
                </c:pt>
                <c:pt idx="6">
                  <c:v>6848</c:v>
                </c:pt>
                <c:pt idx="9">
                  <c:v>6652</c:v>
                </c:pt>
                <c:pt idx="12">
                  <c:v>6306</c:v>
                </c:pt>
              </c:numCache>
            </c:numRef>
          </c:val>
          <c:extLst>
            <c:ext xmlns:c16="http://schemas.microsoft.com/office/drawing/2014/chart" uri="{C3380CC4-5D6E-409C-BE32-E72D297353CC}">
              <c16:uniqueId val="{00000007-2AEA-463E-A845-33E92962C9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2917</c:v>
                </c:pt>
                <c:pt idx="2">
                  <c:v>#N/A</c:v>
                </c:pt>
                <c:pt idx="3">
                  <c:v>#N/A</c:v>
                </c:pt>
                <c:pt idx="4">
                  <c:v>3622</c:v>
                </c:pt>
                <c:pt idx="5">
                  <c:v>#N/A</c:v>
                </c:pt>
                <c:pt idx="6">
                  <c:v>#N/A</c:v>
                </c:pt>
                <c:pt idx="7">
                  <c:v>3464</c:v>
                </c:pt>
                <c:pt idx="8">
                  <c:v>#N/A</c:v>
                </c:pt>
                <c:pt idx="9">
                  <c:v>#N/A</c:v>
                </c:pt>
                <c:pt idx="10">
                  <c:v>3098</c:v>
                </c:pt>
                <c:pt idx="11">
                  <c:v>#N/A</c:v>
                </c:pt>
                <c:pt idx="12">
                  <c:v>#N/A</c:v>
                </c:pt>
                <c:pt idx="13">
                  <c:v>2616</c:v>
                </c:pt>
                <c:pt idx="14">
                  <c:v>#N/A</c:v>
                </c:pt>
              </c:numCache>
            </c:numRef>
          </c:val>
          <c:smooth val="0"/>
          <c:extLst>
            <c:ext xmlns:c16="http://schemas.microsoft.com/office/drawing/2014/chart" uri="{C3380CC4-5D6E-409C-BE32-E72D297353CC}">
              <c16:uniqueId val="{00000008-2AEA-463E-A845-33E92962C9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58833</c:v>
                </c:pt>
                <c:pt idx="5">
                  <c:v>59643</c:v>
                </c:pt>
                <c:pt idx="8">
                  <c:v>59114</c:v>
                </c:pt>
                <c:pt idx="11">
                  <c:v>58182</c:v>
                </c:pt>
                <c:pt idx="14">
                  <c:v>57361</c:v>
                </c:pt>
              </c:numCache>
            </c:numRef>
          </c:val>
          <c:extLst>
            <c:ext xmlns:c16="http://schemas.microsoft.com/office/drawing/2014/chart" uri="{C3380CC4-5D6E-409C-BE32-E72D297353CC}">
              <c16:uniqueId val="{00000000-2097-41AE-A759-33CF578AC8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9241</c:v>
                </c:pt>
                <c:pt idx="5">
                  <c:v>7292</c:v>
                </c:pt>
                <c:pt idx="8">
                  <c:v>5754</c:v>
                </c:pt>
                <c:pt idx="11">
                  <c:v>5194</c:v>
                </c:pt>
                <c:pt idx="14">
                  <c:v>5771</c:v>
                </c:pt>
              </c:numCache>
            </c:numRef>
          </c:val>
          <c:extLst>
            <c:ext xmlns:c16="http://schemas.microsoft.com/office/drawing/2014/chart" uri="{C3380CC4-5D6E-409C-BE32-E72D297353CC}">
              <c16:uniqueId val="{00000001-2097-41AE-A759-33CF578AC8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15013</c:v>
                </c:pt>
                <c:pt idx="5">
                  <c:v>13949</c:v>
                </c:pt>
                <c:pt idx="8">
                  <c:v>13672</c:v>
                </c:pt>
                <c:pt idx="11">
                  <c:v>12233</c:v>
                </c:pt>
                <c:pt idx="14">
                  <c:v>14162</c:v>
                </c:pt>
              </c:numCache>
            </c:numRef>
          </c:val>
          <c:extLst>
            <c:ext xmlns:c16="http://schemas.microsoft.com/office/drawing/2014/chart" uri="{C3380CC4-5D6E-409C-BE32-E72D297353CC}">
              <c16:uniqueId val="{00000002-2097-41AE-A759-33CF578AC8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97-41AE-A759-33CF578AC8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97-41AE-A759-33CF578AC8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49</c:v>
                </c:pt>
                <c:pt idx="3">
                  <c:v>45</c:v>
                </c:pt>
                <c:pt idx="6">
                  <c:v>494</c:v>
                </c:pt>
                <c:pt idx="9">
                  <c:v>193</c:v>
                </c:pt>
                <c:pt idx="12">
                  <c:v>92</c:v>
                </c:pt>
              </c:numCache>
            </c:numRef>
          </c:val>
          <c:extLst>
            <c:ext xmlns:c16="http://schemas.microsoft.com/office/drawing/2014/chart" uri="{C3380CC4-5D6E-409C-BE32-E72D297353CC}">
              <c16:uniqueId val="{00000005-2097-41AE-A759-33CF578AC8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11997</c:v>
                </c:pt>
                <c:pt idx="3">
                  <c:v>11356</c:v>
                </c:pt>
                <c:pt idx="6">
                  <c:v>11030</c:v>
                </c:pt>
                <c:pt idx="9">
                  <c:v>10737</c:v>
                </c:pt>
                <c:pt idx="12">
                  <c:v>10005</c:v>
                </c:pt>
              </c:numCache>
            </c:numRef>
          </c:val>
          <c:extLst>
            <c:ext xmlns:c16="http://schemas.microsoft.com/office/drawing/2014/chart" uri="{C3380CC4-5D6E-409C-BE32-E72D297353CC}">
              <c16:uniqueId val="{00000006-2097-41AE-A759-33CF578AC8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608</c:v>
                </c:pt>
                <c:pt idx="3">
                  <c:v>488</c:v>
                </c:pt>
                <c:pt idx="6">
                  <c:v>241</c:v>
                </c:pt>
                <c:pt idx="9">
                  <c:v>136</c:v>
                </c:pt>
                <c:pt idx="12">
                  <c:v>109</c:v>
                </c:pt>
              </c:numCache>
            </c:numRef>
          </c:val>
          <c:extLst>
            <c:ext xmlns:c16="http://schemas.microsoft.com/office/drawing/2014/chart" uri="{C3380CC4-5D6E-409C-BE32-E72D297353CC}">
              <c16:uniqueId val="{00000007-2097-41AE-A759-33CF578AC8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27390</c:v>
                </c:pt>
                <c:pt idx="3">
                  <c:v>26621</c:v>
                </c:pt>
                <c:pt idx="6">
                  <c:v>25839</c:v>
                </c:pt>
                <c:pt idx="9">
                  <c:v>24601</c:v>
                </c:pt>
                <c:pt idx="12">
                  <c:v>22510</c:v>
                </c:pt>
              </c:numCache>
            </c:numRef>
          </c:val>
          <c:extLst>
            <c:ext xmlns:c16="http://schemas.microsoft.com/office/drawing/2014/chart" uri="{C3380CC4-5D6E-409C-BE32-E72D297353CC}">
              <c16:uniqueId val="{00000008-2097-41AE-A759-33CF578AC8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115</c:v>
                </c:pt>
                <c:pt idx="3">
                  <c:v>88</c:v>
                </c:pt>
                <c:pt idx="6">
                  <c:v>62</c:v>
                </c:pt>
                <c:pt idx="9">
                  <c:v>37</c:v>
                </c:pt>
                <c:pt idx="12">
                  <c:v>12</c:v>
                </c:pt>
              </c:numCache>
            </c:numRef>
          </c:val>
          <c:extLst>
            <c:ext xmlns:c16="http://schemas.microsoft.com/office/drawing/2014/chart" uri="{C3380CC4-5D6E-409C-BE32-E72D297353CC}">
              <c16:uniqueId val="{00000009-2097-41AE-A759-33CF578AC8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60945</c:v>
                </c:pt>
                <c:pt idx="3">
                  <c:v>62061</c:v>
                </c:pt>
                <c:pt idx="6">
                  <c:v>60854</c:v>
                </c:pt>
                <c:pt idx="9">
                  <c:v>59579</c:v>
                </c:pt>
                <c:pt idx="12">
                  <c:v>57978</c:v>
                </c:pt>
              </c:numCache>
            </c:numRef>
          </c:val>
          <c:extLst>
            <c:ext xmlns:c16="http://schemas.microsoft.com/office/drawing/2014/chart" uri="{C3380CC4-5D6E-409C-BE32-E72D297353CC}">
              <c16:uniqueId val="{0000000A-2097-41AE-A759-33CF578AC8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18016</c:v>
                </c:pt>
                <c:pt idx="2">
                  <c:v>#N/A</c:v>
                </c:pt>
                <c:pt idx="3">
                  <c:v>#N/A</c:v>
                </c:pt>
                <c:pt idx="4">
                  <c:v>19775</c:v>
                </c:pt>
                <c:pt idx="5">
                  <c:v>#N/A</c:v>
                </c:pt>
                <c:pt idx="6">
                  <c:v>#N/A</c:v>
                </c:pt>
                <c:pt idx="7">
                  <c:v>19981</c:v>
                </c:pt>
                <c:pt idx="8">
                  <c:v>#N/A</c:v>
                </c:pt>
                <c:pt idx="9">
                  <c:v>#N/A</c:v>
                </c:pt>
                <c:pt idx="10">
                  <c:v>19674</c:v>
                </c:pt>
                <c:pt idx="11">
                  <c:v>#N/A</c:v>
                </c:pt>
                <c:pt idx="12">
                  <c:v>#N/A</c:v>
                </c:pt>
                <c:pt idx="13">
                  <c:v>13411</c:v>
                </c:pt>
                <c:pt idx="14">
                  <c:v>#N/A</c:v>
                </c:pt>
              </c:numCache>
            </c:numRef>
          </c:val>
          <c:smooth val="0"/>
          <c:extLst>
            <c:ext xmlns:c16="http://schemas.microsoft.com/office/drawing/2014/chart" uri="{C3380CC4-5D6E-409C-BE32-E72D297353CC}">
              <c16:uniqueId val="{0000000B-2097-41AE-A759-33CF578AC8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7651</c:v>
                </c:pt>
                <c:pt idx="1">
                  <c:v>6848</c:v>
                </c:pt>
                <c:pt idx="2">
                  <c:v>7949</c:v>
                </c:pt>
              </c:numCache>
            </c:numRef>
          </c:val>
          <c:extLst>
            <c:ext xmlns:c16="http://schemas.microsoft.com/office/drawing/2014/chart" uri="{C3380CC4-5D6E-409C-BE32-E72D297353CC}">
              <c16:uniqueId val="{00000000-555D-4983-B378-FC8F089C37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2106</c:v>
                </c:pt>
                <c:pt idx="1">
                  <c:v>1413</c:v>
                </c:pt>
                <c:pt idx="2">
                  <c:v>1177</c:v>
                </c:pt>
              </c:numCache>
            </c:numRef>
          </c:val>
          <c:extLst>
            <c:ext xmlns:c16="http://schemas.microsoft.com/office/drawing/2014/chart" uri="{C3380CC4-5D6E-409C-BE32-E72D297353CC}">
              <c16:uniqueId val="{00000001-555D-4983-B378-FC8F089C37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3309</c:v>
                </c:pt>
                <c:pt idx="1">
                  <c:v>3165</c:v>
                </c:pt>
                <c:pt idx="2">
                  <c:v>3137</c:v>
                </c:pt>
              </c:numCache>
            </c:numRef>
          </c:val>
          <c:extLst>
            <c:ext xmlns:c16="http://schemas.microsoft.com/office/drawing/2014/chart" uri="{C3380CC4-5D6E-409C-BE32-E72D297353CC}">
              <c16:uniqueId val="{00000002-555D-4983-B378-FC8F089C37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{D5ED1431-D905-455B-BFB1-852C56553D7B}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38B-4E12-A670-05F272CE1B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{F492B882-5B68-4BC0-85CB-04042BBDBF4C}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8B-4E12-A670-05F272CE1B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{838C8125-86B4-45E0-8AD2-09704FD15501}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8B-4E12-A670-05F272CE1B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{C1150DCA-D00F-4395-8D1B-4A0BDF31A4FF}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8B-4E12-A670-05F272CE1B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{13EC4878-7AED-4732-889D-5CA511EFE85A}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8B-4E12-A670-05F272CE1B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{E2B93B49-FD00-43CF-85C8-1560D6D8595A}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38B-4E12-A670-05F272CE1BA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{243665CE-23A8-4AD7-B1DE-5047E5BE5E9F}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38B-4E12-A670-05F272CE1BA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{B48D5858-424B-4000-9E34-2FF34A721C17}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38B-4E12-A670-05F272CE1BA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{61C9489B-63D8-42B0-8809-DA96AA0EF094}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38B-4E12-A670-05F272CE1B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58.1</c:v>
                </c:pt>
                <c:pt idx="32">
                  <c:v>59.5</c:v>
                </c:pt>
              </c:numCache>
            </c:numRef>
          </c:xVal>
          <c:yVal>
            <c:numRef>
              <c:f>公会計指標分析・財政指標組合せ分析表!$BP$51:$DC$51</c:f>
              <c:numCache>
                <c:formatCode>#,##0.0;"▲ "#,##0.0</c:formatCode>
                <c:ptCount val="40"/>
                <c:pt idx="16">
                  <c:v>63.9</c:v>
                </c:pt>
                <c:pt idx="24">
                  <c:v>63.4</c:v>
                </c:pt>
                <c:pt idx="32">
                  <c:v>43.3</c:v>
                </c:pt>
              </c:numCache>
            </c:numRef>
          </c:yVal>
          <c:smooth val="0"/>
          <c:extLst>
            <c:ext xmlns:c16="http://schemas.microsoft.com/office/drawing/2014/chart" uri="{C3380CC4-5D6E-409C-BE32-E72D297353CC}">
              <c16:uniqueId val="{00000009-938B-4E12-A670-05F272CE1B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{E7FA66BE-40A0-44E3-ACBA-43D084E9D0F7}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38B-4E12-A670-05F272CE1B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{A754A4FE-1E55-4E88-B4A7-7AFDDED7B145}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8B-4E12-A670-05F272CE1B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{76888B97-C493-408E-81C2-783C02F97FF1}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8B-4E12-A670-05F272CE1B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{10E3394B-BC32-4753-A4B9-56A0EC0CF6CB}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8B-4E12-A670-05F272CE1B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{8A182E1D-0384-4651-B5EE-04EA41505369}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8B-4E12-A670-05F272CE1B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{D66F4526-5A39-4CA2-8C73-9BAD1B1F0563}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38B-4E12-A670-05F272CE1BA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{2D04CDD9-6132-4891-8E4E-F205240F79A3}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38B-4E12-A670-05F272CE1BA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{DB163CFD-CD4B-4DA9-874A-29C22B4269A7}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38B-4E12-A670-05F272CE1BA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{6D3B9306-8DFE-4846-B6D3-EBE1C0451082}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38B-4E12-A670-05F272CE1B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c:ext xmlns:c16="http://schemas.microsoft.com/office/drawing/2014/chart" uri="{C3380CC4-5D6E-409C-BE32-E72D297353CC}">
              <c16:uniqueId val="{00000013-938B-4E12-A670-05F272CE1BA7}"/>
            </c:ext>
          </c:extLst>
        </c:ser>
        <c:dLbls>
          <c:showLegendKey val="0"/>
          <c:showVal val="1"/>
          <c:showCatName val="0"/>
          <c:showSerName val="0"/>
          <c:showPercent val="0"/>
          <c:showBubbleSize val="0"/>
        </c:dLbls>
        <c:axId val="46179840"/>
        <c:axId val="46181760"/>
      </c:scatterChart>
      <c:valAx>
        <c:axId val="46179840"/>
        <c:scaling>
          <c:orientation val="minMax"/>
          <c:max val="59.9"/>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{2CA51404-565F-4EA9-9C90-E00087C01897}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DAF-422A-B791-3E95F8E44A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{37547186-B463-46D3-ADBF-AB465DEBC466}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AF-422A-B791-3E95F8E44A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{6512A640-B215-44B0-BD00-13B0B555F815}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AF-422A-B791-3E95F8E44A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{5E723E51-A463-48FC-AE35-4C4E7A7A32DC}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AF-422A-B791-3E95F8E44A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{F8DD1BDE-F7FB-43DA-8642-13BAF2E13263}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AF-422A-B791-3E95F8E44A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{6DE3AE90-5337-43AB-81D8-2DFE34A1A355}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DAF-422A-B791-3E95F8E44AB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{359F0DA7-554F-4AB9-A486-9388797275D7}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DAF-422A-B791-3E95F8E44AB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{9574B202-73F0-4920-A0AD-F40EB547D562}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DAF-422A-B791-3E95F8E44A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{8AA3F150-F917-47E3-BC05-A5F06A21B3DB}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DAF-422A-B791-3E95F8E44A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9.6</c:v>
                </c:pt>
                <c:pt idx="16">
                  <c:v>10.5</c:v>
                </c:pt>
                <c:pt idx="24">
                  <c:v>10.8</c:v>
                </c:pt>
                <c:pt idx="32">
                  <c:v>9.8000000000000007</c:v>
                </c:pt>
              </c:numCache>
            </c:numRef>
          </c:xVal>
          <c:yVal>
            <c:numRef>
              <c:f>公会計指標分析・財政指標組合せ分析表!$BP$73:$DC$73</c:f>
              <c:numCache>
                <c:formatCode>#,##0.0;"▲ "#,##0.0</c:formatCode>
                <c:ptCount val="40"/>
                <c:pt idx="0">
                  <c:v>57.1</c:v>
                </c:pt>
                <c:pt idx="8">
                  <c:v>62.6</c:v>
                </c:pt>
                <c:pt idx="16">
                  <c:v>63.9</c:v>
                </c:pt>
                <c:pt idx="24">
                  <c:v>63.4</c:v>
                </c:pt>
                <c:pt idx="32">
                  <c:v>43.3</c:v>
                </c:pt>
              </c:numCache>
            </c:numRef>
          </c:yVal>
          <c:smooth val="0"/>
          <c:extLst>
            <c:ext xmlns:c16="http://schemas.microsoft.com/office/drawing/2014/chart" uri="{C3380CC4-5D6E-409C-BE32-E72D297353CC}">
              <c16:uniqueId val="{00000009-4DAF-422A-B791-3E95F8E44A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{FBF850A0-3806-46BA-9745-B5B309D2ED37}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DAF-422A-B791-3E95F8E44A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{32E6F263-A7AD-4641-9A3F-419ADA41F796}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AF-422A-B791-3E95F8E44A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{3DCD0CCB-7B07-4B7F-8D26-4B19819E651B}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AF-422A-B791-3E95F8E44A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{E8460AC8-8454-46ED-AE74-21564B015AB4}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AF-422A-B791-3E95F8E44A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{ACB0F810-089D-4BEE-9491-F9304FB77FBB}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AF-422A-B791-3E95F8E44AB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{EE4AFE51-111F-451A-AE27-BE4389017D6C}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DAF-422A-B791-3E95F8E44AB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{0698B774-F55E-4265-97F0-ACCDA0200E4D}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DAF-422A-B791-3E95F8E44AB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{D505F2E3-92D4-4205-8FA8-60D4AE30359F}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DAF-422A-B791-3E95F8E44AB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{C027F138-B96C-4054-A336-06E8284F8BE9}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DAF-422A-B791-3E95F8E44A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c:ext xmlns:c16="http://schemas.microsoft.com/office/drawing/2014/chart" uri="{C3380CC4-5D6E-409C-BE32-E72D297353CC}">
              <c16:uniqueId val="{00000013-4DAF-422A-B791-3E95F8E44AB3}"/>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年度の大規模借入案件が平成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年度をもって償還が終了し、「公営企業債の元利償還金に対する繰入金」は、下水道特別会計が平成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年度より法適化したことから、ともに大きく減少し、数値改善に影響を与えた。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しかしながら、令和元年台風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に伴う災害復旧事業債の元金償還が令和３年度に開始となる。これにより、元利償還金が大幅に増加し、これ以降の指数悪化が懸念される。このため、今後は大型建設事業の実施時期の見直し等を通じて、地方債発行額の抑制に努め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は前年度と比較して、大規模建設事業の繰越に伴い、市債の借入額が減少し、地方債現在高が縮小した。また、下水道事業会計の法適化に伴い、公営企業債等繰入見込額が大きく減少した。さらに、財政調整基金繰入金の減少により、充当可能基金が増加するととともに、都市計画税の段階的引き上げに伴い、充当可能特定歳入も増加し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上記の状況は、いずれも将来負担比率の分子を減少させる要因であることから、将来負担比率は前年度と比較して大幅に改善した。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公営企業債等繰入見込額及び充当可能特定歳入は、来年度以降も減少し、指数改善の方向に影響を与える。一方、台風</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号災害に伴う災害復旧事業債は、その借入額が令和元年度以降の地方債残高に加算されるため、指数悪化の方向へ影響を与えることから、予断を許さない状況にある。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このため、今後は</a:t>
          </a:r>
          <a:r>
            <a:rPr kumimoji="1" lang="ja-JP" altLang="en-US" sz="1100">
              <a:solidFill>
                <a:schemeClr val="dk1"/>
              </a:solidFill>
              <a:effectLst/>
              <a:latin typeface="+mn-lt"/>
              <a:ea typeface="+mn-ea"/>
              <a:cs typeface="+mn-cs"/>
            </a:rPr>
            <a:t>実質公債費比率と同様、</a:t>
          </a:r>
          <a:r>
            <a:rPr kumimoji="1" lang="ja-JP" altLang="ja-JP" sz="1100">
              <a:solidFill>
                <a:schemeClr val="dk1"/>
              </a:solidFill>
              <a:effectLst/>
              <a:latin typeface="+mn-lt"/>
              <a:ea typeface="+mn-ea"/>
              <a:cs typeface="+mn-cs"/>
            </a:rPr>
            <a:t>大型建設事業の実施時期の見直し等を通じて、地方債発行額の抑制に努める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減債基金残高が減少する一方、財政調整基金残高は増加し、基金全体としては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土地総合調整基金：公用若しくは公共用に供する土地又は公共の利益のために必要な土地を取得するための財源に充てるもの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庁舎建設基金：庁舎の建設に必要な資金に充てるもの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同和対策住宅新築資金等借入償還基金：住宅新築資金等貸付事業に係る市債の償還に充てるもの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地域福祉基金：市民の保健福祉の増進など、地域福祉の向上に資する事業の財源に充てるもの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百万円（市有地売却収入の積立て）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百万円（本庁舎エスカレーターリニューアル事業へ充当）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百万円（東陽中学校敷地拡張整備事業等へ充当）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同和対策住宅新築資金等借入償還基金残高・・前年度比▲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百万円（基金廃止に伴う繰入れ）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百万円（北部健康福祉センター整備事業等へ充当）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前年度と比較して、宅地造成事業会計からの繰入金の増加等に伴い財政調整基金繰入金が減少したこと、また、前年度繰越金の増加に伴い財政調整基金積立金が増加したことにより、財政調整基金残高が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1,101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年度間の財源不足を補うとともに、有事の際の対応に備えるため、一定の残高を保持する必要がある。標準財政規模の１割程度を基準と考えており、現段階では適正額を確保している。（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しかしながら、普通交付税に係る合併特例措置の段階的縮減が平成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されており、当該減額分を財政調整基金にて補填する必要がある。また、今後も大規模建設事業が控えているため、当該基金残高は減少の一途を辿るものと見込んでいる。このため、事業実施時期の見直しや人件費を始めとする経常経費の圧縮を図り、歳出抑制策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市庁舎整備事業債に係る公債費への充当財源等として、繰入れを行ったことから、基金残高が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市債の償還及び市債の適正な管理に必要な財源を確保するため、今後も計画的な運用に努める。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有形固定資産減価償却率は、類似団体平均と同程度であり、類似団体と同時期に資産を形成したものが多いためと考えられる。しかし、</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の減価償却率は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ポイント増加していることから、施設の老朽化が進んでいることが分かる。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今後の公共施設の再編・集約等を考慮しながら、適正管理に努める。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xdr:cNvSpPr txBox="1"/>
      </xdr:nvSpPr>
      <xdr:spPr>
        <a:xfrm>
          <a:off x="4813300" y="606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3" name="フローチャート: 判断 72"/>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79" name="楕円 78"/>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80" name="有形固定資産減価償却率該当値テキスト"/>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1" name="楕円 80"/>
        <xdr:cNvSpPr/>
      </xdr:nvSpPr>
      <xdr:spPr>
        <a:xfrm>
          <a:off x="4000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14393</xdr:rowOff>
    </xdr:to>
    <xdr:cxnSp macro="">
      <xdr:nvCxnSpPr>
        <xdr:cNvPr id="82" name="直線コネクタ 81"/>
        <xdr:cNvCxnSpPr/>
      </xdr:nvCxnSpPr>
      <xdr:spPr>
        <a:xfrm flipV="1">
          <a:off x="4051300" y="605049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60748</xdr:rowOff>
    </xdr:from>
    <xdr:to>
      <xdr:col>15</xdr:col>
      <xdr:colOff>187325</xdr:colOff>
      <xdr:row>31</xdr:row>
      <xdr:rowOff>162348</xdr:rowOff>
    </xdr:to>
    <xdr:sp macro="" textlink="">
      <xdr:nvSpPr>
        <xdr:cNvPr id="83" name="楕円 82"/>
        <xdr:cNvSpPr/>
      </xdr:nvSpPr>
      <xdr:spPr>
        <a:xfrm>
          <a:off x="3238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111548</xdr:rowOff>
    </xdr:to>
    <xdr:cxnSp macro="">
      <xdr:nvCxnSpPr>
        <xdr:cNvPr id="84" name="直線コネクタ 83"/>
        <xdr:cNvCxnSpPr/>
      </xdr:nvCxnSpPr>
      <xdr:spPr>
        <a:xfrm flipV="1">
          <a:off x="3289300" y="6100868"/>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5"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6"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87" name="n_3aveValue有形固定資産減価償却率"/>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81720</xdr:rowOff>
    </xdr:from>
    <xdr:ext cx="405111" cy="259045"/>
    <xdr:sp macro="" textlink="">
      <xdr:nvSpPr>
        <xdr:cNvPr id="88" name="n_1main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89" name="n_2main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債務償還比率は、類似団体内・全国平均・栃木県平均よりも高い値となっている。これは、将来負担額（地方債現在高や公営企業債等繰入見込額等）が類似団体等より大きいことによるものと考えられる。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31.9</a:t>
          </a:r>
          <a:r>
            <a:rPr kumimoji="1" lang="ja-JP" altLang="en-US" sz="1100">
              <a:latin typeface="ＭＳ Ｐゴシック" panose="020B0600070205080204" pitchFamily="50" charset="-128"/>
              <a:ea typeface="ＭＳ Ｐゴシック" panose="020B0600070205080204" pitchFamily="50" charset="-128"/>
            </a:rPr>
            <a:t>ポイント減少しており、これは地方債残高が減少したこと等が主な要因である。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今後も大型建設事業等による市債の発行が見込まれることから、投資的事業の実施の可否について十分に精査し、将来負担額の抑制に努める。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0" name="直線コネクタ 119"/>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3"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4" name="直線コネクタ 123"/>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5"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6" name="フローチャート: 判断 125"/>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7" name="フローチャート: 判断 126"/>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14324</xdr:rowOff>
    </xdr:from>
    <xdr:to>
      <xdr:col>76</xdr:col>
      <xdr:colOff>73025</xdr:colOff>
      <xdr:row>28</xdr:row>
      <xdr:rowOff>115924</xdr:rowOff>
    </xdr:to>
    <xdr:sp macro="" textlink="">
      <xdr:nvSpPr>
        <xdr:cNvPr id="133" name="楕円 132"/>
        <xdr:cNvSpPr/>
      </xdr:nvSpPr>
      <xdr:spPr>
        <a:xfrm>
          <a:off x="14744700" y="55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37201</xdr:rowOff>
    </xdr:from>
    <xdr:ext cx="469744" cy="259045"/>
    <xdr:sp macro="" textlink="">
      <xdr:nvSpPr>
        <xdr:cNvPr id="134" name="債務償還比率該当値テキスト"/>
        <xdr:cNvSpPr txBox="1"/>
      </xdr:nvSpPr>
      <xdr:spPr>
        <a:xfrm>
          <a:off x="14846300" y="543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136579</xdr:rowOff>
    </xdr:from>
    <xdr:to>
      <xdr:col>72</xdr:col>
      <xdr:colOff>123825</xdr:colOff>
      <xdr:row>28</xdr:row>
      <xdr:rowOff>66729</xdr:rowOff>
    </xdr:to>
    <xdr:sp macro="" textlink="">
      <xdr:nvSpPr>
        <xdr:cNvPr id="135" name="楕円 134"/>
        <xdr:cNvSpPr/>
      </xdr:nvSpPr>
      <xdr:spPr>
        <a:xfrm>
          <a:off x="14033500" y="55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15929</xdr:rowOff>
    </xdr:from>
    <xdr:to>
      <xdr:col>76</xdr:col>
      <xdr:colOff>22225</xdr:colOff>
      <xdr:row>28</xdr:row>
      <xdr:rowOff>65124</xdr:rowOff>
    </xdr:to>
    <xdr:cxnSp macro="">
      <xdr:nvCxnSpPr>
        <xdr:cNvPr id="136" name="直線コネクタ 135"/>
        <xdr:cNvCxnSpPr/>
      </xdr:nvCxnSpPr>
      <xdr:spPr>
        <a:xfrm>
          <a:off x="14084300" y="5588054"/>
          <a:ext cx="7112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37" name="n_1aveValue債務償還比率"/>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83256</xdr:rowOff>
    </xdr:from>
    <xdr:ext cx="469744" cy="259045"/>
    <xdr:sp macro="" textlink="">
      <xdr:nvSpPr>
        <xdr:cNvPr id="138" name="n_1mainValue債務償還比率"/>
        <xdr:cNvSpPr txBox="1"/>
      </xdr:nvSpPr>
      <xdr:spPr>
        <a:xfrm>
          <a:off x="13836727" y="531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2" name="【道路】&#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2" name="楕円 71"/>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340478" cy="259045"/>
    <xdr:sp macro="" textlink="">
      <xdr:nvSpPr>
        <xdr:cNvPr id="73" name="【道路】&#10;有形固定資産減価償却率該当値テキスト"/>
        <xdr:cNvSpPr txBox="1"/>
      </xdr:nvSpPr>
      <xdr:spPr>
        <a:xfrm>
          <a:off x="4673600" y="704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138067</xdr:rowOff>
    </xdr:from>
    <xdr:to>
      <xdr:col>20</xdr:col>
      <xdr:colOff>38100</xdr:colOff>
      <xdr:row>42</xdr:row>
      <xdr:rowOff>68217</xdr:rowOff>
    </xdr:to>
    <xdr:sp macro="" textlink="">
      <xdr:nvSpPr>
        <xdr:cNvPr id="74" name="楕円 73"/>
        <xdr:cNvSpPr/>
      </xdr:nvSpPr>
      <xdr:spPr>
        <a:xfrm>
          <a:off x="3746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156210</xdr:rowOff>
    </xdr:from>
    <xdr:to>
      <xdr:col>24</xdr:col>
      <xdr:colOff>63500</xdr:colOff>
      <xdr:row>42</xdr:row>
      <xdr:rowOff>17417</xdr:rowOff>
    </xdr:to>
    <xdr:cxnSp macro="">
      <xdr:nvCxnSpPr>
        <xdr:cNvPr id="75" name="直線コネクタ 74"/>
        <xdr:cNvCxnSpPr/>
      </xdr:nvCxnSpPr>
      <xdr:spPr>
        <a:xfrm flipV="1">
          <a:off x="3797300" y="71856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48260</xdr:rowOff>
    </xdr:from>
    <xdr:to>
      <xdr:col>15</xdr:col>
      <xdr:colOff>101600</xdr:colOff>
      <xdr:row>41</xdr:row>
      <xdr:rowOff>149860</xdr:rowOff>
    </xdr:to>
    <xdr:sp macro="" textlink="">
      <xdr:nvSpPr>
        <xdr:cNvPr id="76" name="楕円 75"/>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99060</xdr:rowOff>
    </xdr:from>
    <xdr:to>
      <xdr:col>19</xdr:col>
      <xdr:colOff>177800</xdr:colOff>
      <xdr:row>42</xdr:row>
      <xdr:rowOff>17417</xdr:rowOff>
    </xdr:to>
    <xdr:cxnSp macro="">
      <xdr:nvCxnSpPr>
        <xdr:cNvPr id="77" name="直線コネクタ 76"/>
        <xdr:cNvCxnSpPr/>
      </xdr:nvCxnSpPr>
      <xdr:spPr>
        <a:xfrm>
          <a:off x="2908300" y="712851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78" name="n_1ave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79" name="n_2aveValue【道路】&#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0"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59344</xdr:rowOff>
    </xdr:from>
    <xdr:ext cx="340478" cy="259045"/>
    <xdr:sp macro="" textlink="">
      <xdr:nvSpPr>
        <xdr:cNvPr id="81" name="n_1mainValue【道路】&#10;有形固定資産減価償却率"/>
        <xdr:cNvSpPr txBox="1"/>
      </xdr:nvSpPr>
      <xdr:spPr>
        <a:xfrm>
          <a:off x="3614361" y="726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2" name="n_2mainValue【道路】&#10;有形固定資産減価償却率"/>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7" name="直線コネクタ 106"/>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8"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9" name="直線コネクタ 108"/>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0"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1" name="直線コネクタ 110"/>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2"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3" name="フローチャート: 判断 112"/>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4" name="フローチャート: 判断 113"/>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5" name="フローチャート: 判断 114"/>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6" name="フローチャート: 判断 115"/>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74930</xdr:rowOff>
    </xdr:from>
    <xdr:to>
      <xdr:col>55</xdr:col>
      <xdr:colOff>50800</xdr:colOff>
      <xdr:row>37</xdr:row>
      <xdr:rowOff>5080</xdr:rowOff>
    </xdr:to>
    <xdr:sp macro="" textlink="">
      <xdr:nvSpPr>
        <xdr:cNvPr id="122" name="楕円 121"/>
        <xdr:cNvSpPr/>
      </xdr:nvSpPr>
      <xdr:spPr>
        <a:xfrm>
          <a:off x="10426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27957</xdr:rowOff>
    </xdr:from>
    <xdr:ext cx="534377" cy="259045"/>
    <xdr:sp macro="" textlink="">
      <xdr:nvSpPr>
        <xdr:cNvPr id="123" name="【道路】&#10;一人当たり延長該当値テキスト"/>
        <xdr:cNvSpPr txBox="1"/>
      </xdr:nvSpPr>
      <xdr:spPr>
        <a:xfrm>
          <a:off x="10515600" y="62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82423</xdr:rowOff>
    </xdr:from>
    <xdr:to>
      <xdr:col>50</xdr:col>
      <xdr:colOff>165100</xdr:colOff>
      <xdr:row>37</xdr:row>
      <xdr:rowOff>12573</xdr:rowOff>
    </xdr:to>
    <xdr:sp macro="" textlink="">
      <xdr:nvSpPr>
        <xdr:cNvPr id="124" name="楕円 123"/>
        <xdr:cNvSpPr/>
      </xdr:nvSpPr>
      <xdr:spPr>
        <a:xfrm>
          <a:off x="9588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125730</xdr:rowOff>
    </xdr:from>
    <xdr:to>
      <xdr:col>55</xdr:col>
      <xdr:colOff>0</xdr:colOff>
      <xdr:row>36</xdr:row>
      <xdr:rowOff>133223</xdr:rowOff>
    </xdr:to>
    <xdr:cxnSp macro="">
      <xdr:nvCxnSpPr>
        <xdr:cNvPr id="125" name="直線コネクタ 124"/>
        <xdr:cNvCxnSpPr/>
      </xdr:nvCxnSpPr>
      <xdr:spPr>
        <a:xfrm flipV="1">
          <a:off x="9639300" y="6297930"/>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70485</xdr:rowOff>
    </xdr:from>
    <xdr:to>
      <xdr:col>46</xdr:col>
      <xdr:colOff>38100</xdr:colOff>
      <xdr:row>38</xdr:row>
      <xdr:rowOff>635</xdr:rowOff>
    </xdr:to>
    <xdr:sp macro="" textlink="">
      <xdr:nvSpPr>
        <xdr:cNvPr id="126" name="楕円 125"/>
        <xdr:cNvSpPr/>
      </xdr:nvSpPr>
      <xdr:spPr>
        <a:xfrm>
          <a:off x="8699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133223</xdr:rowOff>
    </xdr:from>
    <xdr:to>
      <xdr:col>50</xdr:col>
      <xdr:colOff>114300</xdr:colOff>
      <xdr:row>37</xdr:row>
      <xdr:rowOff>121285</xdr:rowOff>
    </xdr:to>
    <xdr:cxnSp macro="">
      <xdr:nvCxnSpPr>
        <xdr:cNvPr id="127" name="直線コネクタ 126"/>
        <xdr:cNvCxnSpPr/>
      </xdr:nvCxnSpPr>
      <xdr:spPr>
        <a:xfrm flipV="1">
          <a:off x="8750300" y="6305423"/>
          <a:ext cx="8890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28"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9"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0"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29100</xdr:rowOff>
    </xdr:from>
    <xdr:ext cx="534377" cy="259045"/>
    <xdr:sp macro="" textlink="">
      <xdr:nvSpPr>
        <xdr:cNvPr id="131" name="n_1mainValue【道路】&#10;一人当たり延長"/>
        <xdr:cNvSpPr txBox="1"/>
      </xdr:nvSpPr>
      <xdr:spPr>
        <a:xfrm>
          <a:off x="9359411" y="60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163212</xdr:rowOff>
    </xdr:from>
    <xdr:ext cx="534377" cy="259045"/>
    <xdr:sp macro="" textlink="">
      <xdr:nvSpPr>
        <xdr:cNvPr id="132" name="n_2mainValue【道路】&#10;一人当たり延長"/>
        <xdr:cNvSpPr txBox="1"/>
      </xdr:nvSpPr>
      <xdr:spPr>
        <a:xfrm>
          <a:off x="8483111" y="6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5" name="直線コネクタ 154"/>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6"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7" name="直線コネクタ 156"/>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9" name="直線コネクタ 15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0" name="【橋りょう・トンネ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1" name="フローチャート: 判断 160"/>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2" name="フローチャート: 判断 16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3" name="フローチャート: 判断 162"/>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4" name="フローチャート: 判断 163"/>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168656</xdr:rowOff>
    </xdr:from>
    <xdr:to>
      <xdr:col>24</xdr:col>
      <xdr:colOff>114300</xdr:colOff>
      <xdr:row>57</xdr:row>
      <xdr:rowOff>98806</xdr:rowOff>
    </xdr:to>
    <xdr:sp macro="" textlink="">
      <xdr:nvSpPr>
        <xdr:cNvPr id="170" name="楕円 169"/>
        <xdr:cNvSpPr/>
      </xdr:nvSpPr>
      <xdr:spPr>
        <a:xfrm>
          <a:off x="45847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20083</xdr:rowOff>
    </xdr:from>
    <xdr:ext cx="405111" cy="259045"/>
    <xdr:sp macro="" textlink="">
      <xdr:nvSpPr>
        <xdr:cNvPr id="171" name="【橋りょう・トンネル】&#10;有形固定資産減価償却率該当値テキスト"/>
        <xdr:cNvSpPr txBox="1"/>
      </xdr:nvSpPr>
      <xdr:spPr>
        <a:xfrm>
          <a:off x="4673600" y="96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72" name="楕円 171"/>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48006</xdr:rowOff>
    </xdr:from>
    <xdr:to>
      <xdr:col>24</xdr:col>
      <xdr:colOff>63500</xdr:colOff>
      <xdr:row>57</xdr:row>
      <xdr:rowOff>102870</xdr:rowOff>
    </xdr:to>
    <xdr:cxnSp macro="">
      <xdr:nvCxnSpPr>
        <xdr:cNvPr id="173" name="直線コネクタ 172"/>
        <xdr:cNvCxnSpPr/>
      </xdr:nvCxnSpPr>
      <xdr:spPr>
        <a:xfrm flipV="1">
          <a:off x="3797300" y="9820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111506</xdr:rowOff>
    </xdr:from>
    <xdr:to>
      <xdr:col>15</xdr:col>
      <xdr:colOff>101600</xdr:colOff>
      <xdr:row>58</xdr:row>
      <xdr:rowOff>41656</xdr:rowOff>
    </xdr:to>
    <xdr:sp macro="" textlink="">
      <xdr:nvSpPr>
        <xdr:cNvPr id="174" name="楕円 173"/>
        <xdr:cNvSpPr/>
      </xdr:nvSpPr>
      <xdr:spPr>
        <a:xfrm>
          <a:off x="2857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162306</xdr:rowOff>
    </xdr:to>
    <xdr:cxnSp macro="">
      <xdr:nvCxnSpPr>
        <xdr:cNvPr id="175" name="直線コネクタ 174"/>
        <xdr:cNvCxnSpPr/>
      </xdr:nvCxnSpPr>
      <xdr:spPr>
        <a:xfrm flipV="1">
          <a:off x="2908300" y="9875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76" name="n_1ave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77" name="n_2aveValue【橋りょう・トンネ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8"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9"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58183</xdr:rowOff>
    </xdr:from>
    <xdr:ext cx="405111" cy="259045"/>
    <xdr:sp macro="" textlink="">
      <xdr:nvSpPr>
        <xdr:cNvPr id="180" name="n_2mainValue【橋りょう・トンネル】&#10;有形固定資産減価償却率"/>
        <xdr:cNvSpPr txBox="1"/>
      </xdr:nvSpPr>
      <xdr:spPr>
        <a:xfrm>
          <a:off x="2705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6" name="直線コネクタ 205"/>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7"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8" name="直線コネクタ 207"/>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9"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0" name="直線コネクタ 209"/>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11"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2" name="フローチャート: 判断 211"/>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3" name="フローチャート: 判断 212"/>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4" name="フローチャート: 判断 213"/>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15" name="フローチャート: 判断 214"/>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34714</xdr:rowOff>
    </xdr:from>
    <xdr:to>
      <xdr:col>55</xdr:col>
      <xdr:colOff>50800</xdr:colOff>
      <xdr:row>56</xdr:row>
      <xdr:rowOff>136314</xdr:rowOff>
    </xdr:to>
    <xdr:sp macro="" textlink="">
      <xdr:nvSpPr>
        <xdr:cNvPr id="221" name="楕円 220"/>
        <xdr:cNvSpPr/>
      </xdr:nvSpPr>
      <xdr:spPr>
        <a:xfrm>
          <a:off x="10426700" y="96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159191</xdr:rowOff>
    </xdr:from>
    <xdr:ext cx="690189" cy="259045"/>
    <xdr:sp macro="" textlink="">
      <xdr:nvSpPr>
        <xdr:cNvPr id="222" name="【橋りょう・トンネル】&#10;一人当たり有形固定資産（償却資産）額該当値テキスト"/>
        <xdr:cNvSpPr txBox="1"/>
      </xdr:nvSpPr>
      <xdr:spPr>
        <a:xfrm>
          <a:off x="10515600" y="9588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33585</xdr:rowOff>
    </xdr:from>
    <xdr:to>
      <xdr:col>50</xdr:col>
      <xdr:colOff>165100</xdr:colOff>
      <xdr:row>56</xdr:row>
      <xdr:rowOff>135185</xdr:rowOff>
    </xdr:to>
    <xdr:sp macro="" textlink="">
      <xdr:nvSpPr>
        <xdr:cNvPr id="223" name="楕円 222"/>
        <xdr:cNvSpPr/>
      </xdr:nvSpPr>
      <xdr:spPr>
        <a:xfrm>
          <a:off x="9588500" y="9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84385</xdr:rowOff>
    </xdr:from>
    <xdr:to>
      <xdr:col>55</xdr:col>
      <xdr:colOff>0</xdr:colOff>
      <xdr:row>56</xdr:row>
      <xdr:rowOff>85514</xdr:rowOff>
    </xdr:to>
    <xdr:cxnSp macro="">
      <xdr:nvCxnSpPr>
        <xdr:cNvPr id="224" name="直線コネクタ 223"/>
        <xdr:cNvCxnSpPr/>
      </xdr:nvCxnSpPr>
      <xdr:spPr>
        <a:xfrm>
          <a:off x="9639300" y="9685585"/>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43158</xdr:rowOff>
    </xdr:from>
    <xdr:to>
      <xdr:col>46</xdr:col>
      <xdr:colOff>38100</xdr:colOff>
      <xdr:row>56</xdr:row>
      <xdr:rowOff>144758</xdr:rowOff>
    </xdr:to>
    <xdr:sp macro="" textlink="">
      <xdr:nvSpPr>
        <xdr:cNvPr id="225" name="楕円 224"/>
        <xdr:cNvSpPr/>
      </xdr:nvSpPr>
      <xdr:spPr>
        <a:xfrm>
          <a:off x="8699500" y="9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84385</xdr:rowOff>
    </xdr:from>
    <xdr:to>
      <xdr:col>50</xdr:col>
      <xdr:colOff>114300</xdr:colOff>
      <xdr:row>56</xdr:row>
      <xdr:rowOff>93958</xdr:rowOff>
    </xdr:to>
    <xdr:cxnSp macro="">
      <xdr:nvCxnSpPr>
        <xdr:cNvPr id="226" name="直線コネクタ 225"/>
        <xdr:cNvCxnSpPr/>
      </xdr:nvCxnSpPr>
      <xdr:spPr>
        <a:xfrm flipV="1">
          <a:off x="8750300" y="9685585"/>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90487</xdr:rowOff>
    </xdr:from>
    <xdr:ext cx="599010" cy="259045"/>
    <xdr:sp macro="" textlink="">
      <xdr:nvSpPr>
        <xdr:cNvPr id="227" name="n_1aveValue【橋りょう・トンネル】&#10;一人当たり有形固定資産（償却資産）額"/>
        <xdr:cNvSpPr txBox="1"/>
      </xdr:nvSpPr>
      <xdr:spPr>
        <a:xfrm>
          <a:off x="93270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90230</xdr:rowOff>
    </xdr:from>
    <xdr:ext cx="599010" cy="259045"/>
    <xdr:sp macro="" textlink="">
      <xdr:nvSpPr>
        <xdr:cNvPr id="228" name="n_2aveValue【橋りょう・トンネル】&#10;一人当たり有形固定資産（償却資産）額"/>
        <xdr:cNvSpPr txBox="1"/>
      </xdr:nvSpPr>
      <xdr:spPr>
        <a:xfrm>
          <a:off x="8450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29"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151712</xdr:rowOff>
    </xdr:from>
    <xdr:ext cx="690189" cy="259045"/>
    <xdr:sp macro="" textlink="">
      <xdr:nvSpPr>
        <xdr:cNvPr id="230" name="n_1mainValue【橋りょう・トンネル】&#10;一人当たり有形固定資産（償却資産）額"/>
        <xdr:cNvSpPr txBox="1"/>
      </xdr:nvSpPr>
      <xdr:spPr>
        <a:xfrm>
          <a:off x="9281505" y="9410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161285</xdr:rowOff>
    </xdr:from>
    <xdr:ext cx="690189" cy="259045"/>
    <xdr:sp macro="" textlink="">
      <xdr:nvSpPr>
        <xdr:cNvPr id="231" name="n_2mainValue【橋りょう・トンネル】&#10;一人当たり有形固定資産（償却資産）額"/>
        <xdr:cNvSpPr txBox="1"/>
      </xdr:nvSpPr>
      <xdr:spPr>
        <a:xfrm>
          <a:off x="8405205" y="94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6" name="直線コネクタ 255"/>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7"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8" name="直線コネクタ 25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9"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60" name="直線コネクタ 259"/>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61" name="【公営住宅】&#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2" name="フローチャート: 判断 261"/>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4" name="フローチャート: 判断 263"/>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5" name="フローチャート: 判断 264"/>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71" name="楕円 270"/>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72" name="【公営住宅】&#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73" name="楕円 272"/>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84</xdr:row>
      <xdr:rowOff>15239</xdr:rowOff>
    </xdr:to>
    <xdr:cxnSp macro="">
      <xdr:nvCxnSpPr>
        <xdr:cNvPr id="274" name="直線コネクタ 273"/>
        <xdr:cNvCxnSpPr/>
      </xdr:nvCxnSpPr>
      <xdr:spPr>
        <a:xfrm flipV="1">
          <a:off x="3797300" y="143484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275" name="楕円 274"/>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85</xdr:row>
      <xdr:rowOff>76200</xdr:rowOff>
    </xdr:to>
    <xdr:cxnSp macro="">
      <xdr:nvCxnSpPr>
        <xdr:cNvPr id="276" name="直線コネクタ 275"/>
        <xdr:cNvCxnSpPr/>
      </xdr:nvCxnSpPr>
      <xdr:spPr>
        <a:xfrm flipV="1">
          <a:off x="2908300" y="144170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77" name="n_1aveValue【公営住宅】&#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78" name="n_2ave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79"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80" name="n_1mainValue【公営住宅】&#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81" name="n_2mainValue【公営住宅】&#10;有形固定資産減価償却率"/>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5" name="直線コネクタ 304"/>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6"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7" name="直線コネクタ 306"/>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8"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9" name="直線コネクタ 308"/>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163847</xdr:rowOff>
    </xdr:from>
    <xdr:ext cx="469744" cy="259045"/>
    <xdr:sp macro="" textlink="">
      <xdr:nvSpPr>
        <xdr:cNvPr id="310" name="【公営住宅】&#10;一人当たり面積平均値テキスト"/>
        <xdr:cNvSpPr txBox="1"/>
      </xdr:nvSpPr>
      <xdr:spPr>
        <a:xfrm>
          <a:off x="105156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1" name="フローチャート: 判断 310"/>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2" name="フローチャート: 判断 311"/>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3" name="フローチャート: 判断 312"/>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14" name="フローチャート: 判断 313"/>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320" name="楕円 319"/>
        <xdr:cNvSpPr/>
      </xdr:nvSpPr>
      <xdr:spPr>
        <a:xfrm>
          <a:off x="10426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95266</xdr:rowOff>
    </xdr:from>
    <xdr:ext cx="469744" cy="259045"/>
    <xdr:sp macro="" textlink="">
      <xdr:nvSpPr>
        <xdr:cNvPr id="321" name="【公営住宅】&#10;一人当たり面積該当値テキスト"/>
        <xdr:cNvSpPr txBox="1"/>
      </xdr:nvSpPr>
      <xdr:spPr>
        <a:xfrm>
          <a:off x="10515600"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118111</xdr:rowOff>
    </xdr:from>
    <xdr:to>
      <xdr:col>50</xdr:col>
      <xdr:colOff>165100</xdr:colOff>
      <xdr:row>84</xdr:row>
      <xdr:rowOff>48261</xdr:rowOff>
    </xdr:to>
    <xdr:sp macro="" textlink="">
      <xdr:nvSpPr>
        <xdr:cNvPr id="322" name="楕円 321"/>
        <xdr:cNvSpPr/>
      </xdr:nvSpPr>
      <xdr:spPr>
        <a:xfrm>
          <a:off x="9588500" y="143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167639</xdr:rowOff>
    </xdr:from>
    <xdr:to>
      <xdr:col>55</xdr:col>
      <xdr:colOff>0</xdr:colOff>
      <xdr:row>83</xdr:row>
      <xdr:rowOff>168911</xdr:rowOff>
    </xdr:to>
    <xdr:cxnSp macro="">
      <xdr:nvCxnSpPr>
        <xdr:cNvPr id="323" name="直線コネクタ 322"/>
        <xdr:cNvCxnSpPr/>
      </xdr:nvCxnSpPr>
      <xdr:spPr>
        <a:xfrm flipV="1">
          <a:off x="9639300" y="143979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165100</xdr:rowOff>
    </xdr:from>
    <xdr:to>
      <xdr:col>46</xdr:col>
      <xdr:colOff>38100</xdr:colOff>
      <xdr:row>84</xdr:row>
      <xdr:rowOff>95250</xdr:rowOff>
    </xdr:to>
    <xdr:sp macro="" textlink="">
      <xdr:nvSpPr>
        <xdr:cNvPr id="324" name="楕円 323"/>
        <xdr:cNvSpPr/>
      </xdr:nvSpPr>
      <xdr:spPr>
        <a:xfrm>
          <a:off x="8699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168911</xdr:rowOff>
    </xdr:from>
    <xdr:to>
      <xdr:col>50</xdr:col>
      <xdr:colOff>114300</xdr:colOff>
      <xdr:row>84</xdr:row>
      <xdr:rowOff>44450</xdr:rowOff>
    </xdr:to>
    <xdr:cxnSp macro="">
      <xdr:nvCxnSpPr>
        <xdr:cNvPr id="325" name="直線コネクタ 324"/>
        <xdr:cNvCxnSpPr/>
      </xdr:nvCxnSpPr>
      <xdr:spPr>
        <a:xfrm flipV="1">
          <a:off x="8750300" y="143992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26"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27" name="n_2aveValue【公営住宅】&#10;一人当たり面積"/>
        <xdr:cNvSpPr txBox="1"/>
      </xdr:nvSpPr>
      <xdr:spPr>
        <a:xfrm>
          <a:off x="8515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28"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39388</xdr:rowOff>
    </xdr:from>
    <xdr:ext cx="469744" cy="259045"/>
    <xdr:sp macro="" textlink="">
      <xdr:nvSpPr>
        <xdr:cNvPr id="329" name="n_1mainValue【公営住宅】&#10;一人当たり面積"/>
        <xdr:cNvSpPr txBox="1"/>
      </xdr:nvSpPr>
      <xdr:spPr>
        <a:xfrm>
          <a:off x="9391727"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86377</xdr:rowOff>
    </xdr:from>
    <xdr:ext cx="469744" cy="259045"/>
    <xdr:sp macro="" textlink="">
      <xdr:nvSpPr>
        <xdr:cNvPr id="330" name="n_2mainValue【公営住宅】&#10;一人当たり面積"/>
        <xdr:cNvSpPr txBox="1"/>
      </xdr:nvSpPr>
      <xdr:spPr>
        <a:xfrm>
          <a:off x="8515427"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69" name="直線コネクタ 368"/>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70"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71" name="直線コネクタ 370"/>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72"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73" name="直線コネクタ 37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128287</xdr:rowOff>
    </xdr:from>
    <xdr:ext cx="405111" cy="259045"/>
    <xdr:sp macro="" textlink="">
      <xdr:nvSpPr>
        <xdr:cNvPr id="374" name="【認定こども園・幼稚園・保育所】&#10;有形固定資産減価償却率平均値テキスト"/>
        <xdr:cNvSpPr txBox="1"/>
      </xdr:nvSpPr>
      <xdr:spPr>
        <a:xfrm>
          <a:off x="163576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5" name="フローチャート: 判断 374"/>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76" name="フローチャート: 判断 375"/>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7" name="フローチャート: 判断 376"/>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78" name="フローチャート: 判断 377"/>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384" name="楕円 383"/>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385" name="【認定こども園・幼稚園・保育所】&#10;有形固定資産減価償却率該当値テキスト"/>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144272</xdr:rowOff>
    </xdr:from>
    <xdr:to>
      <xdr:col>81</xdr:col>
      <xdr:colOff>101600</xdr:colOff>
      <xdr:row>41</xdr:row>
      <xdr:rowOff>74422</xdr:rowOff>
    </xdr:to>
    <xdr:sp macro="" textlink="">
      <xdr:nvSpPr>
        <xdr:cNvPr id="386" name="楕円 385"/>
        <xdr:cNvSpPr/>
      </xdr:nvSpPr>
      <xdr:spPr>
        <a:xfrm>
          <a:off x="15430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23622</xdr:rowOff>
    </xdr:to>
    <xdr:cxnSp macro="">
      <xdr:nvCxnSpPr>
        <xdr:cNvPr id="387" name="直線コネクタ 386"/>
        <xdr:cNvCxnSpPr/>
      </xdr:nvCxnSpPr>
      <xdr:spPr>
        <a:xfrm flipV="1">
          <a:off x="15481300" y="69799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xdr:rowOff>
    </xdr:from>
    <xdr:to>
      <xdr:col>76</xdr:col>
      <xdr:colOff>165100</xdr:colOff>
      <xdr:row>40</xdr:row>
      <xdr:rowOff>113284</xdr:rowOff>
    </xdr:to>
    <xdr:sp macro="" textlink="">
      <xdr:nvSpPr>
        <xdr:cNvPr id="388" name="楕円 387"/>
        <xdr:cNvSpPr/>
      </xdr:nvSpPr>
      <xdr:spPr>
        <a:xfrm>
          <a:off x="1454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62484</xdr:rowOff>
    </xdr:from>
    <xdr:to>
      <xdr:col>81</xdr:col>
      <xdr:colOff>50800</xdr:colOff>
      <xdr:row>41</xdr:row>
      <xdr:rowOff>23622</xdr:rowOff>
    </xdr:to>
    <xdr:cxnSp macro="">
      <xdr:nvCxnSpPr>
        <xdr:cNvPr id="389" name="直線コネクタ 388"/>
        <xdr:cNvCxnSpPr/>
      </xdr:nvCxnSpPr>
      <xdr:spPr>
        <a:xfrm>
          <a:off x="14592300" y="6920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15511</xdr:rowOff>
    </xdr:from>
    <xdr:ext cx="405111" cy="259045"/>
    <xdr:sp macro="" textlink="">
      <xdr:nvSpPr>
        <xdr:cNvPr id="390" name="n_1aveValue【認定こども園・幼稚園・保育所】&#10;有形固定資産減価償却率"/>
        <xdr:cNvSpPr txBox="1"/>
      </xdr:nvSpPr>
      <xdr:spPr>
        <a:xfrm>
          <a:off x="15266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91" name="n_2ave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92"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65549</xdr:rowOff>
    </xdr:from>
    <xdr:ext cx="405111" cy="259045"/>
    <xdr:sp macro="" textlink="">
      <xdr:nvSpPr>
        <xdr:cNvPr id="393" name="n_1mainValue【認定こども園・幼稚園・保育所】&#10;有形固定資産減価償却率"/>
        <xdr:cNvSpPr txBox="1"/>
      </xdr:nvSpPr>
      <xdr:spPr>
        <a:xfrm>
          <a:off x="15266044" y="70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104411</xdr:rowOff>
    </xdr:from>
    <xdr:ext cx="405111" cy="259045"/>
    <xdr:sp macro="" textlink="">
      <xdr:nvSpPr>
        <xdr:cNvPr id="394" name="n_2mainValue【認定こども園・幼稚園・保育所】&#10;有形固定資産減価償却率"/>
        <xdr:cNvSpPr txBox="1"/>
      </xdr:nvSpPr>
      <xdr:spPr>
        <a:xfrm>
          <a:off x="143897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05" name="テキスト ボックス 40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19" name="直線コネクタ 418"/>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20"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21" name="直線コネクタ 420"/>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22"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23" name="直線コネクタ 422"/>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17797</xdr:rowOff>
    </xdr:from>
    <xdr:ext cx="469744" cy="259045"/>
    <xdr:sp macro="" textlink="">
      <xdr:nvSpPr>
        <xdr:cNvPr id="424" name="【認定こども園・幼稚園・保育所】&#10;一人当たり面積平均値テキスト"/>
        <xdr:cNvSpPr txBox="1"/>
      </xdr:nvSpPr>
      <xdr:spPr>
        <a:xfrm>
          <a:off x="22199600" y="636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5" name="フローチャート: 判断 424"/>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26" name="フローチャート: 判断 425"/>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27" name="フローチャート: 判断 426"/>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28" name="フローチャート: 判断 427"/>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34" name="楕円 433"/>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35"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36" name="楕円 435"/>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37" name="直線コネクタ 436"/>
        <xdr:cNvCxnSpPr/>
      </xdr:nvCxnSpPr>
      <xdr:spPr>
        <a:xfrm>
          <a:off x="21323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38" name="楕円 437"/>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41</xdr:row>
      <xdr:rowOff>19050</xdr:rowOff>
    </xdr:to>
    <xdr:cxnSp macro="">
      <xdr:nvCxnSpPr>
        <xdr:cNvPr id="439" name="直線コネクタ 438"/>
        <xdr:cNvCxnSpPr/>
      </xdr:nvCxnSpPr>
      <xdr:spPr>
        <a:xfrm flipV="1">
          <a:off x="20434300" y="6835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17797</xdr:rowOff>
    </xdr:from>
    <xdr:ext cx="469744" cy="259045"/>
    <xdr:sp macro="" textlink="">
      <xdr:nvSpPr>
        <xdr:cNvPr id="440" name="n_1ave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41"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442"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43"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44"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61</xdr:row>
      <xdr:rowOff>164919</xdr:rowOff>
    </xdr:to>
    <xdr:cxnSp macro="">
      <xdr:nvCxnSpPr>
        <xdr:cNvPr id="471" name="直線コネクタ 470"/>
        <xdr:cNvCxnSpPr/>
      </xdr:nvCxnSpPr>
      <xdr:spPr>
        <a:xfrm flipV="1">
          <a:off x="16318864" y="9581606"/>
          <a:ext cx="0" cy="104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168746</xdr:rowOff>
    </xdr:from>
    <xdr:ext cx="405111" cy="259045"/>
    <xdr:sp macro="" textlink="">
      <xdr:nvSpPr>
        <xdr:cNvPr id="472" name="【学校施設】&#10;有形固定資産減価償却率最小値テキスト"/>
        <xdr:cNvSpPr txBox="1"/>
      </xdr:nvSpPr>
      <xdr:spPr>
        <a:xfrm>
          <a:off x="16357600" y="106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164919</xdr:rowOff>
    </xdr:from>
    <xdr:to>
      <xdr:col>86</xdr:col>
      <xdr:colOff>25400</xdr:colOff>
      <xdr:row>61</xdr:row>
      <xdr:rowOff>164919</xdr:rowOff>
    </xdr:to>
    <xdr:cxnSp macro="">
      <xdr:nvCxnSpPr>
        <xdr:cNvPr id="473" name="直線コネクタ 472"/>
        <xdr:cNvCxnSpPr/>
      </xdr:nvCxnSpPr>
      <xdr:spPr>
        <a:xfrm>
          <a:off x="16230600" y="1062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474" name="【学校施設】&#10;有形固定資産減価償却率最大値テキスト"/>
        <xdr:cNvSpPr txBox="1"/>
      </xdr:nvSpPr>
      <xdr:spPr>
        <a:xfrm>
          <a:off x="16357600" y="935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475" name="直線コネクタ 474"/>
        <xdr:cNvCxnSpPr/>
      </xdr:nvCxnSpPr>
      <xdr:spPr>
        <a:xfrm>
          <a:off x="16230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476"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77" name="フローチャート: 判断 476"/>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96157</xdr:rowOff>
    </xdr:from>
    <xdr:to>
      <xdr:col>81</xdr:col>
      <xdr:colOff>101600</xdr:colOff>
      <xdr:row>59</xdr:row>
      <xdr:rowOff>26307</xdr:rowOff>
    </xdr:to>
    <xdr:sp macro="" textlink="">
      <xdr:nvSpPr>
        <xdr:cNvPr id="478" name="フローチャート: 判断 477"/>
        <xdr:cNvSpPr/>
      </xdr:nvSpPr>
      <xdr:spPr>
        <a:xfrm>
          <a:off x="15430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79" name="フローチャート: 判断 478"/>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133713</xdr:rowOff>
    </xdr:from>
    <xdr:to>
      <xdr:col>72</xdr:col>
      <xdr:colOff>38100</xdr:colOff>
      <xdr:row>60</xdr:row>
      <xdr:rowOff>63863</xdr:rowOff>
    </xdr:to>
    <xdr:sp macro="" textlink="">
      <xdr:nvSpPr>
        <xdr:cNvPr id="480" name="フローチャート: 判断 479"/>
        <xdr:cNvSpPr/>
      </xdr:nvSpPr>
      <xdr:spPr>
        <a:xfrm>
          <a:off x="13652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486" name="楕円 485"/>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29046</xdr:rowOff>
    </xdr:from>
    <xdr:ext cx="405111" cy="259045"/>
    <xdr:sp macro="" textlink="">
      <xdr:nvSpPr>
        <xdr:cNvPr id="487" name="【学校施設】&#10;有形固定資産減価償却率該当値テキスト"/>
        <xdr:cNvSpPr txBox="1"/>
      </xdr:nvSpPr>
      <xdr:spPr>
        <a:xfrm>
          <a:off x="16357600" y="1048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7983</xdr:rowOff>
    </xdr:from>
    <xdr:to>
      <xdr:col>81</xdr:col>
      <xdr:colOff>101600</xdr:colOff>
      <xdr:row>62</xdr:row>
      <xdr:rowOff>109583</xdr:rowOff>
    </xdr:to>
    <xdr:sp macro="" textlink="">
      <xdr:nvSpPr>
        <xdr:cNvPr id="488" name="楕円 487"/>
        <xdr:cNvSpPr/>
      </xdr:nvSpPr>
      <xdr:spPr>
        <a:xfrm>
          <a:off x="15430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164919</xdr:rowOff>
    </xdr:from>
    <xdr:to>
      <xdr:col>85</xdr:col>
      <xdr:colOff>127000</xdr:colOff>
      <xdr:row>62</xdr:row>
      <xdr:rowOff>58783</xdr:rowOff>
    </xdr:to>
    <xdr:cxnSp macro="">
      <xdr:nvCxnSpPr>
        <xdr:cNvPr id="489" name="直線コネクタ 488"/>
        <xdr:cNvCxnSpPr/>
      </xdr:nvCxnSpPr>
      <xdr:spPr>
        <a:xfrm flipV="1">
          <a:off x="15481300" y="1062336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490" name="楕円 489"/>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58783</xdr:rowOff>
    </xdr:from>
    <xdr:to>
      <xdr:col>81</xdr:col>
      <xdr:colOff>50800</xdr:colOff>
      <xdr:row>63</xdr:row>
      <xdr:rowOff>125730</xdr:rowOff>
    </xdr:to>
    <xdr:cxnSp macro="">
      <xdr:nvCxnSpPr>
        <xdr:cNvPr id="491" name="直線コネクタ 490"/>
        <xdr:cNvCxnSpPr/>
      </xdr:nvCxnSpPr>
      <xdr:spPr>
        <a:xfrm flipV="1">
          <a:off x="14592300" y="10688683"/>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42834</xdr:rowOff>
    </xdr:from>
    <xdr:ext cx="405111" cy="259045"/>
    <xdr:sp macro="" textlink="">
      <xdr:nvSpPr>
        <xdr:cNvPr id="492" name="n_1aveValue【学校施設】&#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93" name="n_2aveValue【学校施設】&#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80390</xdr:rowOff>
    </xdr:from>
    <xdr:ext cx="405111" cy="259045"/>
    <xdr:sp macro="" textlink="">
      <xdr:nvSpPr>
        <xdr:cNvPr id="494" name="n_3aveValue【学校施設】&#10;有形固定資産減価償却率"/>
        <xdr:cNvSpPr txBox="1"/>
      </xdr:nvSpPr>
      <xdr:spPr>
        <a:xfrm>
          <a:off x="13500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100710</xdr:rowOff>
    </xdr:from>
    <xdr:ext cx="405111" cy="259045"/>
    <xdr:sp macro="" textlink="">
      <xdr:nvSpPr>
        <xdr:cNvPr id="495" name="n_1mainValue【学校施設】&#10;有形固定資産減価償却率"/>
        <xdr:cNvSpPr txBox="1"/>
      </xdr:nvSpPr>
      <xdr:spPr>
        <a:xfrm>
          <a:off x="15266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496" name="n_2mainValue【学校施設】&#10;有形固定資産減価償却率"/>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8" name="直線コネクタ 50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9" name="テキスト ボックス 50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0" name="直線コネクタ 50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1" name="テキスト ボックス 51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2" name="直線コネクタ 51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3" name="テキスト ボックス 51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6" name="直線コネクタ 51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7" name="テキスト ボックス 51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8" name="直線コネクタ 51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9" name="テキスト ボックス 51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20" name="直線コネクタ 51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21" name="テキスト ボックス 52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25" name="直線コネクタ 524"/>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26"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27" name="直線コネクタ 526"/>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28"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29" name="直線コネクタ 528"/>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530"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31" name="フローチャート: 判断 530"/>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32" name="フローチャート: 判断 531"/>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33" name="フローチャート: 判断 532"/>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34" name="フローチャート: 判断 533"/>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66357</xdr:rowOff>
    </xdr:from>
    <xdr:to>
      <xdr:col>116</xdr:col>
      <xdr:colOff>114300</xdr:colOff>
      <xdr:row>59</xdr:row>
      <xdr:rowOff>167957</xdr:rowOff>
    </xdr:to>
    <xdr:sp macro="" textlink="">
      <xdr:nvSpPr>
        <xdr:cNvPr id="540" name="楕円 539"/>
        <xdr:cNvSpPr/>
      </xdr:nvSpPr>
      <xdr:spPr>
        <a:xfrm>
          <a:off x="221107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89234</xdr:rowOff>
    </xdr:from>
    <xdr:ext cx="469744" cy="259045"/>
    <xdr:sp macro="" textlink="">
      <xdr:nvSpPr>
        <xdr:cNvPr id="541" name="【学校施設】&#10;一人当たり面積該当値テキスト"/>
        <xdr:cNvSpPr txBox="1"/>
      </xdr:nvSpPr>
      <xdr:spPr>
        <a:xfrm>
          <a:off x="22199600" y="100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76359</xdr:rowOff>
    </xdr:from>
    <xdr:to>
      <xdr:col>112</xdr:col>
      <xdr:colOff>38100</xdr:colOff>
      <xdr:row>60</xdr:row>
      <xdr:rowOff>6509</xdr:rowOff>
    </xdr:to>
    <xdr:sp macro="" textlink="">
      <xdr:nvSpPr>
        <xdr:cNvPr id="542" name="楕円 541"/>
        <xdr:cNvSpPr/>
      </xdr:nvSpPr>
      <xdr:spPr>
        <a:xfrm>
          <a:off x="21272500" y="101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117157</xdr:rowOff>
    </xdr:from>
    <xdr:to>
      <xdr:col>116</xdr:col>
      <xdr:colOff>63500</xdr:colOff>
      <xdr:row>59</xdr:row>
      <xdr:rowOff>127159</xdr:rowOff>
    </xdr:to>
    <xdr:cxnSp macro="">
      <xdr:nvCxnSpPr>
        <xdr:cNvPr id="543" name="直線コネクタ 542"/>
        <xdr:cNvCxnSpPr/>
      </xdr:nvCxnSpPr>
      <xdr:spPr>
        <a:xfrm flipV="1">
          <a:off x="21323300" y="10232707"/>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136366</xdr:rowOff>
    </xdr:from>
    <xdr:to>
      <xdr:col>107</xdr:col>
      <xdr:colOff>101600</xdr:colOff>
      <xdr:row>59</xdr:row>
      <xdr:rowOff>66516</xdr:rowOff>
    </xdr:to>
    <xdr:sp macro="" textlink="">
      <xdr:nvSpPr>
        <xdr:cNvPr id="544" name="楕円 543"/>
        <xdr:cNvSpPr/>
      </xdr:nvSpPr>
      <xdr:spPr>
        <a:xfrm>
          <a:off x="20383500" y="100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15716</xdr:rowOff>
    </xdr:from>
    <xdr:to>
      <xdr:col>111</xdr:col>
      <xdr:colOff>177800</xdr:colOff>
      <xdr:row>59</xdr:row>
      <xdr:rowOff>127159</xdr:rowOff>
    </xdr:to>
    <xdr:cxnSp macro="">
      <xdr:nvCxnSpPr>
        <xdr:cNvPr id="545" name="直線コネクタ 544"/>
        <xdr:cNvCxnSpPr/>
      </xdr:nvCxnSpPr>
      <xdr:spPr>
        <a:xfrm>
          <a:off x="20434300" y="10131266"/>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546"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547"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48"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23036</xdr:rowOff>
    </xdr:from>
    <xdr:ext cx="469744" cy="259045"/>
    <xdr:sp macro="" textlink="">
      <xdr:nvSpPr>
        <xdr:cNvPr id="549" name="n_1mainValue【学校施設】&#10;一人当たり面積"/>
        <xdr:cNvSpPr txBox="1"/>
      </xdr:nvSpPr>
      <xdr:spPr>
        <a:xfrm>
          <a:off x="21075727" y="9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83043</xdr:rowOff>
    </xdr:from>
    <xdr:ext cx="469744" cy="259045"/>
    <xdr:sp macro="" textlink="">
      <xdr:nvSpPr>
        <xdr:cNvPr id="550" name="n_2mainValue【学校施設】&#10;一人当たり面積"/>
        <xdr:cNvSpPr txBox="1"/>
      </xdr:nvSpPr>
      <xdr:spPr>
        <a:xfrm>
          <a:off x="20199427" y="98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1" name="テキスト ボックス 5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2" name="直線コネクタ 5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3" name="テキスト ボックス 5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4" name="直線コネクタ 5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5" name="テキスト ボックス 5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6" name="直線コネクタ 5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7" name="テキスト ボックス 5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8" name="直線コネクタ 5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9" name="テキスト ボックス 5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0" name="直線コネクタ 5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1" name="テキスト ボックス 5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75" name="直線コネクタ 574"/>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76"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77" name="直線コネクタ 576"/>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9" name="直線コネクタ 57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80"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81" name="フローチャート: 判断 580"/>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82" name="フローチャート: 判断 581"/>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83" name="フローチャート: 判断 582"/>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584" name="フローチャート: 判断 583"/>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590" name="楕円 589"/>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591" name="【児童館】&#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592" name="楕円 591"/>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84</xdr:row>
      <xdr:rowOff>3811</xdr:rowOff>
    </xdr:to>
    <xdr:cxnSp macro="">
      <xdr:nvCxnSpPr>
        <xdr:cNvPr id="593" name="直線コネクタ 592"/>
        <xdr:cNvCxnSpPr/>
      </xdr:nvCxnSpPr>
      <xdr:spPr>
        <a:xfrm flipV="1">
          <a:off x="15481300" y="143637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94" name="楕円 593"/>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38100</xdr:rowOff>
    </xdr:to>
    <xdr:cxnSp macro="">
      <xdr:nvCxnSpPr>
        <xdr:cNvPr id="595" name="直線コネクタ 594"/>
        <xdr:cNvCxnSpPr/>
      </xdr:nvCxnSpPr>
      <xdr:spPr>
        <a:xfrm flipV="1">
          <a:off x="14592300" y="14405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113047</xdr:rowOff>
    </xdr:from>
    <xdr:ext cx="405111" cy="259045"/>
    <xdr:sp macro="" textlink="">
      <xdr:nvSpPr>
        <xdr:cNvPr id="596" name="n_1aveValue【児童館】&#10;有形固定資産減価償却率"/>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597"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598"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599" name="n_1mainValue【児童館】&#10;有形固定資産減価償却率"/>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105427</xdr:rowOff>
    </xdr:from>
    <xdr:ext cx="405111" cy="259045"/>
    <xdr:sp macro="" textlink="">
      <xdr:nvSpPr>
        <xdr:cNvPr id="600" name="n_2mainValue【児童館】&#10;有形固定資産減価償却率"/>
        <xdr:cNvSpPr txBox="1"/>
      </xdr:nvSpPr>
      <xdr:spPr>
        <a:xfrm>
          <a:off x="14389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1" name="直線コネクタ 6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2" name="テキスト ボックス 6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3" name="直線コネクタ 6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4" name="テキスト ボックス 6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5" name="直線コネクタ 6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6" name="テキスト ボックス 6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7" name="直線コネクタ 6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8" name="テキスト ボックス 6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9" name="直線コネクタ 6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0" name="テキスト ボックス 6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24" name="直線コネクタ 623"/>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6" name="直線コネクタ 6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27"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28" name="直線コネクタ 62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30" name="フローチャート: 判断 62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31" name="フローチャート: 判断 63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32" name="フローチャート: 判断 631"/>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33" name="フローチャート: 判断 63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39" name="楕円 63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40"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41" name="楕円 640"/>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42" name="直線コネクタ 641"/>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43" name="楕円 642"/>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85</xdr:row>
      <xdr:rowOff>19050</xdr:rowOff>
    </xdr:to>
    <xdr:cxnSp macro="">
      <xdr:nvCxnSpPr>
        <xdr:cNvPr id="644" name="直線コネクタ 643"/>
        <xdr:cNvCxnSpPr/>
      </xdr:nvCxnSpPr>
      <xdr:spPr>
        <a:xfrm flipV="1">
          <a:off x="20434300" y="1443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45"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46" name="n_2ave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47"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48"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49" name="n_2main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0" name="テキスト ボックス 6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2" name="テキスト ボックス 6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2" name="テキスト ボックス 6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674" name="直線コネクタ 673"/>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75"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76" name="直線コネクタ 675"/>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8" name="直線コネクタ 67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79"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80" name="フローチャート: 判断 679"/>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81" name="フローチャート: 判断 680"/>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2" name="フローチャート: 判断 681"/>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683" name="フローチャート: 判断 682"/>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89" name="楕円 688"/>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90" name="【公民館】&#10;有形固定資産減価償却率該当値テキスト"/>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91" name="楕円 690"/>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64770</xdr:rowOff>
    </xdr:to>
    <xdr:cxnSp macro="">
      <xdr:nvCxnSpPr>
        <xdr:cNvPr id="692" name="直線コネクタ 691"/>
        <xdr:cNvCxnSpPr/>
      </xdr:nvCxnSpPr>
      <xdr:spPr>
        <a:xfrm flipV="1">
          <a:off x="15481300" y="178155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93" name="楕円 692"/>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76200</xdr:rowOff>
    </xdr:to>
    <xdr:cxnSp macro="">
      <xdr:nvCxnSpPr>
        <xdr:cNvPr id="694" name="直線コネクタ 693"/>
        <xdr:cNvCxnSpPr/>
      </xdr:nvCxnSpPr>
      <xdr:spPr>
        <a:xfrm flipV="1">
          <a:off x="14592300" y="1789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695"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96"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697" name="n_3aveValue【公民館】&#10;有形固定資産減価償却率"/>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698" name="n_1main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99" name="n_2main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21" name="直線コネクタ 720"/>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22"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3" name="直線コネクタ 722"/>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24"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25" name="直線コネクタ 724"/>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7" name="フローチャート: 判断 72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8" name="フローチャート: 判断 727"/>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29" name="フローチャート: 判断 728"/>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30" name="フローチャート: 判断 729"/>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736" name="楕円 735"/>
        <xdr:cNvSpPr/>
      </xdr:nvSpPr>
      <xdr:spPr>
        <a:xfrm>
          <a:off x="22110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126001</xdr:rowOff>
    </xdr:from>
    <xdr:ext cx="469744" cy="259045"/>
    <xdr:sp macro="" textlink="">
      <xdr:nvSpPr>
        <xdr:cNvPr id="737" name="【公民館】&#10;一人当たり面積該当値テキスト"/>
        <xdr:cNvSpPr txBox="1"/>
      </xdr:nvSpPr>
      <xdr:spPr>
        <a:xfrm>
          <a:off x="221996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103124</xdr:rowOff>
    </xdr:from>
    <xdr:to>
      <xdr:col>112</xdr:col>
      <xdr:colOff>38100</xdr:colOff>
      <xdr:row>105</xdr:row>
      <xdr:rowOff>33274</xdr:rowOff>
    </xdr:to>
    <xdr:sp macro="" textlink="">
      <xdr:nvSpPr>
        <xdr:cNvPr id="738" name="楕円 737"/>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153924</xdr:rowOff>
    </xdr:from>
    <xdr:to>
      <xdr:col>116</xdr:col>
      <xdr:colOff>63500</xdr:colOff>
      <xdr:row>104</xdr:row>
      <xdr:rowOff>153924</xdr:rowOff>
    </xdr:to>
    <xdr:cxnSp macro="">
      <xdr:nvCxnSpPr>
        <xdr:cNvPr id="739" name="直線コネクタ 738"/>
        <xdr:cNvCxnSpPr/>
      </xdr:nvCxnSpPr>
      <xdr:spPr>
        <a:xfrm>
          <a:off x="21323300" y="17984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40" name="楕円 739"/>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153924</xdr:rowOff>
    </xdr:from>
    <xdr:to>
      <xdr:col>111</xdr:col>
      <xdr:colOff>177800</xdr:colOff>
      <xdr:row>105</xdr:row>
      <xdr:rowOff>19050</xdr:rowOff>
    </xdr:to>
    <xdr:cxnSp macro="">
      <xdr:nvCxnSpPr>
        <xdr:cNvPr id="741" name="直線コネクタ 740"/>
        <xdr:cNvCxnSpPr/>
      </xdr:nvCxnSpPr>
      <xdr:spPr>
        <a:xfrm flipV="1">
          <a:off x="20434300" y="17984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742" name="n_1aveValue【公民館】&#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743" name="n_2aveValue【公民館】&#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4"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49801</xdr:rowOff>
    </xdr:from>
    <xdr:ext cx="469744" cy="259045"/>
    <xdr:sp macro="" textlink="">
      <xdr:nvSpPr>
        <xdr:cNvPr id="745" name="n_1mainValue【公民館】&#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746" name="n_2main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有形固定資産減価償却率が、類似団体内・栃木県平均よりも低くなっているのは、平成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年度に完成した道路が取得価格として計上され、減価償却が始まっていないことが要因の一つと考えら</a:t>
          </a:r>
          <a:r>
            <a:rPr kumimoji="1" lang="ja-JP" altLang="en-US" sz="1100">
              <a:solidFill>
                <a:schemeClr val="dk1"/>
              </a:solidFill>
              <a:effectLst/>
              <a:latin typeface="+mn-lt"/>
              <a:ea typeface="+mn-ea"/>
              <a:cs typeface="+mn-cs"/>
            </a:rPr>
            <a:t>れ</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橋りょう・トンネル</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有形固定資産減価償却率は、類似団体内</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栃木県平均よりも高くなっており、橋りょうの老朽化が進んでいるといえる。また、</a:t>
          </a:r>
          <a:r>
            <a:rPr kumimoji="1" lang="ja-JP" altLang="en-US" sz="1100" baseline="0">
              <a:solidFill>
                <a:schemeClr val="dk1"/>
              </a:solidFill>
              <a:effectLst/>
              <a:latin typeface="+mn-lt"/>
              <a:ea typeface="+mn-ea"/>
              <a:cs typeface="+mn-cs"/>
            </a:rPr>
            <a:t>一</a:t>
          </a:r>
          <a:r>
            <a:rPr kumimoji="1" lang="ja-JP" altLang="ja-JP" sz="1100" baseline="0">
              <a:solidFill>
                <a:schemeClr val="dk1"/>
              </a:solidFill>
              <a:effectLst/>
              <a:latin typeface="+mn-lt"/>
              <a:ea typeface="+mn-ea"/>
              <a:cs typeface="+mn-cs"/>
            </a:rPr>
            <a:t>人当たり有形固定資産額が類似団体</a:t>
          </a:r>
          <a:r>
            <a:rPr kumimoji="1" lang="ja-JP" altLang="en-US" sz="1100" baseline="0">
              <a:solidFill>
                <a:schemeClr val="dk1"/>
              </a:solidFill>
              <a:effectLst/>
              <a:latin typeface="+mn-lt"/>
              <a:ea typeface="+mn-ea"/>
              <a:cs typeface="+mn-cs"/>
            </a:rPr>
            <a:t>内・</a:t>
          </a:r>
          <a:r>
            <a:rPr kumimoji="1" lang="ja-JP" altLang="ja-JP" sz="1100" baseline="0">
              <a:solidFill>
                <a:schemeClr val="dk1"/>
              </a:solidFill>
              <a:effectLst/>
              <a:latin typeface="+mn-lt"/>
              <a:ea typeface="+mn-ea"/>
              <a:cs typeface="+mn-cs"/>
            </a:rPr>
            <a:t>栃木県平均よりも突出して大きいのは、</a:t>
          </a:r>
          <a:r>
            <a:rPr kumimoji="1" lang="ja-JP" altLang="en-US" sz="1100" baseline="0">
              <a:solidFill>
                <a:schemeClr val="dk1"/>
              </a:solidFill>
              <a:effectLst/>
              <a:latin typeface="+mn-lt"/>
              <a:ea typeface="+mn-ea"/>
              <a:cs typeface="+mn-cs"/>
            </a:rPr>
            <a:t>市内</a:t>
          </a:r>
          <a:r>
            <a:rPr kumimoji="1" lang="ja-JP" altLang="ja-JP" sz="1100" baseline="0">
              <a:solidFill>
                <a:schemeClr val="dk1"/>
              </a:solidFill>
              <a:effectLst/>
              <a:latin typeface="+mn-lt"/>
              <a:ea typeface="+mn-ea"/>
              <a:cs typeface="+mn-cs"/>
            </a:rPr>
            <a:t>に多くの河川が流れており、橋りょうの本数が多いためと考えられる。今後</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老朽化した橋りょうの維持補修</a:t>
          </a:r>
          <a:r>
            <a:rPr kumimoji="1" lang="ja-JP" altLang="en-US" sz="1100" baseline="0">
              <a:solidFill>
                <a:schemeClr val="dk1"/>
              </a:solidFill>
              <a:effectLst/>
              <a:latin typeface="+mn-lt"/>
              <a:ea typeface="+mn-ea"/>
              <a:cs typeface="+mn-cs"/>
            </a:rPr>
            <a:t>費</a:t>
          </a:r>
          <a:r>
            <a:rPr kumimoji="1" lang="ja-JP" altLang="ja-JP" sz="1100" baseline="0">
              <a:solidFill>
                <a:schemeClr val="dk1"/>
              </a:solidFill>
              <a:effectLst/>
              <a:latin typeface="+mn-lt"/>
              <a:ea typeface="+mn-ea"/>
              <a:cs typeface="+mn-cs"/>
            </a:rPr>
            <a:t>等</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支出</a:t>
          </a:r>
          <a:r>
            <a:rPr kumimoji="1" lang="ja-JP" altLang="en-US" sz="1100" baseline="0">
              <a:solidFill>
                <a:schemeClr val="dk1"/>
              </a:solidFill>
              <a:effectLst/>
              <a:latin typeface="+mn-lt"/>
              <a:ea typeface="+mn-ea"/>
              <a:cs typeface="+mn-cs"/>
            </a:rPr>
            <a:t>の増大が見込まれ</a:t>
          </a:r>
          <a:r>
            <a:rPr kumimoji="1" lang="ja-JP" altLang="ja-JP" sz="1100" baseline="0">
              <a:solidFill>
                <a:schemeClr val="dk1"/>
              </a:solidFill>
              <a:effectLst/>
              <a:latin typeface="+mn-lt"/>
              <a:ea typeface="+mn-ea"/>
              <a:cs typeface="+mn-cs"/>
            </a:rPr>
            <a:t>ることから、橋梁長寿命化修繕計画等に基づき適切な管理を</a:t>
          </a:r>
          <a:r>
            <a:rPr kumimoji="1" lang="ja-JP" altLang="en-US" sz="1100" baseline="0">
              <a:solidFill>
                <a:schemeClr val="dk1"/>
              </a:solidFill>
              <a:effectLst/>
              <a:latin typeface="+mn-lt"/>
              <a:ea typeface="+mn-ea"/>
              <a:cs typeface="+mn-cs"/>
            </a:rPr>
            <a:t>行って</a:t>
          </a:r>
          <a:r>
            <a:rPr kumimoji="1" lang="ja-JP" altLang="ja-JP" sz="1100" baseline="0">
              <a:solidFill>
                <a:schemeClr val="dk1"/>
              </a:solidFill>
              <a:effectLst/>
              <a:latin typeface="+mn-lt"/>
              <a:ea typeface="+mn-ea"/>
              <a:cs typeface="+mn-cs"/>
            </a:rPr>
            <a:t>いく</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公営住宅</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有形固定資産減価償却率は、類似団体内・栃木県平均よりも低くなっているが、全ての公営住宅が建設から</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年以上経過している中で適切な維持管理を行っているためと考えられる。一人当たり面積が類似団体内・栃木県平均より低くなっているのは、老朽化した</a:t>
          </a:r>
          <a:r>
            <a:rPr kumimoji="1" lang="ja-JP" altLang="en-US" sz="1100" baseline="0">
              <a:solidFill>
                <a:schemeClr val="dk1"/>
              </a:solidFill>
              <a:effectLst/>
              <a:latin typeface="+mn-lt"/>
              <a:ea typeface="+mn-ea"/>
              <a:cs typeface="+mn-cs"/>
            </a:rPr>
            <a:t>建物</a:t>
          </a:r>
          <a:r>
            <a:rPr kumimoji="1" lang="ja-JP" altLang="ja-JP" sz="1100" baseline="0">
              <a:solidFill>
                <a:schemeClr val="dk1"/>
              </a:solidFill>
              <a:effectLst/>
              <a:latin typeface="+mn-lt"/>
              <a:ea typeface="+mn-ea"/>
              <a:cs typeface="+mn-cs"/>
            </a:rPr>
            <a:t>を解体し</a:t>
          </a:r>
          <a:r>
            <a:rPr kumimoji="1" lang="ja-JP" altLang="en-US" sz="1100" baseline="0">
              <a:solidFill>
                <a:schemeClr val="dk1"/>
              </a:solidFill>
              <a:effectLst/>
              <a:latin typeface="+mn-lt"/>
              <a:ea typeface="+mn-ea"/>
              <a:cs typeface="+mn-cs"/>
            </a:rPr>
            <a:t>公</a:t>
          </a:r>
          <a:r>
            <a:rPr kumimoji="1" lang="ja-JP" altLang="ja-JP" sz="1100" baseline="0">
              <a:solidFill>
                <a:schemeClr val="dk1"/>
              </a:solidFill>
              <a:effectLst/>
              <a:latin typeface="+mn-lt"/>
              <a:ea typeface="+mn-ea"/>
              <a:cs typeface="+mn-cs"/>
            </a:rPr>
            <a:t>営住宅の総面積を減らしているためと考えられる。</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認定こども園</a:t>
          </a:r>
          <a:r>
            <a:rPr kumimoji="1" lang="ja-JP" altLang="ja-JP" sz="1100" baseline="0">
              <a:solidFill>
                <a:schemeClr val="dk1"/>
              </a:solidFill>
              <a:effectLst/>
              <a:latin typeface="+mn-lt"/>
              <a:ea typeface="+mn-ea"/>
              <a:cs typeface="+mn-cs"/>
            </a:rPr>
            <a:t>・保育</a:t>
          </a:r>
          <a:r>
            <a:rPr kumimoji="1" lang="ja-JP" altLang="en-US" sz="1100" baseline="0">
              <a:solidFill>
                <a:schemeClr val="dk1"/>
              </a:solidFill>
              <a:effectLst/>
              <a:latin typeface="+mn-lt"/>
              <a:ea typeface="+mn-ea"/>
              <a:cs typeface="+mn-cs"/>
            </a:rPr>
            <a:t>所</a:t>
          </a:r>
          <a:r>
            <a:rPr kumimoji="1" lang="ja-JP" altLang="ja-JP" sz="1100" baseline="0">
              <a:solidFill>
                <a:schemeClr val="dk1"/>
              </a:solidFill>
              <a:effectLst/>
              <a:latin typeface="+mn-lt"/>
              <a:ea typeface="+mn-ea"/>
              <a:cs typeface="+mn-cs"/>
            </a:rPr>
            <a:t>・学校施設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老朽化した保育</a:t>
          </a:r>
          <a:r>
            <a:rPr kumimoji="1" lang="ja-JP" altLang="en-US" sz="1100" baseline="0">
              <a:solidFill>
                <a:schemeClr val="dk1"/>
              </a:solidFill>
              <a:effectLst/>
              <a:latin typeface="+mn-lt"/>
              <a:ea typeface="+mn-ea"/>
              <a:cs typeface="+mn-cs"/>
            </a:rPr>
            <a:t>園</a:t>
          </a:r>
          <a:r>
            <a:rPr kumimoji="1" lang="ja-JP" altLang="ja-JP" sz="1100" baseline="0">
              <a:solidFill>
                <a:schemeClr val="dk1"/>
              </a:solidFill>
              <a:effectLst/>
              <a:latin typeface="+mn-lt"/>
              <a:ea typeface="+mn-ea"/>
              <a:cs typeface="+mn-cs"/>
            </a:rPr>
            <a:t>の統廃合</a:t>
          </a:r>
          <a:r>
            <a:rPr kumimoji="1" lang="ja-JP" altLang="en-US" sz="1100" baseline="0">
              <a:solidFill>
                <a:schemeClr val="dk1"/>
              </a:solidFill>
              <a:effectLst/>
              <a:latin typeface="+mn-lt"/>
              <a:ea typeface="+mn-ea"/>
              <a:cs typeface="+mn-cs"/>
            </a:rPr>
            <a:t>により</a:t>
          </a:r>
          <a:r>
            <a:rPr kumimoji="1" lang="ja-JP" altLang="ja-JP" sz="1100" baseline="0">
              <a:solidFill>
                <a:schemeClr val="dk1"/>
              </a:solidFill>
              <a:effectLst/>
              <a:latin typeface="+mn-lt"/>
              <a:ea typeface="+mn-ea"/>
              <a:cs typeface="+mn-cs"/>
            </a:rPr>
            <a:t>新設された</a:t>
          </a:r>
          <a:r>
            <a:rPr kumimoji="1" lang="ja-JP" altLang="en-US" sz="1100" baseline="0">
              <a:solidFill>
                <a:schemeClr val="dk1"/>
              </a:solidFill>
              <a:effectLst/>
              <a:latin typeface="+mn-lt"/>
              <a:ea typeface="+mn-ea"/>
              <a:cs typeface="+mn-cs"/>
            </a:rPr>
            <a:t>園がある</a:t>
          </a:r>
          <a:r>
            <a:rPr kumimoji="1" lang="ja-JP" altLang="ja-JP" sz="1100" baseline="0">
              <a:solidFill>
                <a:schemeClr val="dk1"/>
              </a:solidFill>
              <a:effectLst/>
              <a:latin typeface="+mn-lt"/>
              <a:ea typeface="+mn-ea"/>
              <a:cs typeface="+mn-cs"/>
            </a:rPr>
            <a:t>ため、有形固定資産減価償却率は類似団体内平均と比較して低い値となっている。学校施設についても同様に、改築した小中学校があるため、低い値となっている</a:t>
          </a:r>
          <a:r>
            <a:rPr kumimoji="1" lang="ja-JP" altLang="en-US" sz="1100" baseline="0">
              <a:solidFill>
                <a:schemeClr val="dk1"/>
              </a:solidFill>
              <a:effectLst/>
              <a:latin typeface="+mn-lt"/>
              <a:ea typeface="+mn-ea"/>
              <a:cs typeface="+mn-cs"/>
            </a:rPr>
            <a:t>。学</a:t>
          </a:r>
          <a:r>
            <a:rPr kumimoji="1" lang="ja-JP" altLang="ja-JP" sz="1100" baseline="0">
              <a:solidFill>
                <a:schemeClr val="dk1"/>
              </a:solidFill>
              <a:effectLst/>
              <a:latin typeface="+mn-lt"/>
              <a:ea typeface="+mn-ea"/>
              <a:cs typeface="+mn-cs"/>
            </a:rPr>
            <a:t>校施設の一人当たりの面積が平均より</a:t>
          </a:r>
          <a:r>
            <a:rPr kumimoji="1" lang="ja-JP" altLang="en-US" sz="1100" baseline="0">
              <a:solidFill>
                <a:schemeClr val="dk1"/>
              </a:solidFill>
              <a:effectLst/>
              <a:latin typeface="+mn-lt"/>
              <a:ea typeface="+mn-ea"/>
              <a:cs typeface="+mn-cs"/>
            </a:rPr>
            <a:t>大きい</a:t>
          </a:r>
          <a:r>
            <a:rPr kumimoji="1" lang="ja-JP" altLang="ja-JP" sz="1100" baseline="0">
              <a:solidFill>
                <a:schemeClr val="dk1"/>
              </a:solidFill>
              <a:effectLst/>
              <a:latin typeface="+mn-lt"/>
              <a:ea typeface="+mn-ea"/>
              <a:cs typeface="+mn-cs"/>
            </a:rPr>
            <a:t>のは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合併</a:t>
          </a:r>
          <a:r>
            <a:rPr kumimoji="1" lang="ja-JP" altLang="en-US" sz="1100" baseline="0">
              <a:solidFill>
                <a:schemeClr val="dk1"/>
              </a:solidFill>
              <a:effectLst/>
              <a:latin typeface="+mn-lt"/>
              <a:ea typeface="+mn-ea"/>
              <a:cs typeface="+mn-cs"/>
            </a:rPr>
            <a:t>により</a:t>
          </a:r>
          <a:r>
            <a:rPr kumimoji="1" lang="ja-JP" altLang="ja-JP" sz="1100" baseline="0">
              <a:solidFill>
                <a:schemeClr val="dk1"/>
              </a:solidFill>
              <a:effectLst/>
              <a:latin typeface="+mn-lt"/>
              <a:ea typeface="+mn-ea"/>
              <a:cs typeface="+mn-cs"/>
            </a:rPr>
            <a:t>学校数が</a:t>
          </a:r>
          <a:r>
            <a:rPr kumimoji="1" lang="ja-JP" altLang="en-US" sz="1100" baseline="0">
              <a:solidFill>
                <a:schemeClr val="dk1"/>
              </a:solidFill>
              <a:effectLst/>
              <a:latin typeface="+mn-lt"/>
              <a:ea typeface="+mn-ea"/>
              <a:cs typeface="+mn-cs"/>
            </a:rPr>
            <a:t>増えた</a:t>
          </a:r>
          <a:r>
            <a:rPr kumimoji="1" lang="ja-JP" altLang="ja-JP" sz="1100" baseline="0">
              <a:solidFill>
                <a:schemeClr val="dk1"/>
              </a:solidFill>
              <a:effectLst/>
              <a:latin typeface="+mn-lt"/>
              <a:ea typeface="+mn-ea"/>
              <a:cs typeface="+mn-cs"/>
            </a:rPr>
            <a:t>ためと考えられ</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今後は</a:t>
          </a:r>
          <a:r>
            <a:rPr kumimoji="1" lang="ja-JP" altLang="en-US" sz="1100" baseline="0">
              <a:solidFill>
                <a:schemeClr val="dk1"/>
              </a:solidFill>
              <a:effectLst/>
              <a:latin typeface="+mn-lt"/>
              <a:ea typeface="+mn-ea"/>
              <a:cs typeface="+mn-cs"/>
            </a:rPr>
            <a:t>「栃木市小中学校適正配置基本方針」</a:t>
          </a:r>
          <a:r>
            <a:rPr kumimoji="1" lang="ja-JP" altLang="ja-JP" sz="1100" baseline="0">
              <a:solidFill>
                <a:schemeClr val="dk1"/>
              </a:solidFill>
              <a:effectLst/>
              <a:latin typeface="+mn-lt"/>
              <a:ea typeface="+mn-ea"/>
              <a:cs typeface="+mn-cs"/>
            </a:rPr>
            <a:t>に沿って統廃合</a:t>
          </a:r>
          <a:r>
            <a:rPr kumimoji="1" lang="ja-JP" altLang="en-US" sz="1100" baseline="0">
              <a:solidFill>
                <a:schemeClr val="dk1"/>
              </a:solidFill>
              <a:effectLst/>
              <a:latin typeface="+mn-lt"/>
              <a:ea typeface="+mn-ea"/>
              <a:cs typeface="+mn-cs"/>
            </a:rPr>
            <a:t>を進めていく</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児童館・公民館</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有形固定資産減価償却率、一人当たり面積が類似団体</a:t>
          </a:r>
          <a:r>
            <a:rPr kumimoji="1" lang="ja-JP" altLang="en-US" sz="1100" baseline="0">
              <a:solidFill>
                <a:schemeClr val="dk1"/>
              </a:solidFill>
              <a:effectLst/>
              <a:latin typeface="+mn-lt"/>
              <a:ea typeface="+mn-ea"/>
              <a:cs typeface="+mn-cs"/>
            </a:rPr>
            <a:t>内</a:t>
          </a:r>
          <a:r>
            <a:rPr kumimoji="1" lang="ja-JP" altLang="ja-JP" sz="1100" baseline="0">
              <a:solidFill>
                <a:schemeClr val="dk1"/>
              </a:solidFill>
              <a:effectLst/>
              <a:latin typeface="+mn-lt"/>
              <a:ea typeface="+mn-ea"/>
              <a:cs typeface="+mn-cs"/>
            </a:rPr>
            <a:t>・栃木県平均と差がないことから、今後も適切な運営管理を</a:t>
          </a:r>
          <a:r>
            <a:rPr kumimoji="1" lang="ja-JP" altLang="en-US" sz="1100" baseline="0">
              <a:solidFill>
                <a:schemeClr val="dk1"/>
              </a:solidFill>
              <a:effectLst/>
              <a:latin typeface="+mn-lt"/>
              <a:ea typeface="+mn-ea"/>
              <a:cs typeface="+mn-cs"/>
            </a:rPr>
            <a:t>行って</a:t>
          </a:r>
          <a:r>
            <a:rPr kumimoji="1" lang="ja-JP" altLang="ja-JP" sz="1100" baseline="0">
              <a:solidFill>
                <a:schemeClr val="dk1"/>
              </a:solidFill>
              <a:effectLst/>
              <a:latin typeface="+mn-lt"/>
              <a:ea typeface="+mn-ea"/>
              <a:cs typeface="+mn-cs"/>
            </a:rPr>
            <a:t>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108602</xdr:rowOff>
    </xdr:from>
    <xdr:ext cx="405111" cy="259045"/>
    <xdr:sp macro="" textlink="">
      <xdr:nvSpPr>
        <xdr:cNvPr id="63"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120650</xdr:rowOff>
    </xdr:from>
    <xdr:to>
      <xdr:col>10</xdr:col>
      <xdr:colOff>165100</xdr:colOff>
      <xdr:row>36</xdr:row>
      <xdr:rowOff>50800</xdr:rowOff>
    </xdr:to>
    <xdr:sp macro="" textlink="">
      <xdr:nvSpPr>
        <xdr:cNvPr id="66" name="フローチャート: 判断 65"/>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67327</xdr:rowOff>
    </xdr:from>
    <xdr:ext cx="405111" cy="259045"/>
    <xdr:sp macro="" textlink="">
      <xdr:nvSpPr>
        <xdr:cNvPr id="67"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27305</xdr:rowOff>
    </xdr:from>
    <xdr:to>
      <xdr:col>24</xdr:col>
      <xdr:colOff>114300</xdr:colOff>
      <xdr:row>34</xdr:row>
      <xdr:rowOff>128905</xdr:rowOff>
    </xdr:to>
    <xdr:sp macro="" textlink="">
      <xdr:nvSpPr>
        <xdr:cNvPr id="73" name="楕円 72"/>
        <xdr:cNvSpPr/>
      </xdr:nvSpPr>
      <xdr:spPr>
        <a:xfrm>
          <a:off x="4584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151782</xdr:rowOff>
    </xdr:from>
    <xdr:ext cx="405111" cy="259045"/>
    <xdr:sp macro="" textlink="">
      <xdr:nvSpPr>
        <xdr:cNvPr id="74" name="【図書館】&#10;有形固定資産減価償却率該当値テキスト"/>
        <xdr:cNvSpPr txBox="1"/>
      </xdr:nvSpPr>
      <xdr:spPr>
        <a:xfrm>
          <a:off x="4673600"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69215</xdr:rowOff>
    </xdr:from>
    <xdr:to>
      <xdr:col>20</xdr:col>
      <xdr:colOff>38100</xdr:colOff>
      <xdr:row>34</xdr:row>
      <xdr:rowOff>170815</xdr:rowOff>
    </xdr:to>
    <xdr:sp macro="" textlink="">
      <xdr:nvSpPr>
        <xdr:cNvPr id="75" name="楕円 74"/>
        <xdr:cNvSpPr/>
      </xdr:nvSpPr>
      <xdr:spPr>
        <a:xfrm>
          <a:off x="3746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78105</xdr:rowOff>
    </xdr:from>
    <xdr:to>
      <xdr:col>24</xdr:col>
      <xdr:colOff>63500</xdr:colOff>
      <xdr:row>34</xdr:row>
      <xdr:rowOff>120015</xdr:rowOff>
    </xdr:to>
    <xdr:cxnSp macro="">
      <xdr:nvCxnSpPr>
        <xdr:cNvPr id="76" name="直線コネクタ 75"/>
        <xdr:cNvCxnSpPr/>
      </xdr:nvCxnSpPr>
      <xdr:spPr>
        <a:xfrm flipV="1">
          <a:off x="3797300" y="59074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114935</xdr:rowOff>
    </xdr:from>
    <xdr:to>
      <xdr:col>15</xdr:col>
      <xdr:colOff>101600</xdr:colOff>
      <xdr:row>35</xdr:row>
      <xdr:rowOff>45085</xdr:rowOff>
    </xdr:to>
    <xdr:sp macro="" textlink="">
      <xdr:nvSpPr>
        <xdr:cNvPr id="77" name="楕円 76"/>
        <xdr:cNvSpPr/>
      </xdr:nvSpPr>
      <xdr:spPr>
        <a:xfrm>
          <a:off x="2857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120015</xdr:rowOff>
    </xdr:from>
    <xdr:to>
      <xdr:col>19</xdr:col>
      <xdr:colOff>177800</xdr:colOff>
      <xdr:row>34</xdr:row>
      <xdr:rowOff>165735</xdr:rowOff>
    </xdr:to>
    <xdr:cxnSp macro="">
      <xdr:nvCxnSpPr>
        <xdr:cNvPr id="78" name="直線コネクタ 77"/>
        <xdr:cNvCxnSpPr/>
      </xdr:nvCxnSpPr>
      <xdr:spPr>
        <a:xfrm flipV="1">
          <a:off x="2908300" y="5949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15892</xdr:rowOff>
    </xdr:from>
    <xdr:ext cx="405111" cy="259045"/>
    <xdr:sp macro="" textlink="">
      <xdr:nvSpPr>
        <xdr:cNvPr id="79" name="n_1mainValue【図書館】&#10;有形固定資産減価償却率"/>
        <xdr:cNvSpPr txBox="1"/>
      </xdr:nvSpPr>
      <xdr:spPr>
        <a:xfrm>
          <a:off x="3582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61612</xdr:rowOff>
    </xdr:from>
    <xdr:ext cx="405111" cy="259045"/>
    <xdr:sp macro="" textlink="">
      <xdr:nvSpPr>
        <xdr:cNvPr id="80" name="n_2mainValue【図書館】&#10;有形固定資産減価償却率"/>
        <xdr:cNvSpPr txBox="1"/>
      </xdr:nvSpPr>
      <xdr:spPr>
        <a:xfrm>
          <a:off x="2705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7"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83837</xdr:rowOff>
    </xdr:from>
    <xdr:ext cx="469744" cy="259045"/>
    <xdr:sp macro="" textlink="">
      <xdr:nvSpPr>
        <xdr:cNvPr id="110"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116840</xdr:rowOff>
    </xdr:from>
    <xdr:to>
      <xdr:col>46</xdr:col>
      <xdr:colOff>38100</xdr:colOff>
      <xdr:row>37</xdr:row>
      <xdr:rowOff>46990</xdr:rowOff>
    </xdr:to>
    <xdr:sp macro="" textlink="">
      <xdr:nvSpPr>
        <xdr:cNvPr id="111" name="フローチャート: 判断 110"/>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38117</xdr:rowOff>
    </xdr:from>
    <xdr:ext cx="469744" cy="259045"/>
    <xdr:sp macro="" textlink="">
      <xdr:nvSpPr>
        <xdr:cNvPr id="112"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36830</xdr:rowOff>
    </xdr:from>
    <xdr:to>
      <xdr:col>41</xdr:col>
      <xdr:colOff>101600</xdr:colOff>
      <xdr:row>37</xdr:row>
      <xdr:rowOff>138430</xdr:rowOff>
    </xdr:to>
    <xdr:sp macro="" textlink="">
      <xdr:nvSpPr>
        <xdr:cNvPr id="113" name="フローチャート: 判断 112"/>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154957</xdr:rowOff>
    </xdr:from>
    <xdr:ext cx="469744" cy="259045"/>
    <xdr:sp macro="" textlink="">
      <xdr:nvSpPr>
        <xdr:cNvPr id="114"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0" name="楕円 119"/>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21"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2" name="楕円 121"/>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76200</xdr:rowOff>
    </xdr:to>
    <xdr:cxnSp macro="">
      <xdr:nvCxnSpPr>
        <xdr:cNvPr id="123" name="直線コネクタ 122"/>
        <xdr:cNvCxnSpPr/>
      </xdr:nvCxnSpPr>
      <xdr:spPr>
        <a:xfrm>
          <a:off x="9639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4" name="楕円 123"/>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25" name="直線コネクタ 124"/>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26"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27"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97172</xdr:rowOff>
    </xdr:from>
    <xdr:ext cx="405111" cy="259045"/>
    <xdr:sp macro="" textlink="">
      <xdr:nvSpPr>
        <xdr:cNvPr id="160"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13970</xdr:rowOff>
    </xdr:from>
    <xdr:to>
      <xdr:col>15</xdr:col>
      <xdr:colOff>101600</xdr:colOff>
      <xdr:row>60</xdr:row>
      <xdr:rowOff>115570</xdr:rowOff>
    </xdr:to>
    <xdr:sp macro="" textlink="">
      <xdr:nvSpPr>
        <xdr:cNvPr id="161" name="フローチャート: 判断 160"/>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106697</xdr:rowOff>
    </xdr:from>
    <xdr:ext cx="405111" cy="259045"/>
    <xdr:sp macro="" textlink="">
      <xdr:nvSpPr>
        <xdr:cNvPr id="162"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55880</xdr:rowOff>
    </xdr:from>
    <xdr:to>
      <xdr:col>10</xdr:col>
      <xdr:colOff>165100</xdr:colOff>
      <xdr:row>60</xdr:row>
      <xdr:rowOff>157480</xdr:rowOff>
    </xdr:to>
    <xdr:sp macro="" textlink="">
      <xdr:nvSpPr>
        <xdr:cNvPr id="163" name="フローチャート: 判断 162"/>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2557</xdr:rowOff>
    </xdr:from>
    <xdr:ext cx="405111" cy="259045"/>
    <xdr:sp macro="" textlink="">
      <xdr:nvSpPr>
        <xdr:cNvPr id="164"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70" name="楕円 169"/>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71" name="【体育館・プール】&#10;有形固定資産減価償却率該当値テキスト"/>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72" name="楕円 171"/>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55245</xdr:rowOff>
    </xdr:to>
    <xdr:cxnSp macro="">
      <xdr:nvCxnSpPr>
        <xdr:cNvPr id="173" name="直線コネクタ 172"/>
        <xdr:cNvCxnSpPr/>
      </xdr:nvCxnSpPr>
      <xdr:spPr>
        <a:xfrm flipV="1">
          <a:off x="3797300" y="10142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74" name="楕円 173"/>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123825</xdr:rowOff>
    </xdr:to>
    <xdr:cxnSp macro="">
      <xdr:nvCxnSpPr>
        <xdr:cNvPr id="175" name="直線コネクタ 174"/>
        <xdr:cNvCxnSpPr/>
      </xdr:nvCxnSpPr>
      <xdr:spPr>
        <a:xfrm flipV="1">
          <a:off x="2908300" y="101707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122572</xdr:rowOff>
    </xdr:from>
    <xdr:ext cx="405111" cy="259045"/>
    <xdr:sp macro="" textlink="">
      <xdr:nvSpPr>
        <xdr:cNvPr id="176" name="n_1mainValue【体育館・プール】&#10;有形固定資産減価償却率"/>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77" name="n_2main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07"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11447</xdr:rowOff>
    </xdr:from>
    <xdr:ext cx="469744" cy="259045"/>
    <xdr:sp macro="" textlink="">
      <xdr:nvSpPr>
        <xdr:cNvPr id="210"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120650</xdr:rowOff>
    </xdr:from>
    <xdr:to>
      <xdr:col>46</xdr:col>
      <xdr:colOff>38100</xdr:colOff>
      <xdr:row>60</xdr:row>
      <xdr:rowOff>50800</xdr:rowOff>
    </xdr:to>
    <xdr:sp macro="" textlink="">
      <xdr:nvSpPr>
        <xdr:cNvPr id="211" name="フローチャート: 判断 210"/>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41927</xdr:rowOff>
    </xdr:from>
    <xdr:ext cx="469744" cy="259045"/>
    <xdr:sp macro="" textlink="">
      <xdr:nvSpPr>
        <xdr:cNvPr id="212"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101600</xdr:rowOff>
    </xdr:from>
    <xdr:to>
      <xdr:col>41</xdr:col>
      <xdr:colOff>101600</xdr:colOff>
      <xdr:row>61</xdr:row>
      <xdr:rowOff>31750</xdr:rowOff>
    </xdr:to>
    <xdr:sp macro="" textlink="">
      <xdr:nvSpPr>
        <xdr:cNvPr id="213" name="フローチャート: 判断 212"/>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48277</xdr:rowOff>
    </xdr:from>
    <xdr:ext cx="469744" cy="259045"/>
    <xdr:sp macro="" textlink="">
      <xdr:nvSpPr>
        <xdr:cNvPr id="214"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86360</xdr:rowOff>
    </xdr:from>
    <xdr:to>
      <xdr:col>55</xdr:col>
      <xdr:colOff>50800</xdr:colOff>
      <xdr:row>59</xdr:row>
      <xdr:rowOff>16510</xdr:rowOff>
    </xdr:to>
    <xdr:sp macro="" textlink="">
      <xdr:nvSpPr>
        <xdr:cNvPr id="220" name="楕円 219"/>
        <xdr:cNvSpPr/>
      </xdr:nvSpPr>
      <xdr:spPr>
        <a:xfrm>
          <a:off x="10426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109237</xdr:rowOff>
    </xdr:from>
    <xdr:ext cx="469744" cy="259045"/>
    <xdr:sp macro="" textlink="">
      <xdr:nvSpPr>
        <xdr:cNvPr id="221" name="【体育館・プール】&#10;一人当たり面積該当値テキスト"/>
        <xdr:cNvSpPr txBox="1"/>
      </xdr:nvSpPr>
      <xdr:spPr>
        <a:xfrm>
          <a:off x="10515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93980</xdr:rowOff>
    </xdr:from>
    <xdr:to>
      <xdr:col>50</xdr:col>
      <xdr:colOff>165100</xdr:colOff>
      <xdr:row>59</xdr:row>
      <xdr:rowOff>24130</xdr:rowOff>
    </xdr:to>
    <xdr:sp macro="" textlink="">
      <xdr:nvSpPr>
        <xdr:cNvPr id="222" name="楕円 221"/>
        <xdr:cNvSpPr/>
      </xdr:nvSpPr>
      <xdr:spPr>
        <a:xfrm>
          <a:off x="958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137160</xdr:rowOff>
    </xdr:from>
    <xdr:to>
      <xdr:col>55</xdr:col>
      <xdr:colOff>0</xdr:colOff>
      <xdr:row>58</xdr:row>
      <xdr:rowOff>144780</xdr:rowOff>
    </xdr:to>
    <xdr:cxnSp macro="">
      <xdr:nvCxnSpPr>
        <xdr:cNvPr id="223" name="直線コネクタ 222"/>
        <xdr:cNvCxnSpPr/>
      </xdr:nvCxnSpPr>
      <xdr:spPr>
        <a:xfrm flipV="1">
          <a:off x="9639300" y="10081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101600</xdr:rowOff>
    </xdr:from>
    <xdr:to>
      <xdr:col>46</xdr:col>
      <xdr:colOff>38100</xdr:colOff>
      <xdr:row>59</xdr:row>
      <xdr:rowOff>31750</xdr:rowOff>
    </xdr:to>
    <xdr:sp macro="" textlink="">
      <xdr:nvSpPr>
        <xdr:cNvPr id="224" name="楕円 223"/>
        <xdr:cNvSpPr/>
      </xdr:nvSpPr>
      <xdr:spPr>
        <a:xfrm>
          <a:off x="869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144780</xdr:rowOff>
    </xdr:from>
    <xdr:to>
      <xdr:col>50</xdr:col>
      <xdr:colOff>114300</xdr:colOff>
      <xdr:row>58</xdr:row>
      <xdr:rowOff>152400</xdr:rowOff>
    </xdr:to>
    <xdr:cxnSp macro="">
      <xdr:nvCxnSpPr>
        <xdr:cNvPr id="225" name="直線コネクタ 224"/>
        <xdr:cNvCxnSpPr/>
      </xdr:nvCxnSpPr>
      <xdr:spPr>
        <a:xfrm flipV="1">
          <a:off x="8750300" y="1008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40657</xdr:rowOff>
    </xdr:from>
    <xdr:ext cx="469744" cy="259045"/>
    <xdr:sp macro="" textlink="">
      <xdr:nvSpPr>
        <xdr:cNvPr id="226" name="n_1mainValue【体育館・プール】&#10;一人当たり面積"/>
        <xdr:cNvSpPr txBox="1"/>
      </xdr:nvSpPr>
      <xdr:spPr>
        <a:xfrm>
          <a:off x="93917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48277</xdr:rowOff>
    </xdr:from>
    <xdr:ext cx="469744" cy="259045"/>
    <xdr:sp macro="" textlink="">
      <xdr:nvSpPr>
        <xdr:cNvPr id="227" name="n_2mainValue【体育館・プール】&#10;一人当たり面積"/>
        <xdr:cNvSpPr txBox="1"/>
      </xdr:nvSpPr>
      <xdr:spPr>
        <a:xfrm>
          <a:off x="8515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52" name="直線コネクタ 251"/>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3"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4" name="直線コネクタ 253"/>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5"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6" name="直線コネクタ 255"/>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57"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58" name="フローチャート: 判断 257"/>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59" name="フローチャート: 判断 2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121938</xdr:rowOff>
    </xdr:from>
    <xdr:ext cx="405111" cy="259045"/>
    <xdr:sp macro="" textlink="">
      <xdr:nvSpPr>
        <xdr:cNvPr id="260"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6350</xdr:rowOff>
    </xdr:from>
    <xdr:to>
      <xdr:col>15</xdr:col>
      <xdr:colOff>101600</xdr:colOff>
      <xdr:row>84</xdr:row>
      <xdr:rowOff>107950</xdr:rowOff>
    </xdr:to>
    <xdr:sp macro="" textlink="">
      <xdr:nvSpPr>
        <xdr:cNvPr id="261" name="フローチャート: 判断 260"/>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124477</xdr:rowOff>
    </xdr:from>
    <xdr:ext cx="405111" cy="259045"/>
    <xdr:sp macro="" textlink="">
      <xdr:nvSpPr>
        <xdr:cNvPr id="262"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170180</xdr:rowOff>
    </xdr:from>
    <xdr:to>
      <xdr:col>10</xdr:col>
      <xdr:colOff>165100</xdr:colOff>
      <xdr:row>84</xdr:row>
      <xdr:rowOff>100330</xdr:rowOff>
    </xdr:to>
    <xdr:sp macro="" textlink="">
      <xdr:nvSpPr>
        <xdr:cNvPr id="263" name="フローチャート: 判断 262"/>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116857</xdr:rowOff>
    </xdr:from>
    <xdr:ext cx="405111" cy="259045"/>
    <xdr:sp macro="" textlink="">
      <xdr:nvSpPr>
        <xdr:cNvPr id="264"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70" name="楕円 269"/>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271" name="【福祉施設】&#10;有形固定資産減価償却率該当値テキスト"/>
        <xdr:cNvSpPr txBox="1"/>
      </xdr:nvSpPr>
      <xdr:spPr>
        <a:xfrm>
          <a:off x="4673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72" name="楕円 271"/>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57150</xdr:rowOff>
    </xdr:to>
    <xdr:cxnSp macro="">
      <xdr:nvCxnSpPr>
        <xdr:cNvPr id="273" name="直線コネクタ 272"/>
        <xdr:cNvCxnSpPr/>
      </xdr:nvCxnSpPr>
      <xdr:spPr>
        <a:xfrm flipV="1">
          <a:off x="3797300" y="14196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10161</xdr:rowOff>
    </xdr:from>
    <xdr:to>
      <xdr:col>15</xdr:col>
      <xdr:colOff>101600</xdr:colOff>
      <xdr:row>86</xdr:row>
      <xdr:rowOff>111761</xdr:rowOff>
    </xdr:to>
    <xdr:sp macro="" textlink="">
      <xdr:nvSpPr>
        <xdr:cNvPr id="274" name="楕円 273"/>
        <xdr:cNvSpPr/>
      </xdr:nvSpPr>
      <xdr:spPr>
        <a:xfrm>
          <a:off x="2857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86</xdr:row>
      <xdr:rowOff>60961</xdr:rowOff>
    </xdr:to>
    <xdr:cxnSp macro="">
      <xdr:nvCxnSpPr>
        <xdr:cNvPr id="275" name="直線コネクタ 274"/>
        <xdr:cNvCxnSpPr/>
      </xdr:nvCxnSpPr>
      <xdr:spPr>
        <a:xfrm flipV="1">
          <a:off x="2908300" y="14287500"/>
          <a:ext cx="889000" cy="5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276" name="n_1mainValue【福祉施設】&#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102888</xdr:rowOff>
    </xdr:from>
    <xdr:ext cx="405111" cy="259045"/>
    <xdr:sp macro="" textlink="">
      <xdr:nvSpPr>
        <xdr:cNvPr id="277" name="n_2mainValue【福祉施設】&#10;有形固定資産減価償却率"/>
        <xdr:cNvSpPr txBox="1"/>
      </xdr:nvSpPr>
      <xdr:spPr>
        <a:xfrm>
          <a:off x="2705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88" name="直線コネクタ 28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89" name="テキスト ボックス 28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92" name="直線コネクタ 29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93" name="テキスト ボックス 29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96" name="直線コネクタ 29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97" name="テキスト ボックス 296"/>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00" name="直線コネクタ 29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01" name="テキスト ボックス 300"/>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05" name="直線コネクタ 304"/>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6"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7" name="直線コネクタ 30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8"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9" name="直線コネクタ 308"/>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10"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11" name="フローチャート: 判断 310"/>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12" name="フローチャート: 判断 311"/>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143527</xdr:rowOff>
    </xdr:from>
    <xdr:ext cx="469744" cy="259045"/>
    <xdr:sp macro="" textlink="">
      <xdr:nvSpPr>
        <xdr:cNvPr id="313"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158750</xdr:rowOff>
    </xdr:from>
    <xdr:to>
      <xdr:col>46</xdr:col>
      <xdr:colOff>38100</xdr:colOff>
      <xdr:row>82</xdr:row>
      <xdr:rowOff>88900</xdr:rowOff>
    </xdr:to>
    <xdr:sp macro="" textlink="">
      <xdr:nvSpPr>
        <xdr:cNvPr id="314" name="フローチャート: 判断 313"/>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80027</xdr:rowOff>
    </xdr:from>
    <xdr:ext cx="469744" cy="259045"/>
    <xdr:sp macro="" textlink="">
      <xdr:nvSpPr>
        <xdr:cNvPr id="315"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15875</xdr:rowOff>
    </xdr:from>
    <xdr:to>
      <xdr:col>41</xdr:col>
      <xdr:colOff>101600</xdr:colOff>
      <xdr:row>82</xdr:row>
      <xdr:rowOff>117475</xdr:rowOff>
    </xdr:to>
    <xdr:sp macro="" textlink="">
      <xdr:nvSpPr>
        <xdr:cNvPr id="316" name="フローチャート: 判断 315"/>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134002</xdr:rowOff>
    </xdr:from>
    <xdr:ext cx="469744" cy="259045"/>
    <xdr:sp macro="" textlink="">
      <xdr:nvSpPr>
        <xdr:cNvPr id="317"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323" name="楕円 322"/>
        <xdr:cNvSpPr/>
      </xdr:nvSpPr>
      <xdr:spPr>
        <a:xfrm>
          <a:off x="10426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108602</xdr:rowOff>
    </xdr:from>
    <xdr:ext cx="469744" cy="259045"/>
    <xdr:sp macro="" textlink="">
      <xdr:nvSpPr>
        <xdr:cNvPr id="324" name="【福祉施設】&#10;一人当たり面積該当値テキスト"/>
        <xdr:cNvSpPr txBox="1"/>
      </xdr:nvSpPr>
      <xdr:spPr>
        <a:xfrm>
          <a:off x="10515600"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139700</xdr:rowOff>
    </xdr:from>
    <xdr:to>
      <xdr:col>50</xdr:col>
      <xdr:colOff>165100</xdr:colOff>
      <xdr:row>84</xdr:row>
      <xdr:rowOff>69850</xdr:rowOff>
    </xdr:to>
    <xdr:sp macro="" textlink="">
      <xdr:nvSpPr>
        <xdr:cNvPr id="325" name="楕円 324"/>
        <xdr:cNvSpPr/>
      </xdr:nvSpPr>
      <xdr:spPr>
        <a:xfrm>
          <a:off x="958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19050</xdr:rowOff>
    </xdr:to>
    <xdr:cxnSp macro="">
      <xdr:nvCxnSpPr>
        <xdr:cNvPr id="326" name="直線コネクタ 325"/>
        <xdr:cNvCxnSpPr/>
      </xdr:nvCxnSpPr>
      <xdr:spPr>
        <a:xfrm flipV="1">
          <a:off x="9639300" y="144113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82550</xdr:rowOff>
    </xdr:from>
    <xdr:to>
      <xdr:col>46</xdr:col>
      <xdr:colOff>38100</xdr:colOff>
      <xdr:row>81</xdr:row>
      <xdr:rowOff>12700</xdr:rowOff>
    </xdr:to>
    <xdr:sp macro="" textlink="">
      <xdr:nvSpPr>
        <xdr:cNvPr id="327" name="楕円 326"/>
        <xdr:cNvSpPr/>
      </xdr:nvSpPr>
      <xdr:spPr>
        <a:xfrm>
          <a:off x="8699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133350</xdr:rowOff>
    </xdr:from>
    <xdr:to>
      <xdr:col>50</xdr:col>
      <xdr:colOff>114300</xdr:colOff>
      <xdr:row>84</xdr:row>
      <xdr:rowOff>19050</xdr:rowOff>
    </xdr:to>
    <xdr:cxnSp macro="">
      <xdr:nvCxnSpPr>
        <xdr:cNvPr id="328" name="直線コネクタ 327"/>
        <xdr:cNvCxnSpPr/>
      </xdr:nvCxnSpPr>
      <xdr:spPr>
        <a:xfrm>
          <a:off x="8750300" y="13849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60977</xdr:rowOff>
    </xdr:from>
    <xdr:ext cx="469744" cy="259045"/>
    <xdr:sp macro="" textlink="">
      <xdr:nvSpPr>
        <xdr:cNvPr id="329" name="n_1mainValue【福祉施設】&#10;一人当たり面積"/>
        <xdr:cNvSpPr txBox="1"/>
      </xdr:nvSpPr>
      <xdr:spPr>
        <a:xfrm>
          <a:off x="9391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29227</xdr:rowOff>
    </xdr:from>
    <xdr:ext cx="469744" cy="259045"/>
    <xdr:sp macro="" textlink="">
      <xdr:nvSpPr>
        <xdr:cNvPr id="330" name="n_2mainValue【福祉施設】&#10;一人当たり面積"/>
        <xdr:cNvSpPr txBox="1"/>
      </xdr:nvSpPr>
      <xdr:spPr>
        <a:xfrm>
          <a:off x="8515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56" name="直線コネクタ 355"/>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7"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8" name="直線コネクタ 357"/>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59"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60" name="直線コネクタ 359"/>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61"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62" name="フローチャート: 判断 361"/>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63" name="フローチャート: 判断 36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364"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154395</xdr:rowOff>
    </xdr:from>
    <xdr:to>
      <xdr:col>15</xdr:col>
      <xdr:colOff>101600</xdr:colOff>
      <xdr:row>104</xdr:row>
      <xdr:rowOff>84545</xdr:rowOff>
    </xdr:to>
    <xdr:sp macro="" textlink="">
      <xdr:nvSpPr>
        <xdr:cNvPr id="365" name="フローチャート: 判断 364"/>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75672</xdr:rowOff>
    </xdr:from>
    <xdr:ext cx="405111" cy="259045"/>
    <xdr:sp macro="" textlink="">
      <xdr:nvSpPr>
        <xdr:cNvPr id="366"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49893</xdr:rowOff>
    </xdr:from>
    <xdr:to>
      <xdr:col>10</xdr:col>
      <xdr:colOff>165100</xdr:colOff>
      <xdr:row>104</xdr:row>
      <xdr:rowOff>151493</xdr:rowOff>
    </xdr:to>
    <xdr:sp macro="" textlink="">
      <xdr:nvSpPr>
        <xdr:cNvPr id="367" name="フローチャート: 判断 366"/>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168020</xdr:rowOff>
    </xdr:from>
    <xdr:ext cx="405111" cy="259045"/>
    <xdr:sp macro="" textlink="">
      <xdr:nvSpPr>
        <xdr:cNvPr id="368"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9" name="テキスト ボックス 3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58057</xdr:rowOff>
    </xdr:from>
    <xdr:to>
      <xdr:col>24</xdr:col>
      <xdr:colOff>114300</xdr:colOff>
      <xdr:row>102</xdr:row>
      <xdr:rowOff>159657</xdr:rowOff>
    </xdr:to>
    <xdr:sp macro="" textlink="">
      <xdr:nvSpPr>
        <xdr:cNvPr id="374" name="楕円 373"/>
        <xdr:cNvSpPr/>
      </xdr:nvSpPr>
      <xdr:spPr>
        <a:xfrm>
          <a:off x="4584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80934</xdr:rowOff>
    </xdr:from>
    <xdr:ext cx="405111" cy="259045"/>
    <xdr:sp macro="" textlink="">
      <xdr:nvSpPr>
        <xdr:cNvPr id="375" name="【市民会館】&#10;有形固定資産減価償却率該当値テキスト"/>
        <xdr:cNvSpPr txBox="1"/>
      </xdr:nvSpPr>
      <xdr:spPr>
        <a:xfrm>
          <a:off x="46736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84182</xdr:rowOff>
    </xdr:from>
    <xdr:to>
      <xdr:col>20</xdr:col>
      <xdr:colOff>38100</xdr:colOff>
      <xdr:row>103</xdr:row>
      <xdr:rowOff>14332</xdr:rowOff>
    </xdr:to>
    <xdr:sp macro="" textlink="">
      <xdr:nvSpPr>
        <xdr:cNvPr id="376" name="楕円 375"/>
        <xdr:cNvSpPr/>
      </xdr:nvSpPr>
      <xdr:spPr>
        <a:xfrm>
          <a:off x="3746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108857</xdr:rowOff>
    </xdr:from>
    <xdr:to>
      <xdr:col>24</xdr:col>
      <xdr:colOff>63500</xdr:colOff>
      <xdr:row>102</xdr:row>
      <xdr:rowOff>134982</xdr:rowOff>
    </xdr:to>
    <xdr:cxnSp macro="">
      <xdr:nvCxnSpPr>
        <xdr:cNvPr id="377" name="直線コネクタ 376"/>
        <xdr:cNvCxnSpPr/>
      </xdr:nvCxnSpPr>
      <xdr:spPr>
        <a:xfrm flipV="1">
          <a:off x="3797300" y="175967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170724</xdr:rowOff>
    </xdr:from>
    <xdr:to>
      <xdr:col>15</xdr:col>
      <xdr:colOff>101600</xdr:colOff>
      <xdr:row>100</xdr:row>
      <xdr:rowOff>100874</xdr:rowOff>
    </xdr:to>
    <xdr:sp macro="" textlink="">
      <xdr:nvSpPr>
        <xdr:cNvPr id="378" name="楕円 377"/>
        <xdr:cNvSpPr/>
      </xdr:nvSpPr>
      <xdr:spPr>
        <a:xfrm>
          <a:off x="2857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50074</xdr:rowOff>
    </xdr:from>
    <xdr:to>
      <xdr:col>19</xdr:col>
      <xdr:colOff>177800</xdr:colOff>
      <xdr:row>102</xdr:row>
      <xdr:rowOff>134982</xdr:rowOff>
    </xdr:to>
    <xdr:cxnSp macro="">
      <xdr:nvCxnSpPr>
        <xdr:cNvPr id="379" name="直線コネクタ 378"/>
        <xdr:cNvCxnSpPr/>
      </xdr:nvCxnSpPr>
      <xdr:spPr>
        <a:xfrm>
          <a:off x="2908300" y="17195074"/>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30859</xdr:rowOff>
    </xdr:from>
    <xdr:ext cx="405111" cy="259045"/>
    <xdr:sp macro="" textlink="">
      <xdr:nvSpPr>
        <xdr:cNvPr id="380" name="n_1mainValue【市民会館】&#10;有形固定資産減価償却率"/>
        <xdr:cNvSpPr txBox="1"/>
      </xdr:nvSpPr>
      <xdr:spPr>
        <a:xfrm>
          <a:off x="35820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117401</xdr:rowOff>
    </xdr:from>
    <xdr:ext cx="405111" cy="259045"/>
    <xdr:sp macro="" textlink="">
      <xdr:nvSpPr>
        <xdr:cNvPr id="381" name="n_2mainValue【市民会館】&#10;有形固定資産減価償却率"/>
        <xdr:cNvSpPr txBox="1"/>
      </xdr:nvSpPr>
      <xdr:spPr>
        <a:xfrm>
          <a:off x="27057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05" name="直線コネクタ 404"/>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06"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07" name="直線コネクタ 406"/>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08"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09" name="直線コネクタ 408"/>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10"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11" name="フローチャート: 判断 410"/>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2" name="フローチャート: 判断 411"/>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414" name="フローチャート: 判断 41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415"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132080</xdr:rowOff>
    </xdr:from>
    <xdr:to>
      <xdr:col>41</xdr:col>
      <xdr:colOff>101600</xdr:colOff>
      <xdr:row>105</xdr:row>
      <xdr:rowOff>62230</xdr:rowOff>
    </xdr:to>
    <xdr:sp macro="" textlink="">
      <xdr:nvSpPr>
        <xdr:cNvPr id="416" name="フローチャート: 判断 415"/>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78757</xdr:rowOff>
    </xdr:from>
    <xdr:ext cx="469744" cy="259045"/>
    <xdr:sp macro="" textlink="">
      <xdr:nvSpPr>
        <xdr:cNvPr id="417"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23" name="楕円 422"/>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20338</xdr:rowOff>
    </xdr:from>
    <xdr:ext cx="469744" cy="259045"/>
    <xdr:sp macro="" textlink="">
      <xdr:nvSpPr>
        <xdr:cNvPr id="424" name="【市民会館】&#10;一人当たり面積該当値テキスト"/>
        <xdr:cNvSpPr txBox="1"/>
      </xdr:nvSpPr>
      <xdr:spPr>
        <a:xfrm>
          <a:off x="10515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25" name="楕円 424"/>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156211</xdr:rowOff>
    </xdr:to>
    <xdr:cxnSp macro="">
      <xdr:nvCxnSpPr>
        <xdr:cNvPr id="426" name="直線コネクタ 425"/>
        <xdr:cNvCxnSpPr/>
      </xdr:nvCxnSpPr>
      <xdr:spPr>
        <a:xfrm>
          <a:off x="9639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27" name="楕円 426"/>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108</xdr:row>
      <xdr:rowOff>30480</xdr:rowOff>
    </xdr:to>
    <xdr:cxnSp macro="">
      <xdr:nvCxnSpPr>
        <xdr:cNvPr id="428" name="直線コネクタ 427"/>
        <xdr:cNvCxnSpPr/>
      </xdr:nvCxnSpPr>
      <xdr:spPr>
        <a:xfrm flipV="1">
          <a:off x="8750300" y="1850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29"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30"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1" name="テキスト ボックス 4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2" name="直線コネクタ 44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3" name="テキスト ボックス 44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4" name="直線コネクタ 44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5" name="テキスト ボックス 44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6" name="直線コネクタ 44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7" name="テキスト ボックス 44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8" name="直線コネクタ 44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49" name="テキスト ボックス 44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53" name="直線コネクタ 452"/>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54"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55" name="直線コネクタ 454"/>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56"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57" name="直線コネクタ 456"/>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119143</xdr:rowOff>
    </xdr:from>
    <xdr:ext cx="405111" cy="259045"/>
    <xdr:sp macro="" textlink="">
      <xdr:nvSpPr>
        <xdr:cNvPr id="458" name="【一般廃棄物処理施設】&#10;有形固定資産減価償却率平均値テキスト"/>
        <xdr:cNvSpPr txBox="1"/>
      </xdr:nvSpPr>
      <xdr:spPr>
        <a:xfrm>
          <a:off x="16357600" y="6634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59" name="フローチャート: 判断 458"/>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60" name="フローチャート: 判断 459"/>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81805</xdr:rowOff>
    </xdr:from>
    <xdr:ext cx="405111" cy="259045"/>
    <xdr:sp macro="" textlink="">
      <xdr:nvSpPr>
        <xdr:cNvPr id="461" name="n_1aveValue【一般廃棄物処理施設】&#10;有形固定資産減価償却率"/>
        <xdr:cNvSpPr txBox="1"/>
      </xdr:nvSpPr>
      <xdr:spPr>
        <a:xfrm>
          <a:off x="152660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157988</xdr:rowOff>
    </xdr:from>
    <xdr:to>
      <xdr:col>76</xdr:col>
      <xdr:colOff>165100</xdr:colOff>
      <xdr:row>40</xdr:row>
      <xdr:rowOff>88138</xdr:rowOff>
    </xdr:to>
    <xdr:sp macro="" textlink="">
      <xdr:nvSpPr>
        <xdr:cNvPr id="462" name="フローチャート: 判断 461"/>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104665</xdr:rowOff>
    </xdr:from>
    <xdr:ext cx="405111" cy="259045"/>
    <xdr:sp macro="" textlink="">
      <xdr:nvSpPr>
        <xdr:cNvPr id="463" name="n_2aveValue【一般廃棄物処理施設】&#10;有形固定資産減価償却率"/>
        <xdr:cNvSpPr txBox="1"/>
      </xdr:nvSpPr>
      <xdr:spPr>
        <a:xfrm>
          <a:off x="14389744" y="66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87122</xdr:rowOff>
    </xdr:from>
    <xdr:to>
      <xdr:col>72</xdr:col>
      <xdr:colOff>38100</xdr:colOff>
      <xdr:row>40</xdr:row>
      <xdr:rowOff>17272</xdr:rowOff>
    </xdr:to>
    <xdr:sp macro="" textlink="">
      <xdr:nvSpPr>
        <xdr:cNvPr id="464" name="フローチャート: 判断 463"/>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33799</xdr:rowOff>
    </xdr:from>
    <xdr:ext cx="405111" cy="259045"/>
    <xdr:sp macro="" textlink="">
      <xdr:nvSpPr>
        <xdr:cNvPr id="465" name="n_3aveValue【一般廃棄物処理施設】&#10;有形固定資産減価償却率"/>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130556</xdr:rowOff>
    </xdr:from>
    <xdr:to>
      <xdr:col>85</xdr:col>
      <xdr:colOff>177800</xdr:colOff>
      <xdr:row>40</xdr:row>
      <xdr:rowOff>60706</xdr:rowOff>
    </xdr:to>
    <xdr:sp macro="" textlink="">
      <xdr:nvSpPr>
        <xdr:cNvPr id="471" name="楕円 470"/>
        <xdr:cNvSpPr/>
      </xdr:nvSpPr>
      <xdr:spPr>
        <a:xfrm>
          <a:off x="16268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108983</xdr:rowOff>
    </xdr:from>
    <xdr:ext cx="405111" cy="259045"/>
    <xdr:sp macro="" textlink="">
      <xdr:nvSpPr>
        <xdr:cNvPr id="472" name="【一般廃棄物処理施設】&#10;有形固定資産減価償却率該当値テキスト"/>
        <xdr:cNvSpPr txBox="1"/>
      </xdr:nvSpPr>
      <xdr:spPr>
        <a:xfrm>
          <a:off x="16357600"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34544</xdr:rowOff>
    </xdr:from>
    <xdr:to>
      <xdr:col>81</xdr:col>
      <xdr:colOff>101600</xdr:colOff>
      <xdr:row>40</xdr:row>
      <xdr:rowOff>136144</xdr:rowOff>
    </xdr:to>
    <xdr:sp macro="" textlink="">
      <xdr:nvSpPr>
        <xdr:cNvPr id="473" name="楕円 472"/>
        <xdr:cNvSpPr/>
      </xdr:nvSpPr>
      <xdr:spPr>
        <a:xfrm>
          <a:off x="1543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xdr:rowOff>
    </xdr:from>
    <xdr:to>
      <xdr:col>85</xdr:col>
      <xdr:colOff>127000</xdr:colOff>
      <xdr:row>40</xdr:row>
      <xdr:rowOff>85344</xdr:rowOff>
    </xdr:to>
    <xdr:cxnSp macro="">
      <xdr:nvCxnSpPr>
        <xdr:cNvPr id="474" name="直線コネクタ 473"/>
        <xdr:cNvCxnSpPr/>
      </xdr:nvCxnSpPr>
      <xdr:spPr>
        <a:xfrm flipV="1">
          <a:off x="15481300" y="686790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32258</xdr:rowOff>
    </xdr:from>
    <xdr:to>
      <xdr:col>76</xdr:col>
      <xdr:colOff>165100</xdr:colOff>
      <xdr:row>41</xdr:row>
      <xdr:rowOff>133858</xdr:rowOff>
    </xdr:to>
    <xdr:sp macro="" textlink="">
      <xdr:nvSpPr>
        <xdr:cNvPr id="475" name="楕円 474"/>
        <xdr:cNvSpPr/>
      </xdr:nvSpPr>
      <xdr:spPr>
        <a:xfrm>
          <a:off x="1454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85344</xdr:rowOff>
    </xdr:from>
    <xdr:to>
      <xdr:col>81</xdr:col>
      <xdr:colOff>50800</xdr:colOff>
      <xdr:row>41</xdr:row>
      <xdr:rowOff>83058</xdr:rowOff>
    </xdr:to>
    <xdr:cxnSp macro="">
      <xdr:nvCxnSpPr>
        <xdr:cNvPr id="476" name="直線コネクタ 475"/>
        <xdr:cNvCxnSpPr/>
      </xdr:nvCxnSpPr>
      <xdr:spPr>
        <a:xfrm flipV="1">
          <a:off x="14592300" y="69433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127271</xdr:rowOff>
    </xdr:from>
    <xdr:ext cx="405111" cy="259045"/>
    <xdr:sp macro="" textlink="">
      <xdr:nvSpPr>
        <xdr:cNvPr id="477" name="n_1mainValue【一般廃棄物処理施設】&#10;有形固定資産減価償却率"/>
        <xdr:cNvSpPr txBox="1"/>
      </xdr:nvSpPr>
      <xdr:spPr>
        <a:xfrm>
          <a:off x="152660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124985</xdr:rowOff>
    </xdr:from>
    <xdr:ext cx="405111" cy="259045"/>
    <xdr:sp macro="" textlink="">
      <xdr:nvSpPr>
        <xdr:cNvPr id="478" name="n_2mainValue【一般廃棄物処理施設】&#10;有形固定資産減価償却率"/>
        <xdr:cNvSpPr txBox="1"/>
      </xdr:nvSpPr>
      <xdr:spPr>
        <a:xfrm>
          <a:off x="14389744"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02" name="直線コネクタ 501"/>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03"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04" name="直線コネクタ 503"/>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05"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06" name="直線コネクタ 505"/>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07"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08" name="フローチャート: 判断 507"/>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09" name="フローチャート: 判断 508"/>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20756</xdr:rowOff>
    </xdr:from>
    <xdr:ext cx="534377" cy="259045"/>
    <xdr:sp macro="" textlink="">
      <xdr:nvSpPr>
        <xdr:cNvPr id="510"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135141</xdr:rowOff>
    </xdr:from>
    <xdr:to>
      <xdr:col>107</xdr:col>
      <xdr:colOff>101600</xdr:colOff>
      <xdr:row>37</xdr:row>
      <xdr:rowOff>65291</xdr:rowOff>
    </xdr:to>
    <xdr:sp macro="" textlink="">
      <xdr:nvSpPr>
        <xdr:cNvPr id="511" name="フローチャート: 判断 510"/>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56418</xdr:rowOff>
    </xdr:from>
    <xdr:ext cx="534377" cy="259045"/>
    <xdr:sp macro="" textlink="">
      <xdr:nvSpPr>
        <xdr:cNvPr id="512" name="n_2aveValue【一般廃棄物処理施設】&#10;一人当たり有形固定資産（償却資産）額"/>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43701</xdr:rowOff>
    </xdr:from>
    <xdr:to>
      <xdr:col>102</xdr:col>
      <xdr:colOff>165100</xdr:colOff>
      <xdr:row>37</xdr:row>
      <xdr:rowOff>145301</xdr:rowOff>
    </xdr:to>
    <xdr:sp macro="" textlink="">
      <xdr:nvSpPr>
        <xdr:cNvPr id="513" name="フローチャート: 判断 512"/>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161828</xdr:rowOff>
    </xdr:from>
    <xdr:ext cx="534377" cy="259045"/>
    <xdr:sp macro="" textlink="">
      <xdr:nvSpPr>
        <xdr:cNvPr id="514"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78283</xdr:rowOff>
    </xdr:from>
    <xdr:to>
      <xdr:col>116</xdr:col>
      <xdr:colOff>114300</xdr:colOff>
      <xdr:row>36</xdr:row>
      <xdr:rowOff>8433</xdr:rowOff>
    </xdr:to>
    <xdr:sp macro="" textlink="">
      <xdr:nvSpPr>
        <xdr:cNvPr id="520" name="楕円 519"/>
        <xdr:cNvSpPr/>
      </xdr:nvSpPr>
      <xdr:spPr>
        <a:xfrm>
          <a:off x="22110700" y="60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101160</xdr:rowOff>
    </xdr:from>
    <xdr:ext cx="534377" cy="259045"/>
    <xdr:sp macro="" textlink="">
      <xdr:nvSpPr>
        <xdr:cNvPr id="521" name="【一般廃棄物処理施設】&#10;一人当たり有形固定資産（償却資産）額該当値テキスト"/>
        <xdr:cNvSpPr txBox="1"/>
      </xdr:nvSpPr>
      <xdr:spPr>
        <a:xfrm>
          <a:off x="22199600" y="59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82893</xdr:rowOff>
    </xdr:from>
    <xdr:to>
      <xdr:col>112</xdr:col>
      <xdr:colOff>38100</xdr:colOff>
      <xdr:row>36</xdr:row>
      <xdr:rowOff>13043</xdr:rowOff>
    </xdr:to>
    <xdr:sp macro="" textlink="">
      <xdr:nvSpPr>
        <xdr:cNvPr id="522" name="楕円 521"/>
        <xdr:cNvSpPr/>
      </xdr:nvSpPr>
      <xdr:spPr>
        <a:xfrm>
          <a:off x="21272500" y="60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129083</xdr:rowOff>
    </xdr:from>
    <xdr:to>
      <xdr:col>116</xdr:col>
      <xdr:colOff>63500</xdr:colOff>
      <xdr:row>35</xdr:row>
      <xdr:rowOff>133693</xdr:rowOff>
    </xdr:to>
    <xdr:cxnSp macro="">
      <xdr:nvCxnSpPr>
        <xdr:cNvPr id="523" name="直線コネクタ 522"/>
        <xdr:cNvCxnSpPr/>
      </xdr:nvCxnSpPr>
      <xdr:spPr>
        <a:xfrm flipV="1">
          <a:off x="21323300" y="6129833"/>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87947</xdr:rowOff>
    </xdr:from>
    <xdr:to>
      <xdr:col>107</xdr:col>
      <xdr:colOff>101600</xdr:colOff>
      <xdr:row>36</xdr:row>
      <xdr:rowOff>18097</xdr:rowOff>
    </xdr:to>
    <xdr:sp macro="" textlink="">
      <xdr:nvSpPr>
        <xdr:cNvPr id="524" name="楕円 523"/>
        <xdr:cNvSpPr/>
      </xdr:nvSpPr>
      <xdr:spPr>
        <a:xfrm>
          <a:off x="20383500" y="60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133693</xdr:rowOff>
    </xdr:from>
    <xdr:to>
      <xdr:col>111</xdr:col>
      <xdr:colOff>177800</xdr:colOff>
      <xdr:row>35</xdr:row>
      <xdr:rowOff>138747</xdr:rowOff>
    </xdr:to>
    <xdr:cxnSp macro="">
      <xdr:nvCxnSpPr>
        <xdr:cNvPr id="525" name="直線コネクタ 524"/>
        <xdr:cNvCxnSpPr/>
      </xdr:nvCxnSpPr>
      <xdr:spPr>
        <a:xfrm flipV="1">
          <a:off x="20434300" y="6134443"/>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29570</xdr:rowOff>
    </xdr:from>
    <xdr:ext cx="534377" cy="259045"/>
    <xdr:sp macro="" textlink="">
      <xdr:nvSpPr>
        <xdr:cNvPr id="526" name="n_1mainValue【一般廃棄物処理施設】&#10;一人当たり有形固定資産（償却資産）額"/>
        <xdr:cNvSpPr txBox="1"/>
      </xdr:nvSpPr>
      <xdr:spPr>
        <a:xfrm>
          <a:off x="21043411" y="58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34624</xdr:rowOff>
    </xdr:from>
    <xdr:ext cx="534377" cy="259045"/>
    <xdr:sp macro="" textlink="">
      <xdr:nvSpPr>
        <xdr:cNvPr id="527" name="n_2mainValue【一般廃棄物処理施設】&#10;一人当たり有形固定資産（償却資産）額"/>
        <xdr:cNvSpPr txBox="1"/>
      </xdr:nvSpPr>
      <xdr:spPr>
        <a:xfrm>
          <a:off x="20167111" y="58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52" name="直線コネクタ 551"/>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53"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54" name="直線コネクタ 553"/>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55"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56" name="直線コネクタ 55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13987</xdr:rowOff>
    </xdr:from>
    <xdr:ext cx="405111" cy="259045"/>
    <xdr:sp macro="" textlink="">
      <xdr:nvSpPr>
        <xdr:cNvPr id="557" name="【保健センター・保健所】&#10;有形固定資産減価償却率平均値テキスト"/>
        <xdr:cNvSpPr txBox="1"/>
      </xdr:nvSpPr>
      <xdr:spPr>
        <a:xfrm>
          <a:off x="1635760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58" name="フローチャート: 判断 557"/>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59" name="フローチャート: 判断 55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97807</xdr:rowOff>
    </xdr:from>
    <xdr:ext cx="405111" cy="259045"/>
    <xdr:sp macro="" textlink="">
      <xdr:nvSpPr>
        <xdr:cNvPr id="560" name="n_1aveValue【保健センター・保健所】&#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139700</xdr:rowOff>
    </xdr:from>
    <xdr:to>
      <xdr:col>76</xdr:col>
      <xdr:colOff>165100</xdr:colOff>
      <xdr:row>59</xdr:row>
      <xdr:rowOff>69850</xdr:rowOff>
    </xdr:to>
    <xdr:sp macro="" textlink="">
      <xdr:nvSpPr>
        <xdr:cNvPr id="561" name="フローチャート: 判断 560"/>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60977</xdr:rowOff>
    </xdr:from>
    <xdr:ext cx="405111" cy="259045"/>
    <xdr:sp macro="" textlink="">
      <xdr:nvSpPr>
        <xdr:cNvPr id="562" name="n_2ave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116840</xdr:rowOff>
    </xdr:from>
    <xdr:to>
      <xdr:col>72</xdr:col>
      <xdr:colOff>38100</xdr:colOff>
      <xdr:row>57</xdr:row>
      <xdr:rowOff>46990</xdr:rowOff>
    </xdr:to>
    <xdr:sp macro="" textlink="">
      <xdr:nvSpPr>
        <xdr:cNvPr id="563" name="フローチャート: 判断 562"/>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63517</xdr:rowOff>
    </xdr:from>
    <xdr:ext cx="405111" cy="259045"/>
    <xdr:sp macro="" textlink="">
      <xdr:nvSpPr>
        <xdr:cNvPr id="564" name="n_3aveValue【保健センター・保健所】&#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5" name="テキスト ボックス 5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70" name="楕円 569"/>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571"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572" name="楕円 571"/>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140970</xdr:rowOff>
    </xdr:to>
    <xdr:cxnSp macro="">
      <xdr:nvCxnSpPr>
        <xdr:cNvPr id="573" name="直線コネクタ 572"/>
        <xdr:cNvCxnSpPr/>
      </xdr:nvCxnSpPr>
      <xdr:spPr>
        <a:xfrm flipV="1">
          <a:off x="15481300" y="10172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574" name="楕円 573"/>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59</xdr:row>
      <xdr:rowOff>140970</xdr:rowOff>
    </xdr:to>
    <xdr:cxnSp macro="">
      <xdr:nvCxnSpPr>
        <xdr:cNvPr id="575" name="直線コネクタ 574"/>
        <xdr:cNvCxnSpPr/>
      </xdr:nvCxnSpPr>
      <xdr:spPr>
        <a:xfrm>
          <a:off x="14592300" y="996315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11447</xdr:rowOff>
    </xdr:from>
    <xdr:ext cx="405111" cy="259045"/>
    <xdr:sp macro="" textlink="">
      <xdr:nvSpPr>
        <xdr:cNvPr id="576" name="n_1mainValue【保健センター・保健所】&#10;有形固定資産減価償却率"/>
        <xdr:cNvSpPr txBox="1"/>
      </xdr:nvSpPr>
      <xdr:spPr>
        <a:xfrm>
          <a:off x="15266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577" name="n_2mainValue【保健センター・保健所】&#10;有形固定資産減価償却率"/>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01" name="直線コネクタ 600"/>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2"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3" name="直線コネクタ 602"/>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04"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05" name="直線コネクタ 604"/>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06"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07" name="フローチャート: 判断 606"/>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08" name="フローチャート: 判断 607"/>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118127</xdr:rowOff>
    </xdr:from>
    <xdr:ext cx="469744" cy="259045"/>
    <xdr:sp macro="" textlink="">
      <xdr:nvSpPr>
        <xdr:cNvPr id="609"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76200</xdr:rowOff>
    </xdr:from>
    <xdr:to>
      <xdr:col>107</xdr:col>
      <xdr:colOff>101600</xdr:colOff>
      <xdr:row>63</xdr:row>
      <xdr:rowOff>6350</xdr:rowOff>
    </xdr:to>
    <xdr:sp macro="" textlink="">
      <xdr:nvSpPr>
        <xdr:cNvPr id="610" name="フローチャート: 判断 609"/>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168927</xdr:rowOff>
    </xdr:from>
    <xdr:ext cx="469744" cy="259045"/>
    <xdr:sp macro="" textlink="">
      <xdr:nvSpPr>
        <xdr:cNvPr id="611" name="n_2ave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88900</xdr:rowOff>
    </xdr:from>
    <xdr:to>
      <xdr:col>102</xdr:col>
      <xdr:colOff>165100</xdr:colOff>
      <xdr:row>63</xdr:row>
      <xdr:rowOff>19050</xdr:rowOff>
    </xdr:to>
    <xdr:sp macro="" textlink="">
      <xdr:nvSpPr>
        <xdr:cNvPr id="612" name="フローチャート: 判断 611"/>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35577</xdr:rowOff>
    </xdr:from>
    <xdr:ext cx="469744" cy="259045"/>
    <xdr:sp macro="" textlink="">
      <xdr:nvSpPr>
        <xdr:cNvPr id="613"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4" name="テキスト ボックス 6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0</xdr:rowOff>
    </xdr:from>
    <xdr:to>
      <xdr:col>116</xdr:col>
      <xdr:colOff>114300</xdr:colOff>
      <xdr:row>56</xdr:row>
      <xdr:rowOff>101600</xdr:rowOff>
    </xdr:to>
    <xdr:sp macro="" textlink="">
      <xdr:nvSpPr>
        <xdr:cNvPr id="619" name="楕円 618"/>
        <xdr:cNvSpPr/>
      </xdr:nvSpPr>
      <xdr:spPr>
        <a:xfrm>
          <a:off x="221107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124477</xdr:rowOff>
    </xdr:from>
    <xdr:ext cx="469744" cy="259045"/>
    <xdr:sp macro="" textlink="">
      <xdr:nvSpPr>
        <xdr:cNvPr id="620" name="【保健センター・保健所】&#10;一人当たり面積該当値テキスト"/>
        <xdr:cNvSpPr txBox="1"/>
      </xdr:nvSpPr>
      <xdr:spPr>
        <a:xfrm>
          <a:off x="22199600"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12700</xdr:rowOff>
    </xdr:from>
    <xdr:to>
      <xdr:col>112</xdr:col>
      <xdr:colOff>38100</xdr:colOff>
      <xdr:row>56</xdr:row>
      <xdr:rowOff>114300</xdr:rowOff>
    </xdr:to>
    <xdr:sp macro="" textlink="">
      <xdr:nvSpPr>
        <xdr:cNvPr id="621" name="楕円 620"/>
        <xdr:cNvSpPr/>
      </xdr:nvSpPr>
      <xdr:spPr>
        <a:xfrm>
          <a:off x="21272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50800</xdr:rowOff>
    </xdr:from>
    <xdr:to>
      <xdr:col>116</xdr:col>
      <xdr:colOff>63500</xdr:colOff>
      <xdr:row>56</xdr:row>
      <xdr:rowOff>63500</xdr:rowOff>
    </xdr:to>
    <xdr:cxnSp macro="">
      <xdr:nvCxnSpPr>
        <xdr:cNvPr id="622" name="直線コネクタ 621"/>
        <xdr:cNvCxnSpPr/>
      </xdr:nvCxnSpPr>
      <xdr:spPr>
        <a:xfrm flipV="1">
          <a:off x="213233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23" name="楕円 622"/>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63500</xdr:rowOff>
    </xdr:from>
    <xdr:to>
      <xdr:col>111</xdr:col>
      <xdr:colOff>177800</xdr:colOff>
      <xdr:row>61</xdr:row>
      <xdr:rowOff>57150</xdr:rowOff>
    </xdr:to>
    <xdr:cxnSp macro="">
      <xdr:nvCxnSpPr>
        <xdr:cNvPr id="624" name="直線コネクタ 623"/>
        <xdr:cNvCxnSpPr/>
      </xdr:nvCxnSpPr>
      <xdr:spPr>
        <a:xfrm flipV="1">
          <a:off x="20434300" y="9664700"/>
          <a:ext cx="8890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130827</xdr:rowOff>
    </xdr:from>
    <xdr:ext cx="469744" cy="259045"/>
    <xdr:sp macro="" textlink="">
      <xdr:nvSpPr>
        <xdr:cNvPr id="625" name="n_1mainValue【保健センター・保健所】&#10;一人当たり面積"/>
        <xdr:cNvSpPr txBox="1"/>
      </xdr:nvSpPr>
      <xdr:spPr>
        <a:xfrm>
          <a:off x="210757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6"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9" name="テキスト ボックス 63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9" name="テキスト ボックス 64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53" name="直線コネクタ 652"/>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54"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55" name="直線コネクタ 654"/>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56"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7" name="直線コネクタ 65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72226</xdr:rowOff>
    </xdr:from>
    <xdr:ext cx="405111" cy="259045"/>
    <xdr:sp macro="" textlink="">
      <xdr:nvSpPr>
        <xdr:cNvPr id="658" name="【消防施設】&#10;有形固定資産減価償却率平均値テキスト"/>
        <xdr:cNvSpPr txBox="1"/>
      </xdr:nvSpPr>
      <xdr:spPr>
        <a:xfrm>
          <a:off x="16357600" y="1361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59" name="フローチャート: 判断 658"/>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60" name="フローチャート: 判断 659"/>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64606</xdr:rowOff>
    </xdr:from>
    <xdr:ext cx="405111" cy="259045"/>
    <xdr:sp macro="" textlink="">
      <xdr:nvSpPr>
        <xdr:cNvPr id="661" name="n_1ave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662" name="フローチャート: 判断 661"/>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663"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96701</xdr:rowOff>
    </xdr:from>
    <xdr:to>
      <xdr:col>72</xdr:col>
      <xdr:colOff>38100</xdr:colOff>
      <xdr:row>84</xdr:row>
      <xdr:rowOff>26851</xdr:rowOff>
    </xdr:to>
    <xdr:sp macro="" textlink="">
      <xdr:nvSpPr>
        <xdr:cNvPr id="664" name="フローチャート: 判断 663"/>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43378</xdr:rowOff>
    </xdr:from>
    <xdr:ext cx="405111" cy="259045"/>
    <xdr:sp macro="" textlink="">
      <xdr:nvSpPr>
        <xdr:cNvPr id="665" name="n_3aveValue【消防施設】&#10;有形固定資産減価償却率"/>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71" name="楕円 670"/>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4915</xdr:rowOff>
    </xdr:from>
    <xdr:ext cx="405111" cy="259045"/>
    <xdr:sp macro="" textlink="">
      <xdr:nvSpPr>
        <xdr:cNvPr id="672" name="【消防施設】&#10;有形固定資産減価償却率該当値テキスト"/>
        <xdr:cNvSpPr txBox="1"/>
      </xdr:nvSpPr>
      <xdr:spPr>
        <a:xfrm>
          <a:off x="163576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673" name="楕円 672"/>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116477</xdr:rowOff>
    </xdr:to>
    <xdr:cxnSp macro="">
      <xdr:nvCxnSpPr>
        <xdr:cNvPr id="674" name="直線コネクタ 673"/>
        <xdr:cNvCxnSpPr/>
      </xdr:nvCxnSpPr>
      <xdr:spPr>
        <a:xfrm flipV="1">
          <a:off x="15481300" y="141361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75" name="楕円 674"/>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162198</xdr:rowOff>
    </xdr:to>
    <xdr:cxnSp macro="">
      <xdr:nvCxnSpPr>
        <xdr:cNvPr id="676" name="直線コネクタ 675"/>
        <xdr:cNvCxnSpPr/>
      </xdr:nvCxnSpPr>
      <xdr:spPr>
        <a:xfrm flipV="1">
          <a:off x="14592300" y="141753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677" name="n_1mainValue【消防施設】&#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78" name="n_2main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00" name="直線コネクタ 699"/>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1"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2" name="直線コネクタ 701"/>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3"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4" name="直線コネクタ 703"/>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05"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6" name="フローチャート: 判断 705"/>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07" name="フローチャート: 判断 706"/>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68851</xdr:rowOff>
    </xdr:from>
    <xdr:ext cx="469744" cy="259045"/>
    <xdr:sp macro="" textlink="">
      <xdr:nvSpPr>
        <xdr:cNvPr id="708"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709" name="フローチャート: 判断 70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71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151147</xdr:rowOff>
    </xdr:from>
    <xdr:ext cx="469744" cy="259045"/>
    <xdr:sp macro="" textlink="">
      <xdr:nvSpPr>
        <xdr:cNvPr id="712"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8" name="楕円 717"/>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142257</xdr:rowOff>
    </xdr:from>
    <xdr:ext cx="469744" cy="259045"/>
    <xdr:sp macro="" textlink="">
      <xdr:nvSpPr>
        <xdr:cNvPr id="719" name="【消防施設】&#10;一人当たり面積該当値テキスト"/>
        <xdr:cNvSpPr txBox="1"/>
      </xdr:nvSpPr>
      <xdr:spPr>
        <a:xfrm>
          <a:off x="221996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0" name="楕円 71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1" name="直線コネクタ 720"/>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2" name="楕円 721"/>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723" name="直線コネクタ 722"/>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4"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25"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7" name="テキスト ボックス 7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49" name="直線コネクタ 748"/>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50"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51" name="直線コネクタ 750"/>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2"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3" name="直線コネクタ 752"/>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754"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55" name="フローチャート: 判断 754"/>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56" name="フローチャート: 判断 755"/>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4463</xdr:rowOff>
    </xdr:from>
    <xdr:ext cx="405111" cy="259045"/>
    <xdr:sp macro="" textlink="">
      <xdr:nvSpPr>
        <xdr:cNvPr id="757" name="n_1aveValue【庁舎】&#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71120</xdr:rowOff>
    </xdr:from>
    <xdr:to>
      <xdr:col>76</xdr:col>
      <xdr:colOff>165100</xdr:colOff>
      <xdr:row>103</xdr:row>
      <xdr:rowOff>1270</xdr:rowOff>
    </xdr:to>
    <xdr:sp macro="" textlink="">
      <xdr:nvSpPr>
        <xdr:cNvPr id="758" name="フローチャート: 判断 757"/>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163847</xdr:rowOff>
    </xdr:from>
    <xdr:ext cx="405111" cy="259045"/>
    <xdr:sp macro="" textlink="">
      <xdr:nvSpPr>
        <xdr:cNvPr id="759"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120650</xdr:rowOff>
    </xdr:from>
    <xdr:to>
      <xdr:col>72</xdr:col>
      <xdr:colOff>38100</xdr:colOff>
      <xdr:row>103</xdr:row>
      <xdr:rowOff>50800</xdr:rowOff>
    </xdr:to>
    <xdr:sp macro="" textlink="">
      <xdr:nvSpPr>
        <xdr:cNvPr id="760" name="フローチャート: 判断 759"/>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67327</xdr:rowOff>
    </xdr:from>
    <xdr:ext cx="405111" cy="259045"/>
    <xdr:sp macro="" textlink="">
      <xdr:nvSpPr>
        <xdr:cNvPr id="761"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67" name="楕円 766"/>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68" name="【庁舎】&#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769" name="楕円 768"/>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45720</xdr:rowOff>
    </xdr:to>
    <xdr:cxnSp macro="">
      <xdr:nvCxnSpPr>
        <xdr:cNvPr id="770" name="直線コネクタ 769"/>
        <xdr:cNvCxnSpPr/>
      </xdr:nvCxnSpPr>
      <xdr:spPr>
        <a:xfrm flipV="1">
          <a:off x="15481300" y="1818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771" name="楕円 770"/>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106</xdr:row>
      <xdr:rowOff>45720</xdr:rowOff>
    </xdr:to>
    <xdr:cxnSp macro="">
      <xdr:nvCxnSpPr>
        <xdr:cNvPr id="772" name="直線コネクタ 771"/>
        <xdr:cNvCxnSpPr/>
      </xdr:nvCxnSpPr>
      <xdr:spPr>
        <a:xfrm>
          <a:off x="14592300" y="1744980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87647</xdr:rowOff>
    </xdr:from>
    <xdr:ext cx="405111" cy="259045"/>
    <xdr:sp macro="" textlink="">
      <xdr:nvSpPr>
        <xdr:cNvPr id="773" name="n_1mainValue【庁舎】&#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774" name="n_2mainValue【庁舎】&#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86" name="直線コネクタ 7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7" name="テキスト ボックス 7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8" name="直線コネクタ 7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9" name="テキスト ボックス 7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0" name="直線コネクタ 7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1" name="テキスト ボックス 7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2" name="直線コネクタ 7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3" name="テキスト ボックス 7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53339</xdr:rowOff>
    </xdr:from>
    <xdr:to>
      <xdr:col>116</xdr:col>
      <xdr:colOff>62864</xdr:colOff>
      <xdr:row>108</xdr:row>
      <xdr:rowOff>71628</xdr:rowOff>
    </xdr:to>
    <xdr:cxnSp macro="">
      <xdr:nvCxnSpPr>
        <xdr:cNvPr id="797" name="直線コネクタ 796"/>
        <xdr:cNvCxnSpPr/>
      </xdr:nvCxnSpPr>
      <xdr:spPr>
        <a:xfrm flipV="1">
          <a:off x="22160864" y="17541239"/>
          <a:ext cx="0" cy="104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798" name="【庁舎】&#10;一人当たり面積最小値テキスト"/>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799" name="直線コネクタ 798"/>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xdr:rowOff>
    </xdr:from>
    <xdr:ext cx="469744" cy="259045"/>
    <xdr:sp macro="" textlink="">
      <xdr:nvSpPr>
        <xdr:cNvPr id="800" name="【庁舎】&#10;一人当たり面積最大値テキスト"/>
        <xdr:cNvSpPr txBox="1"/>
      </xdr:nvSpPr>
      <xdr:spPr>
        <a:xfrm>
          <a:off x="22199600"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53339</xdr:rowOff>
    </xdr:from>
    <xdr:to>
      <xdr:col>116</xdr:col>
      <xdr:colOff>152400</xdr:colOff>
      <xdr:row>102</xdr:row>
      <xdr:rowOff>53339</xdr:rowOff>
    </xdr:to>
    <xdr:cxnSp macro="">
      <xdr:nvCxnSpPr>
        <xdr:cNvPr id="801" name="直線コネクタ 800"/>
        <xdr:cNvCxnSpPr/>
      </xdr:nvCxnSpPr>
      <xdr:spPr>
        <a:xfrm>
          <a:off x="22072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802" name="【庁舎】&#10;一人当たり面積平均値テキスト"/>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03" name="フローチャート: 判断 802"/>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155702</xdr:rowOff>
    </xdr:from>
    <xdr:to>
      <xdr:col>112</xdr:col>
      <xdr:colOff>38100</xdr:colOff>
      <xdr:row>106</xdr:row>
      <xdr:rowOff>85852</xdr:rowOff>
    </xdr:to>
    <xdr:sp macro="" textlink="">
      <xdr:nvSpPr>
        <xdr:cNvPr id="804" name="フローチャート: 判断 803"/>
        <xdr:cNvSpPr/>
      </xdr:nvSpPr>
      <xdr:spPr>
        <a:xfrm>
          <a:off x="21272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76979</xdr:rowOff>
    </xdr:from>
    <xdr:ext cx="469744" cy="259045"/>
    <xdr:sp macro="" textlink="">
      <xdr:nvSpPr>
        <xdr:cNvPr id="805" name="n_1aveValue【庁舎】&#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25400</xdr:rowOff>
    </xdr:from>
    <xdr:to>
      <xdr:col>107</xdr:col>
      <xdr:colOff>101600</xdr:colOff>
      <xdr:row>106</xdr:row>
      <xdr:rowOff>127000</xdr:rowOff>
    </xdr:to>
    <xdr:sp macro="" textlink="">
      <xdr:nvSpPr>
        <xdr:cNvPr id="806" name="フローチャート: 判断 805"/>
        <xdr:cNvSpPr/>
      </xdr:nvSpPr>
      <xdr:spPr>
        <a:xfrm>
          <a:off x="20383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118127</xdr:rowOff>
    </xdr:from>
    <xdr:ext cx="469744" cy="259045"/>
    <xdr:sp macro="" textlink="">
      <xdr:nvSpPr>
        <xdr:cNvPr id="807" name="n_2aveValue【庁舎】&#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105411</xdr:rowOff>
    </xdr:from>
    <xdr:to>
      <xdr:col>102</xdr:col>
      <xdr:colOff>165100</xdr:colOff>
      <xdr:row>108</xdr:row>
      <xdr:rowOff>35561</xdr:rowOff>
    </xdr:to>
    <xdr:sp macro="" textlink="">
      <xdr:nvSpPr>
        <xdr:cNvPr id="808" name="フローチャート: 判断 807"/>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52088</xdr:rowOff>
    </xdr:from>
    <xdr:ext cx="469744" cy="259045"/>
    <xdr:sp macro="" textlink="">
      <xdr:nvSpPr>
        <xdr:cNvPr id="809" name="n_3aveValue【庁舎】&#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815" name="楕円 814"/>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127016</xdr:rowOff>
    </xdr:from>
    <xdr:ext cx="469744" cy="259045"/>
    <xdr:sp macro="" textlink="">
      <xdr:nvSpPr>
        <xdr:cNvPr id="816" name="【庁舎】&#10;一人当たり面積該当値テキスト"/>
        <xdr:cNvSpPr txBox="1"/>
      </xdr:nvSpPr>
      <xdr:spPr>
        <a:xfrm>
          <a:off x="22199600" y="1744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11685</xdr:rowOff>
    </xdr:from>
    <xdr:to>
      <xdr:col>112</xdr:col>
      <xdr:colOff>38100</xdr:colOff>
      <xdr:row>102</xdr:row>
      <xdr:rowOff>113285</xdr:rowOff>
    </xdr:to>
    <xdr:sp macro="" textlink="">
      <xdr:nvSpPr>
        <xdr:cNvPr id="817" name="楕円 816"/>
        <xdr:cNvSpPr/>
      </xdr:nvSpPr>
      <xdr:spPr>
        <a:xfrm>
          <a:off x="21272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102</xdr:row>
      <xdr:rowOff>62485</xdr:rowOff>
    </xdr:to>
    <xdr:cxnSp macro="">
      <xdr:nvCxnSpPr>
        <xdr:cNvPr id="818" name="直線コネクタ 817"/>
        <xdr:cNvCxnSpPr/>
      </xdr:nvCxnSpPr>
      <xdr:spPr>
        <a:xfrm flipV="1">
          <a:off x="21323300" y="17541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xdr:rowOff>
    </xdr:from>
    <xdr:to>
      <xdr:col>107</xdr:col>
      <xdr:colOff>101600</xdr:colOff>
      <xdr:row>101</xdr:row>
      <xdr:rowOff>115570</xdr:rowOff>
    </xdr:to>
    <xdr:sp macro="" textlink="">
      <xdr:nvSpPr>
        <xdr:cNvPr id="819" name="楕円 818"/>
        <xdr:cNvSpPr/>
      </xdr:nvSpPr>
      <xdr:spPr>
        <a:xfrm>
          <a:off x="2038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64770</xdr:rowOff>
    </xdr:from>
    <xdr:to>
      <xdr:col>111</xdr:col>
      <xdr:colOff>177800</xdr:colOff>
      <xdr:row>102</xdr:row>
      <xdr:rowOff>62485</xdr:rowOff>
    </xdr:to>
    <xdr:cxnSp macro="">
      <xdr:nvCxnSpPr>
        <xdr:cNvPr id="820" name="直線コネクタ 819"/>
        <xdr:cNvCxnSpPr/>
      </xdr:nvCxnSpPr>
      <xdr:spPr>
        <a:xfrm>
          <a:off x="20434300" y="173812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129812</xdr:rowOff>
    </xdr:from>
    <xdr:ext cx="469744" cy="259045"/>
    <xdr:sp macro="" textlink="">
      <xdr:nvSpPr>
        <xdr:cNvPr id="821" name="n_1mainValue【庁舎】&#10;一人当たり面積"/>
        <xdr:cNvSpPr txBox="1"/>
      </xdr:nvSpPr>
      <xdr:spPr>
        <a:xfrm>
          <a:off x="21075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132097</xdr:rowOff>
    </xdr:from>
    <xdr:ext cx="469744" cy="259045"/>
    <xdr:sp macro="" textlink="">
      <xdr:nvSpPr>
        <xdr:cNvPr id="822" name="n_2mainValue【庁舎】&#10;一人当たり面積"/>
        <xdr:cNvSpPr txBox="1"/>
      </xdr:nvSpPr>
      <xdr:spPr>
        <a:xfrm>
          <a:off x="20199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分析表②に掲載されている各施設については、合併前の旧市町から残存する公共施設が多数ある状況であり、類似団体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・栃木県平均と比較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から見て</a:t>
          </a:r>
          <a:r>
            <a:rPr kumimoji="1" lang="ja-JP" altLang="ja-JP" sz="1100">
              <a:solidFill>
                <a:schemeClr val="dk1"/>
              </a:solidFill>
              <a:effectLst/>
              <a:latin typeface="+mn-lt"/>
              <a:ea typeface="+mn-ea"/>
              <a:cs typeface="+mn-cs"/>
            </a:rPr>
            <a:t>老朽化している施設が</a:t>
          </a:r>
          <a:r>
            <a:rPr kumimoji="1" lang="ja-JP" altLang="en-US" sz="1100">
              <a:solidFill>
                <a:schemeClr val="dk1"/>
              </a:solidFill>
              <a:effectLst/>
              <a:latin typeface="+mn-lt"/>
              <a:ea typeface="+mn-ea"/>
              <a:cs typeface="+mn-cs"/>
            </a:rPr>
            <a:t>多い。</a:t>
          </a:r>
          <a:r>
            <a:rPr kumimoji="1" lang="ja-JP" altLang="ja-JP" sz="1100">
              <a:solidFill>
                <a:schemeClr val="dk1"/>
              </a:solidFill>
              <a:effectLst/>
              <a:latin typeface="+mn-lt"/>
              <a:ea typeface="+mn-ea"/>
              <a:cs typeface="+mn-cs"/>
            </a:rPr>
            <a:t>また、一人当たりの施設面積は大きくなっている傾向が</a:t>
          </a:r>
          <a:r>
            <a:rPr kumimoji="1" lang="ja-JP" altLang="en-US" sz="1100">
              <a:solidFill>
                <a:schemeClr val="dk1"/>
              </a:solidFill>
              <a:effectLst/>
              <a:latin typeface="+mn-lt"/>
              <a:ea typeface="+mn-ea"/>
              <a:cs typeface="+mn-cs"/>
            </a:rPr>
            <a:t>分かる</a:t>
          </a:r>
          <a:r>
            <a:rPr kumimoji="1" lang="ja-JP" altLang="ja-JP" sz="1100">
              <a:solidFill>
                <a:schemeClr val="dk1"/>
              </a:solidFill>
              <a:effectLst/>
              <a:latin typeface="+mn-lt"/>
              <a:ea typeface="+mn-ea"/>
              <a:cs typeface="+mn-cs"/>
            </a:rPr>
            <a:t>。今後の人口減少や市の歳入減少等を鑑みると、公共施設の適正配置は本市の重要な課題であり、今後の安定した行財政運営に</a:t>
          </a:r>
          <a:r>
            <a:rPr kumimoji="1" lang="ja-JP" altLang="en-US" sz="1100">
              <a:solidFill>
                <a:schemeClr val="dk1"/>
              </a:solidFill>
              <a:effectLst/>
              <a:latin typeface="+mn-lt"/>
              <a:ea typeface="+mn-ea"/>
              <a:cs typeface="+mn-cs"/>
            </a:rPr>
            <a:t>向けて</a:t>
          </a:r>
          <a:r>
            <a:rPr kumimoji="1" lang="ja-JP" altLang="ja-JP" sz="1100">
              <a:solidFill>
                <a:schemeClr val="dk1"/>
              </a:solidFill>
              <a:effectLst/>
              <a:latin typeface="+mn-lt"/>
              <a:ea typeface="+mn-ea"/>
              <a:cs typeface="+mn-cs"/>
            </a:rPr>
            <a:t>、公共施設総合管理計画に基づいた適切な管理が必要である。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なお、市民会館にカテゴリーされている栃木市民会館については、廃校となった小学校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リノベーション</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地域交流センター内に移動し、現在の施設は解体予定である。庁舎についても、現在</a:t>
          </a:r>
          <a:r>
            <a:rPr kumimoji="1" lang="ja-JP" altLang="en-US" sz="1100">
              <a:solidFill>
                <a:schemeClr val="dk1"/>
              </a:solidFill>
              <a:effectLst/>
              <a:latin typeface="+mn-lt"/>
              <a:ea typeface="+mn-ea"/>
              <a:cs typeface="+mn-cs"/>
            </a:rPr>
            <a:t>旧市町にある総合支所について</a:t>
          </a:r>
          <a:r>
            <a:rPr kumimoji="1" lang="ja-JP" altLang="ja-JP" sz="1100">
              <a:solidFill>
                <a:schemeClr val="dk1"/>
              </a:solidFill>
              <a:effectLst/>
              <a:latin typeface="+mn-lt"/>
              <a:ea typeface="+mn-ea"/>
              <a:cs typeface="+mn-cs"/>
            </a:rPr>
            <a:t>、栃木市都賀町にある都賀総合支所と隣接する公共施設</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複合化</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始めとして</a:t>
          </a:r>
          <a:r>
            <a:rPr kumimoji="1" lang="ja-JP" altLang="ja-JP" sz="1100">
              <a:solidFill>
                <a:schemeClr val="dk1"/>
              </a:solidFill>
              <a:effectLst/>
              <a:latin typeface="+mn-lt"/>
              <a:ea typeface="+mn-ea"/>
              <a:cs typeface="+mn-cs"/>
            </a:rPr>
            <a:t>、順次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の複合化</a:t>
          </a:r>
          <a:r>
            <a:rPr kumimoji="1" lang="ja-JP" altLang="ja-JP" sz="1100">
              <a:solidFill>
                <a:schemeClr val="dk1"/>
              </a:solidFill>
              <a:effectLst/>
              <a:latin typeface="+mn-lt"/>
              <a:ea typeface="+mn-ea"/>
              <a:cs typeface="+mn-cs"/>
            </a:rPr>
            <a:t>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適正配置を</a:t>
          </a:r>
          <a:r>
            <a:rPr kumimoji="1" lang="ja-JP" altLang="en-US" sz="1100">
              <a:solidFill>
                <a:schemeClr val="dk1"/>
              </a:solidFill>
              <a:effectLst/>
              <a:latin typeface="+mn-lt"/>
              <a:ea typeface="+mn-ea"/>
              <a:cs typeface="+mn-cs"/>
            </a:rPr>
            <a:t>図っていく予定である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基準財政収入額が前年度比</a:t>
          </a:r>
          <a:r>
            <a:rPr lang="en-US" altLang="ja-JP" sz="1000" b="0" i="0" baseline="0">
              <a:solidFill>
                <a:schemeClr val="dk1"/>
              </a:solidFill>
              <a:effectLst/>
              <a:latin typeface="+mn-lt"/>
              <a:ea typeface="+mn-ea"/>
              <a:cs typeface="+mn-cs"/>
            </a:rPr>
            <a:t>92,706</a:t>
          </a:r>
          <a:r>
            <a:rPr lang="ja-JP" altLang="ja-JP"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19,856,235</a:t>
          </a:r>
          <a:r>
            <a:rPr lang="ja-JP" altLang="ja-JP" sz="1000" b="0" i="0" baseline="0">
              <a:solidFill>
                <a:schemeClr val="dk1"/>
              </a:solidFill>
              <a:effectLst/>
              <a:latin typeface="+mn-lt"/>
              <a:ea typeface="+mn-ea"/>
              <a:cs typeface="+mn-cs"/>
            </a:rPr>
            <a:t>千円に対して、基準財政需要額は</a:t>
          </a:r>
          <a:r>
            <a:rPr lang="en-US" altLang="ja-JP" sz="1000" b="0" i="0" baseline="0">
              <a:solidFill>
                <a:schemeClr val="dk1"/>
              </a:solidFill>
              <a:effectLst/>
              <a:latin typeface="+mn-lt"/>
              <a:ea typeface="+mn-ea"/>
              <a:cs typeface="+mn-cs"/>
            </a:rPr>
            <a:t>3,158</a:t>
          </a:r>
          <a:r>
            <a:rPr lang="ja-JP" altLang="ja-JP"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26,827,220</a:t>
          </a:r>
          <a:r>
            <a:rPr lang="ja-JP" altLang="ja-JP" sz="1000" b="0" i="0" baseline="0">
              <a:solidFill>
                <a:schemeClr val="dk1"/>
              </a:solidFill>
              <a:effectLst/>
              <a:latin typeface="+mn-lt"/>
              <a:ea typeface="+mn-ea"/>
              <a:cs typeface="+mn-cs"/>
            </a:rPr>
            <a:t>千円となり、僅かではあるが指数改善に至った。翌年度の消費増税を控え、駆け込み消費需要が拡大し、結果として地方消費税交付金</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増加が指数改善に繋がった</a:t>
          </a:r>
          <a:r>
            <a:rPr lang="ja-JP" altLang="en-US" sz="1000" b="0" i="0" baseline="0">
              <a:solidFill>
                <a:schemeClr val="dk1"/>
              </a:solidFill>
              <a:effectLst/>
              <a:latin typeface="+mn-lt"/>
              <a:ea typeface="+mn-ea"/>
              <a:cs typeface="+mn-cs"/>
            </a:rPr>
            <a:t>ものと推察する。</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しかしながら、令和元年台風</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号災害に伴う災害復旧事業債の</a:t>
          </a:r>
          <a:r>
            <a:rPr lang="ja-JP" altLang="en-US" sz="1000" b="0" i="0" baseline="0">
              <a:solidFill>
                <a:schemeClr val="dk1"/>
              </a:solidFill>
              <a:effectLst/>
              <a:latin typeface="+mn-lt"/>
              <a:ea typeface="+mn-ea"/>
              <a:cs typeface="+mn-cs"/>
            </a:rPr>
            <a:t>元金</a:t>
          </a:r>
          <a:r>
            <a:rPr lang="ja-JP" altLang="ja-JP" sz="1000" b="0" i="0" baseline="0">
              <a:solidFill>
                <a:schemeClr val="dk1"/>
              </a:solidFill>
              <a:effectLst/>
              <a:latin typeface="+mn-lt"/>
              <a:ea typeface="+mn-ea"/>
              <a:cs typeface="+mn-cs"/>
            </a:rPr>
            <a:t>償還開始と合わせて、基準財政需要額（公債費）が急増</a:t>
          </a:r>
          <a:r>
            <a:rPr lang="ja-JP" altLang="en-US" sz="1000" b="0" i="0" baseline="0">
              <a:solidFill>
                <a:schemeClr val="dk1"/>
              </a:solidFill>
              <a:effectLst/>
              <a:latin typeface="+mn-lt"/>
              <a:ea typeface="+mn-ea"/>
              <a:cs typeface="+mn-cs"/>
            </a:rPr>
            <a:t>するため</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今後の</a:t>
          </a:r>
          <a:r>
            <a:rPr lang="ja-JP" altLang="ja-JP" sz="1000" b="0" i="0" baseline="0">
              <a:solidFill>
                <a:schemeClr val="dk1"/>
              </a:solidFill>
              <a:effectLst/>
              <a:latin typeface="+mn-lt"/>
              <a:ea typeface="+mn-ea"/>
              <a:cs typeface="+mn-cs"/>
            </a:rPr>
            <a:t>指数悪化が見込まれる。このため、企業誘致や定住促進等の施策をより一層推進し、自主財源（税収</a:t>
          </a:r>
          <a:r>
            <a:rPr lang="ja-JP" altLang="en-US" sz="1000" b="0" i="0" baseline="0">
              <a:solidFill>
                <a:schemeClr val="dk1"/>
              </a:solidFill>
              <a:effectLst/>
              <a:latin typeface="+mn-lt"/>
              <a:ea typeface="+mn-ea"/>
              <a:cs typeface="+mn-cs"/>
            </a:rPr>
            <a:t>等</a:t>
          </a:r>
          <a:r>
            <a:rPr lang="ja-JP" altLang="ja-JP" sz="1000" b="0" i="0" baseline="0">
              <a:solidFill>
                <a:schemeClr val="dk1"/>
              </a:solidFill>
              <a:effectLst/>
              <a:latin typeface="+mn-lt"/>
              <a:ea typeface="+mn-ea"/>
              <a:cs typeface="+mn-cs"/>
            </a:rPr>
            <a:t>）の増加に努める。</a:t>
          </a:r>
          <a:endParaRPr lang="en-US" altLang="ja-JP" sz="1000" b="0" i="0" baseline="0">
            <a:solidFill>
              <a:schemeClr val="dk1"/>
            </a:solidFill>
            <a:effectLst/>
            <a:latin typeface="+mn-lt"/>
            <a:ea typeface="+mn-ea"/>
            <a:cs typeface="+mn-cs"/>
          </a:endParaRPr>
        </a:p>
        <a:p>
          <a:pPr rtl="0"/>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1" name="直線コネクタ 70"/>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128815</xdr:rowOff>
    </xdr:to>
    <xdr:cxnSp macro="">
      <xdr:nvCxnSpPr>
        <xdr:cNvPr id="80" name="直線コネクタ 79"/>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　前年度と同様に指数は高止まりの状況にあり、類似団体内で最も高い値となった。</a:t>
          </a:r>
          <a:r>
            <a:rPr kumimoji="1" lang="ja-JP" altLang="ja-JP" sz="1000">
              <a:solidFill>
                <a:schemeClr val="dk1"/>
              </a:solidFill>
              <a:effectLst/>
              <a:latin typeface="+mn-lt"/>
              <a:ea typeface="+mn-ea"/>
              <a:cs typeface="+mn-cs"/>
            </a:rPr>
            <a:t>本市指数が高い要因として、人件費及び公債費が挙げられる。</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度に亘る市町合併に伴い、類似団体と比較しても職員数が多く、その給与等を含む人件費も高い水準にある。また、公債費も市債残高規模と比べて</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年度支出額が大きい状況にある。</a:t>
          </a:r>
          <a:endParaRPr lang="ja-JP" altLang="ja-JP" sz="1000">
            <a:effectLst/>
          </a:endParaRPr>
        </a:p>
        <a:p>
          <a:r>
            <a:rPr kumimoji="1" lang="ja-JP" altLang="ja-JP" sz="1000">
              <a:solidFill>
                <a:schemeClr val="dk1"/>
              </a:solidFill>
              <a:effectLst/>
              <a:latin typeface="+mn-lt"/>
              <a:ea typeface="+mn-ea"/>
              <a:cs typeface="+mn-cs"/>
            </a:rPr>
            <a:t>　今後は定員適正化計画に基づく職員数管理を一層推進し、人件費の抑制</a:t>
          </a:r>
          <a:r>
            <a:rPr kumimoji="1" lang="ja-JP" altLang="en-US" sz="1000">
              <a:solidFill>
                <a:schemeClr val="dk1"/>
              </a:solidFill>
              <a:effectLst/>
              <a:latin typeface="+mn-lt"/>
              <a:ea typeface="+mn-ea"/>
              <a:cs typeface="+mn-cs"/>
            </a:rPr>
            <a:t>を図る</a:t>
          </a:r>
          <a:r>
            <a:rPr kumimoji="1" lang="ja-JP" altLang="ja-JP" sz="1000">
              <a:solidFill>
                <a:schemeClr val="dk1"/>
              </a:solidFill>
              <a:effectLst/>
              <a:latin typeface="+mn-lt"/>
              <a:ea typeface="+mn-ea"/>
              <a:cs typeface="+mn-cs"/>
            </a:rPr>
            <a:t>とともに、施設等の耐用年数に即した市債の償還年限の設定を通じ</a:t>
          </a:r>
          <a:r>
            <a:rPr kumimoji="1" lang="ja-JP" altLang="en-US" sz="1000">
              <a:solidFill>
                <a:schemeClr val="dk1"/>
              </a:solidFill>
              <a:effectLst/>
              <a:latin typeface="+mn-lt"/>
              <a:ea typeface="+mn-ea"/>
              <a:cs typeface="+mn-cs"/>
            </a:rPr>
            <a:t>て</a:t>
          </a:r>
          <a:r>
            <a:rPr kumimoji="1" lang="ja-JP" altLang="ja-JP" sz="1000">
              <a:solidFill>
                <a:schemeClr val="dk1"/>
              </a:solidFill>
              <a:effectLst/>
              <a:latin typeface="+mn-lt"/>
              <a:ea typeface="+mn-ea"/>
              <a:cs typeface="+mn-cs"/>
            </a:rPr>
            <a:t>、公債費（元利償還金）の平準化</a:t>
          </a:r>
          <a:r>
            <a:rPr kumimoji="1" lang="ja-JP" altLang="en-US" sz="1000">
              <a:solidFill>
                <a:schemeClr val="dk1"/>
              </a:solidFill>
              <a:effectLst/>
              <a:latin typeface="+mn-lt"/>
              <a:ea typeface="+mn-ea"/>
              <a:cs typeface="+mn-cs"/>
            </a:rPr>
            <a:t>に努め</a:t>
          </a:r>
          <a:r>
            <a:rPr kumimoji="1" lang="ja-JP" altLang="ja-JP" sz="1000">
              <a:solidFill>
                <a:schemeClr val="dk1"/>
              </a:solidFill>
              <a:effectLst/>
              <a:latin typeface="+mn-lt"/>
              <a:ea typeface="+mn-ea"/>
              <a:cs typeface="+mn-cs"/>
            </a:rPr>
            <a:t>、経常収支比率の改善を図る。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68</xdr:row>
      <xdr:rowOff>21167</xdr:rowOff>
    </xdr:from>
    <xdr:to>
      <xdr:col>23</xdr:col>
      <xdr:colOff>133350</xdr:colOff>
      <xdr:row>68</xdr:row>
      <xdr:rowOff>21167</xdr:rowOff>
    </xdr:to>
    <xdr:cxnSp macro="">
      <xdr:nvCxnSpPr>
        <xdr:cNvPr id="134" name="直線コネクタ 133"/>
        <xdr:cNvCxnSpPr/>
      </xdr:nvCxnSpPr>
      <xdr:spPr>
        <a:xfrm>
          <a:off x="4114800" y="11679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168487</xdr:rowOff>
    </xdr:from>
    <xdr:to>
      <xdr:col>19</xdr:col>
      <xdr:colOff>133350</xdr:colOff>
      <xdr:row>68</xdr:row>
      <xdr:rowOff>21167</xdr:rowOff>
    </xdr:to>
    <xdr:cxnSp macro="">
      <xdr:nvCxnSpPr>
        <xdr:cNvPr id="137" name="直線コネクタ 136"/>
        <xdr:cNvCxnSpPr/>
      </xdr:nvCxnSpPr>
      <xdr:spPr>
        <a:xfrm>
          <a:off x="3225800" y="116556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67</xdr:row>
      <xdr:rowOff>168487</xdr:rowOff>
    </xdr:to>
    <xdr:cxnSp macro="">
      <xdr:nvCxnSpPr>
        <xdr:cNvPr id="140" name="直線コネクタ 139"/>
        <xdr:cNvCxnSpPr/>
      </xdr:nvCxnSpPr>
      <xdr:spPr>
        <a:xfrm>
          <a:off x="2336800" y="114625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146896</xdr:rowOff>
    </xdr:from>
    <xdr:to>
      <xdr:col>11</xdr:col>
      <xdr:colOff>31750</xdr:colOff>
      <xdr:row>67</xdr:row>
      <xdr:rowOff>31750</xdr:rowOff>
    </xdr:to>
    <xdr:cxnSp macro="">
      <xdr:nvCxnSpPr>
        <xdr:cNvPr id="143" name="直線コネクタ 142"/>
        <xdr:cNvCxnSpPr/>
      </xdr:nvCxnSpPr>
      <xdr:spPr>
        <a:xfrm flipV="1">
          <a:off x="1447800" y="1146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30921</xdr:rowOff>
    </xdr:from>
    <xdr:ext cx="762000" cy="259045"/>
    <xdr:sp macro="" textlink="">
      <xdr:nvSpPr>
        <xdr:cNvPr id="147" name="テキスト ボックス 146"/>
        <xdr:cNvSpPr txBox="1"/>
      </xdr:nvSpPr>
      <xdr:spPr>
        <a:xfrm>
          <a:off x="1066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141817</xdr:rowOff>
    </xdr:from>
    <xdr:to>
      <xdr:col>23</xdr:col>
      <xdr:colOff>184150</xdr:colOff>
      <xdr:row>68</xdr:row>
      <xdr:rowOff>71967</xdr:rowOff>
    </xdr:to>
    <xdr:sp macro="" textlink="">
      <xdr:nvSpPr>
        <xdr:cNvPr id="153" name="楕円 152"/>
        <xdr:cNvSpPr/>
      </xdr:nvSpPr>
      <xdr:spPr>
        <a:xfrm>
          <a:off x="49022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37694</xdr:rowOff>
    </xdr:from>
    <xdr:ext cx="762000" cy="259045"/>
    <xdr:sp macro="" textlink="">
      <xdr:nvSpPr>
        <xdr:cNvPr id="154" name="財政構造の弾力性該当値テキスト"/>
        <xdr:cNvSpPr txBox="1"/>
      </xdr:nvSpPr>
      <xdr:spPr>
        <a:xfrm>
          <a:off x="5041900" y="1152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141817</xdr:rowOff>
    </xdr:from>
    <xdr:to>
      <xdr:col>19</xdr:col>
      <xdr:colOff>184150</xdr:colOff>
      <xdr:row>68</xdr:row>
      <xdr:rowOff>71967</xdr:rowOff>
    </xdr:to>
    <xdr:sp macro="" textlink="">
      <xdr:nvSpPr>
        <xdr:cNvPr id="155" name="楕円 154"/>
        <xdr:cNvSpPr/>
      </xdr:nvSpPr>
      <xdr:spPr>
        <a:xfrm>
          <a:off x="4064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56744</xdr:rowOff>
    </xdr:from>
    <xdr:ext cx="736600" cy="259045"/>
    <xdr:sp macro="" textlink="">
      <xdr:nvSpPr>
        <xdr:cNvPr id="156" name="テキスト ボックス 155"/>
        <xdr:cNvSpPr txBox="1"/>
      </xdr:nvSpPr>
      <xdr:spPr>
        <a:xfrm>
          <a:off x="3733800" y="1171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117687</xdr:rowOff>
    </xdr:from>
    <xdr:to>
      <xdr:col>15</xdr:col>
      <xdr:colOff>133350</xdr:colOff>
      <xdr:row>68</xdr:row>
      <xdr:rowOff>47837</xdr:rowOff>
    </xdr:to>
    <xdr:sp macro="" textlink="">
      <xdr:nvSpPr>
        <xdr:cNvPr id="157" name="楕円 156"/>
        <xdr:cNvSpPr/>
      </xdr:nvSpPr>
      <xdr:spPr>
        <a:xfrm>
          <a:off x="3175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32614</xdr:rowOff>
    </xdr:from>
    <xdr:ext cx="762000" cy="259045"/>
    <xdr:sp macro="" textlink="">
      <xdr:nvSpPr>
        <xdr:cNvPr id="158" name="テキスト ボックス 157"/>
        <xdr:cNvSpPr txBox="1"/>
      </xdr:nvSpPr>
      <xdr:spPr>
        <a:xfrm>
          <a:off x="2844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9" name="楕円 158"/>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60" name="テキスト ボックス 159"/>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61" name="楕円 160"/>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62" name="テキスト ボックス 161"/>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lt"/>
              <a:ea typeface="+mn-ea"/>
              <a:cs typeface="+mn-cs"/>
            </a:rPr>
            <a:t>比較して人口</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人当たり</a:t>
          </a:r>
          <a:r>
            <a:rPr kumimoji="1" lang="en-US" altLang="ja-JP" sz="1000">
              <a:solidFill>
                <a:schemeClr val="dk1"/>
              </a:solidFill>
              <a:effectLst/>
              <a:latin typeface="+mn-lt"/>
              <a:ea typeface="+mn-ea"/>
              <a:cs typeface="+mn-cs"/>
            </a:rPr>
            <a:t>3,515</a:t>
          </a:r>
          <a:r>
            <a:rPr kumimoji="1" lang="ja-JP" altLang="ja-JP" sz="1000">
              <a:solidFill>
                <a:schemeClr val="dk1"/>
              </a:solidFill>
              <a:effectLst/>
              <a:latin typeface="+mn-lt"/>
              <a:ea typeface="+mn-ea"/>
              <a:cs typeface="+mn-cs"/>
            </a:rPr>
            <a:t>円減少し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その要因としては、</a:t>
          </a:r>
          <a:r>
            <a:rPr kumimoji="1" lang="ja-JP" altLang="en-US" sz="1000">
              <a:solidFill>
                <a:schemeClr val="dk1"/>
              </a:solidFill>
              <a:effectLst/>
              <a:latin typeface="+mn-lt"/>
              <a:ea typeface="+mn-ea"/>
              <a:cs typeface="+mn-cs"/>
            </a:rPr>
            <a:t>契約更新時期の到来に伴い、</a:t>
          </a:r>
          <a:r>
            <a:rPr kumimoji="1" lang="ja-JP" altLang="ja-JP" sz="1000">
              <a:solidFill>
                <a:schemeClr val="dk1"/>
              </a:solidFill>
              <a:effectLst/>
              <a:latin typeface="+mn-lt"/>
              <a:ea typeface="+mn-ea"/>
              <a:cs typeface="+mn-cs"/>
            </a:rPr>
            <a:t>ごみ焼却施設運営</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固定資産評価替業務</a:t>
          </a:r>
          <a:r>
            <a:rPr kumimoji="1" lang="ja-JP" altLang="en-US" sz="1000">
              <a:solidFill>
                <a:schemeClr val="dk1"/>
              </a:solidFill>
              <a:effectLst/>
              <a:latin typeface="+mn-lt"/>
              <a:ea typeface="+mn-ea"/>
              <a:cs typeface="+mn-cs"/>
            </a:rPr>
            <a:t>等の委託料が大幅に減少したことが挙げられる。</a:t>
          </a:r>
          <a:endParaRPr lang="ja-JP" altLang="ja-JP" sz="1000">
            <a:effectLst/>
          </a:endParaRPr>
        </a:p>
        <a:p>
          <a:r>
            <a:rPr kumimoji="1" lang="ja-JP" altLang="ja-JP" sz="1000">
              <a:solidFill>
                <a:schemeClr val="dk1"/>
              </a:solidFill>
              <a:effectLst/>
              <a:latin typeface="+mn-lt"/>
              <a:ea typeface="+mn-ea"/>
              <a:cs typeface="+mn-cs"/>
            </a:rPr>
            <a:t>　しかしながら、この</a:t>
          </a:r>
          <a:r>
            <a:rPr kumimoji="1" lang="ja-JP" altLang="en-US" sz="1000">
              <a:solidFill>
                <a:schemeClr val="dk1"/>
              </a:solidFill>
              <a:effectLst/>
              <a:latin typeface="+mn-lt"/>
              <a:ea typeface="+mn-ea"/>
              <a:cs typeface="+mn-cs"/>
            </a:rPr>
            <a:t>物件費</a:t>
          </a:r>
          <a:r>
            <a:rPr kumimoji="1" lang="ja-JP" altLang="ja-JP" sz="1000">
              <a:solidFill>
                <a:schemeClr val="dk1"/>
              </a:solidFill>
              <a:effectLst/>
              <a:latin typeface="+mn-lt"/>
              <a:ea typeface="+mn-ea"/>
              <a:cs typeface="+mn-cs"/>
            </a:rPr>
            <a:t>の減少は一時的なものであり、恒久的な財政の健全運営に当たっては、上述のとおり、定員適正化計画に基づく人件費の抑制</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公共施設等総合管理計画に基づ</a:t>
          </a:r>
          <a:r>
            <a:rPr kumimoji="1" lang="ja-JP" altLang="en-US" sz="1000">
              <a:solidFill>
                <a:schemeClr val="dk1"/>
              </a:solidFill>
              <a:effectLst/>
              <a:latin typeface="+mn-lt"/>
              <a:ea typeface="+mn-ea"/>
              <a:cs typeface="+mn-cs"/>
            </a:rPr>
            <a:t>く</a:t>
          </a:r>
          <a:r>
            <a:rPr kumimoji="1" lang="ja-JP" altLang="ja-JP" sz="1000">
              <a:solidFill>
                <a:schemeClr val="dk1"/>
              </a:solidFill>
              <a:effectLst/>
              <a:latin typeface="+mn-lt"/>
              <a:ea typeface="+mn-ea"/>
              <a:cs typeface="+mn-cs"/>
            </a:rPr>
            <a:t>施設の統廃合</a:t>
          </a:r>
          <a:r>
            <a:rPr kumimoji="1" lang="ja-JP" altLang="en-US" sz="1000">
              <a:solidFill>
                <a:schemeClr val="dk1"/>
              </a:solidFill>
              <a:effectLst/>
              <a:latin typeface="+mn-lt"/>
              <a:ea typeface="+mn-ea"/>
              <a:cs typeface="+mn-cs"/>
            </a:rPr>
            <a:t>など、抜本的な行財政改革の推進が急務と考える。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32009</xdr:rowOff>
    </xdr:from>
    <xdr:to>
      <xdr:col>23</xdr:col>
      <xdr:colOff>133350</xdr:colOff>
      <xdr:row>86</xdr:row>
      <xdr:rowOff>116825</xdr:rowOff>
    </xdr:to>
    <xdr:cxnSp macro="">
      <xdr:nvCxnSpPr>
        <xdr:cNvPr id="195" name="直線コネクタ 194"/>
        <xdr:cNvCxnSpPr/>
      </xdr:nvCxnSpPr>
      <xdr:spPr>
        <a:xfrm flipV="1">
          <a:off x="4114800" y="14776709"/>
          <a:ext cx="838200" cy="8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103772</xdr:rowOff>
    </xdr:from>
    <xdr:to>
      <xdr:col>19</xdr:col>
      <xdr:colOff>133350</xdr:colOff>
      <xdr:row>86</xdr:row>
      <xdr:rowOff>116825</xdr:rowOff>
    </xdr:to>
    <xdr:cxnSp macro="">
      <xdr:nvCxnSpPr>
        <xdr:cNvPr id="198" name="直線コネクタ 197"/>
        <xdr:cNvCxnSpPr/>
      </xdr:nvCxnSpPr>
      <xdr:spPr>
        <a:xfrm>
          <a:off x="3225800" y="14848472"/>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103772</xdr:rowOff>
    </xdr:from>
    <xdr:to>
      <xdr:col>15</xdr:col>
      <xdr:colOff>82550</xdr:colOff>
      <xdr:row>86</xdr:row>
      <xdr:rowOff>170563</xdr:rowOff>
    </xdr:to>
    <xdr:cxnSp macro="">
      <xdr:nvCxnSpPr>
        <xdr:cNvPr id="201" name="直線コネクタ 200"/>
        <xdr:cNvCxnSpPr/>
      </xdr:nvCxnSpPr>
      <xdr:spPr>
        <a:xfrm flipV="1">
          <a:off x="2336800" y="14848472"/>
          <a:ext cx="889000" cy="6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170563</xdr:rowOff>
    </xdr:from>
    <xdr:to>
      <xdr:col>11</xdr:col>
      <xdr:colOff>31750</xdr:colOff>
      <xdr:row>87</xdr:row>
      <xdr:rowOff>51935</xdr:rowOff>
    </xdr:to>
    <xdr:cxnSp macro="">
      <xdr:nvCxnSpPr>
        <xdr:cNvPr id="204" name="直線コネクタ 203"/>
        <xdr:cNvCxnSpPr/>
      </xdr:nvCxnSpPr>
      <xdr:spPr>
        <a:xfrm flipV="1">
          <a:off x="1447800" y="14915263"/>
          <a:ext cx="8890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61696</xdr:rowOff>
    </xdr:from>
    <xdr:ext cx="762000" cy="259045"/>
    <xdr:sp macro="" textlink="">
      <xdr:nvSpPr>
        <xdr:cNvPr id="206" name="テキスト ボックス 205"/>
        <xdr:cNvSpPr txBox="1"/>
      </xdr:nvSpPr>
      <xdr:spPr>
        <a:xfrm>
          <a:off x="1955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126581</xdr:rowOff>
    </xdr:from>
    <xdr:ext cx="762000" cy="259045"/>
    <xdr:sp macro="" textlink="">
      <xdr:nvSpPr>
        <xdr:cNvPr id="208" name="テキスト ボックス 207"/>
        <xdr:cNvSpPr txBox="1"/>
      </xdr:nvSpPr>
      <xdr:spPr>
        <a:xfrm>
          <a:off x="1066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152659</xdr:rowOff>
    </xdr:from>
    <xdr:to>
      <xdr:col>23</xdr:col>
      <xdr:colOff>184150</xdr:colOff>
      <xdr:row>86</xdr:row>
      <xdr:rowOff>82809</xdr:rowOff>
    </xdr:to>
    <xdr:sp macro="" textlink="">
      <xdr:nvSpPr>
        <xdr:cNvPr id="214" name="楕円 213"/>
        <xdr:cNvSpPr/>
      </xdr:nvSpPr>
      <xdr:spPr>
        <a:xfrm>
          <a:off x="4902200" y="147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124736</xdr:rowOff>
    </xdr:from>
    <xdr:ext cx="762000" cy="259045"/>
    <xdr:sp macro="" textlink="">
      <xdr:nvSpPr>
        <xdr:cNvPr id="215" name="人件費・物件費等の状況該当値テキスト"/>
        <xdr:cNvSpPr txBox="1"/>
      </xdr:nvSpPr>
      <xdr:spPr>
        <a:xfrm>
          <a:off x="5041900" y="1469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66025</xdr:rowOff>
    </xdr:from>
    <xdr:to>
      <xdr:col>19</xdr:col>
      <xdr:colOff>184150</xdr:colOff>
      <xdr:row>86</xdr:row>
      <xdr:rowOff>167625</xdr:rowOff>
    </xdr:to>
    <xdr:sp macro="" textlink="">
      <xdr:nvSpPr>
        <xdr:cNvPr id="216" name="楕円 215"/>
        <xdr:cNvSpPr/>
      </xdr:nvSpPr>
      <xdr:spPr>
        <a:xfrm>
          <a:off x="4064000" y="148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152402</xdr:rowOff>
    </xdr:from>
    <xdr:ext cx="736600" cy="259045"/>
    <xdr:sp macro="" textlink="">
      <xdr:nvSpPr>
        <xdr:cNvPr id="217" name="テキスト ボックス 216"/>
        <xdr:cNvSpPr txBox="1"/>
      </xdr:nvSpPr>
      <xdr:spPr>
        <a:xfrm>
          <a:off x="3733800" y="148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52972</xdr:rowOff>
    </xdr:from>
    <xdr:to>
      <xdr:col>15</xdr:col>
      <xdr:colOff>133350</xdr:colOff>
      <xdr:row>86</xdr:row>
      <xdr:rowOff>154572</xdr:rowOff>
    </xdr:to>
    <xdr:sp macro="" textlink="">
      <xdr:nvSpPr>
        <xdr:cNvPr id="218" name="楕円 217"/>
        <xdr:cNvSpPr/>
      </xdr:nvSpPr>
      <xdr:spPr>
        <a:xfrm>
          <a:off x="3175000" y="147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139349</xdr:rowOff>
    </xdr:from>
    <xdr:ext cx="762000" cy="259045"/>
    <xdr:sp macro="" textlink="">
      <xdr:nvSpPr>
        <xdr:cNvPr id="219" name="テキスト ボックス 218"/>
        <xdr:cNvSpPr txBox="1"/>
      </xdr:nvSpPr>
      <xdr:spPr>
        <a:xfrm>
          <a:off x="2844800" y="148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119763</xdr:rowOff>
    </xdr:from>
    <xdr:to>
      <xdr:col>11</xdr:col>
      <xdr:colOff>82550</xdr:colOff>
      <xdr:row>87</xdr:row>
      <xdr:rowOff>49913</xdr:rowOff>
    </xdr:to>
    <xdr:sp macro="" textlink="">
      <xdr:nvSpPr>
        <xdr:cNvPr id="220" name="楕円 219"/>
        <xdr:cNvSpPr/>
      </xdr:nvSpPr>
      <xdr:spPr>
        <a:xfrm>
          <a:off x="2286000" y="148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34690</xdr:rowOff>
    </xdr:from>
    <xdr:ext cx="762000" cy="259045"/>
    <xdr:sp macro="" textlink="">
      <xdr:nvSpPr>
        <xdr:cNvPr id="221" name="テキスト ボックス 220"/>
        <xdr:cNvSpPr txBox="1"/>
      </xdr:nvSpPr>
      <xdr:spPr>
        <a:xfrm>
          <a:off x="1955800" y="1495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1135</xdr:rowOff>
    </xdr:from>
    <xdr:to>
      <xdr:col>7</xdr:col>
      <xdr:colOff>31750</xdr:colOff>
      <xdr:row>87</xdr:row>
      <xdr:rowOff>102735</xdr:rowOff>
    </xdr:to>
    <xdr:sp macro="" textlink="">
      <xdr:nvSpPr>
        <xdr:cNvPr id="222" name="楕円 221"/>
        <xdr:cNvSpPr/>
      </xdr:nvSpPr>
      <xdr:spPr>
        <a:xfrm>
          <a:off x="1397000" y="14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87512</xdr:rowOff>
    </xdr:from>
    <xdr:ext cx="762000" cy="259045"/>
    <xdr:sp macro="" textlink="">
      <xdr:nvSpPr>
        <xdr:cNvPr id="223" name="テキスト ボックス 222"/>
        <xdr:cNvSpPr txBox="1"/>
      </xdr:nvSpPr>
      <xdr:spPr>
        <a:xfrm>
          <a:off x="1066800" y="1500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類似団体内平均値</a:t>
          </a:r>
          <a:r>
            <a:rPr kumimoji="1" lang="en-US" altLang="ja-JP" sz="1000">
              <a:solidFill>
                <a:schemeClr val="dk1"/>
              </a:solidFill>
              <a:effectLst/>
              <a:latin typeface="+mn-lt"/>
              <a:ea typeface="+mn-ea"/>
              <a:cs typeface="+mn-cs"/>
            </a:rPr>
            <a:t>99.3pt</a:t>
          </a:r>
          <a:r>
            <a:rPr kumimoji="1" lang="ja-JP" altLang="ja-JP" sz="1000">
              <a:solidFill>
                <a:schemeClr val="dk1"/>
              </a:solidFill>
              <a:effectLst/>
              <a:latin typeface="+mn-lt"/>
              <a:ea typeface="+mn-ea"/>
              <a:cs typeface="+mn-cs"/>
            </a:rPr>
            <a:t>より</a:t>
          </a:r>
          <a:r>
            <a:rPr kumimoji="1" lang="en-US" altLang="ja-JP" sz="1000">
              <a:solidFill>
                <a:schemeClr val="dk1"/>
              </a:solidFill>
              <a:effectLst/>
              <a:latin typeface="+mn-lt"/>
              <a:ea typeface="+mn-ea"/>
              <a:cs typeface="+mn-cs"/>
            </a:rPr>
            <a:t>0.1pt</a:t>
          </a:r>
          <a:r>
            <a:rPr kumimoji="1" lang="ja-JP" altLang="en-US" sz="1000">
              <a:solidFill>
                <a:schemeClr val="dk1"/>
              </a:solidFill>
              <a:effectLst/>
              <a:latin typeface="+mn-lt"/>
              <a:ea typeface="+mn-ea"/>
              <a:cs typeface="+mn-cs"/>
            </a:rPr>
            <a:t>高い</a:t>
          </a:r>
          <a:r>
            <a:rPr kumimoji="1" lang="en-US" altLang="ja-JP" sz="1000">
              <a:solidFill>
                <a:schemeClr val="dk1"/>
              </a:solidFill>
              <a:effectLst/>
              <a:latin typeface="+mn-lt"/>
              <a:ea typeface="+mn-ea"/>
              <a:cs typeface="+mn-cs"/>
            </a:rPr>
            <a:t>99.4pt</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現在の給与体系は年功序列を採用しているが、</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歳以上の昇給を停止するなど、給与水準</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抑制</a:t>
          </a:r>
          <a:r>
            <a:rPr kumimoji="1" lang="ja-JP" altLang="en-US" sz="1000">
              <a:solidFill>
                <a:schemeClr val="dk1"/>
              </a:solidFill>
              <a:effectLst/>
              <a:latin typeface="+mn-lt"/>
              <a:ea typeface="+mn-ea"/>
              <a:cs typeface="+mn-cs"/>
            </a:rPr>
            <a:t>に努めている。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今後は計画的な正職員の採用に加え、職務職責に応じた人事制度の運用を推進し、人事評価の給与への反映など、勤務実績に応じた給与制度の構築に努める。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30691</xdr:rowOff>
    </xdr:to>
    <xdr:cxnSp macro="">
      <xdr:nvCxnSpPr>
        <xdr:cNvPr id="257" name="直線コネクタ 256"/>
        <xdr:cNvCxnSpPr/>
      </xdr:nvCxnSpPr>
      <xdr:spPr>
        <a:xfrm flipV="1">
          <a:off x="16179800" y="148865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30691</xdr:rowOff>
    </xdr:to>
    <xdr:cxnSp macro="">
      <xdr:nvCxnSpPr>
        <xdr:cNvPr id="260" name="直線コネクタ 259"/>
        <xdr:cNvCxnSpPr/>
      </xdr:nvCxnSpPr>
      <xdr:spPr>
        <a:xfrm>
          <a:off x="15290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91016</xdr:rowOff>
    </xdr:to>
    <xdr:cxnSp macro="">
      <xdr:nvCxnSpPr>
        <xdr:cNvPr id="263" name="直線コネクタ 262"/>
        <xdr:cNvCxnSpPr/>
      </xdr:nvCxnSpPr>
      <xdr:spPr>
        <a:xfrm flipV="1">
          <a:off x="14401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91016</xdr:rowOff>
    </xdr:to>
    <xdr:cxnSp macro="">
      <xdr:nvCxnSpPr>
        <xdr:cNvPr id="266" name="直線コネクタ 265"/>
        <xdr:cNvCxnSpPr/>
      </xdr:nvCxnSpPr>
      <xdr:spPr>
        <a:xfrm>
          <a:off x="13512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68" name="テキスト ボックス 267"/>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70" name="テキスト ボックス 269"/>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前年度と比較して</a:t>
          </a:r>
          <a:r>
            <a:rPr kumimoji="1" lang="en-US" altLang="ja-JP" sz="1000">
              <a:solidFill>
                <a:schemeClr val="dk1"/>
              </a:solidFill>
              <a:effectLst/>
              <a:latin typeface="+mn-lt"/>
              <a:ea typeface="+mn-ea"/>
              <a:cs typeface="+mn-cs"/>
            </a:rPr>
            <a:t>0.13</a:t>
          </a:r>
          <a:r>
            <a:rPr kumimoji="1" lang="ja-JP" altLang="en-US" sz="1000">
              <a:solidFill>
                <a:schemeClr val="dk1"/>
              </a:solidFill>
              <a:effectLst/>
              <a:latin typeface="+mn-lt"/>
              <a:ea typeface="+mn-ea"/>
              <a:cs typeface="+mn-cs"/>
            </a:rPr>
            <a:t>人減少した。</a:t>
          </a:r>
          <a:endParaRPr kumimoji="1" lang="en-US" altLang="ja-JP"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　本市は３度の市町合併を経験し、また、行政体制として総合支所方式を採用しているため、類似団体と比べて職員数が多い状況にある。さらに</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、消防業務を一部事務組合ではなく、市単独で担っている点も</a:t>
          </a:r>
          <a:r>
            <a:rPr kumimoji="1" lang="ja-JP" altLang="en-US" sz="1000">
              <a:solidFill>
                <a:schemeClr val="dk1"/>
              </a:solidFill>
              <a:effectLst/>
              <a:latin typeface="+mn-lt"/>
              <a:ea typeface="+mn-ea"/>
              <a:cs typeface="+mn-cs"/>
            </a:rPr>
            <a:t>要因の一つに</a:t>
          </a:r>
          <a:r>
            <a:rPr kumimoji="1" lang="ja-JP" altLang="ja-JP" sz="1000">
              <a:solidFill>
                <a:schemeClr val="dk1"/>
              </a:solidFill>
              <a:effectLst/>
              <a:latin typeface="+mn-lt"/>
              <a:ea typeface="+mn-ea"/>
              <a:cs typeface="+mn-cs"/>
            </a:rPr>
            <a:t>挙げられる。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職員数の多寡は人件費支出</a:t>
          </a:r>
          <a:r>
            <a:rPr kumimoji="1" lang="ja-JP" altLang="en-US" sz="1000">
              <a:solidFill>
                <a:schemeClr val="dk1"/>
              </a:solidFill>
              <a:effectLst/>
              <a:latin typeface="+mn-lt"/>
              <a:ea typeface="+mn-ea"/>
              <a:cs typeface="+mn-cs"/>
            </a:rPr>
            <a:t>に直結し、</a:t>
          </a:r>
          <a:r>
            <a:rPr kumimoji="1" lang="ja-JP" altLang="ja-JP" sz="1000">
              <a:solidFill>
                <a:schemeClr val="dk1"/>
              </a:solidFill>
              <a:effectLst/>
              <a:latin typeface="+mn-lt"/>
              <a:ea typeface="+mn-ea"/>
              <a:cs typeface="+mn-cs"/>
            </a:rPr>
            <a:t>財政運営や各財政指標へ大きな影響を与えるため、その改善は急務</a:t>
          </a:r>
          <a:r>
            <a:rPr kumimoji="1" lang="ja-JP" altLang="en-US" sz="1000">
              <a:solidFill>
                <a:schemeClr val="dk1"/>
              </a:solidFill>
              <a:effectLst/>
              <a:latin typeface="+mn-lt"/>
              <a:ea typeface="+mn-ea"/>
              <a:cs typeface="+mn-cs"/>
            </a:rPr>
            <a:t>である</a:t>
          </a:r>
          <a:r>
            <a:rPr kumimoji="1" lang="ja-JP" altLang="ja-JP" sz="1000">
              <a:solidFill>
                <a:schemeClr val="dk1"/>
              </a:solidFill>
              <a:effectLst/>
              <a:latin typeface="+mn-lt"/>
              <a:ea typeface="+mn-ea"/>
              <a:cs typeface="+mn-cs"/>
            </a:rPr>
            <a:t>。しかしながら、短期間での職員数の削減は困難であるため、定員適正化計画に基づき、退職者数と採用者数の調和を図りながら、長期的視点による継続的な取り組みが必要である。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147828</xdr:rowOff>
    </xdr:from>
    <xdr:to>
      <xdr:col>81</xdr:col>
      <xdr:colOff>44450</xdr:colOff>
      <xdr:row>66</xdr:row>
      <xdr:rowOff>39116</xdr:rowOff>
    </xdr:to>
    <xdr:cxnSp macro="">
      <xdr:nvCxnSpPr>
        <xdr:cNvPr id="318" name="直線コネクタ 317"/>
        <xdr:cNvCxnSpPr/>
      </xdr:nvCxnSpPr>
      <xdr:spPr>
        <a:xfrm flipV="1">
          <a:off x="16179800" y="1129207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39116</xdr:rowOff>
    </xdr:from>
    <xdr:to>
      <xdr:col>77</xdr:col>
      <xdr:colOff>44450</xdr:colOff>
      <xdr:row>66</xdr:row>
      <xdr:rowOff>53594</xdr:rowOff>
    </xdr:to>
    <xdr:cxnSp macro="">
      <xdr:nvCxnSpPr>
        <xdr:cNvPr id="321" name="直線コネクタ 320"/>
        <xdr:cNvCxnSpPr/>
      </xdr:nvCxnSpPr>
      <xdr:spPr>
        <a:xfrm flipV="1">
          <a:off x="15290800" y="113548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53594</xdr:rowOff>
    </xdr:from>
    <xdr:to>
      <xdr:col>72</xdr:col>
      <xdr:colOff>203200</xdr:colOff>
      <xdr:row>66</xdr:row>
      <xdr:rowOff>97028</xdr:rowOff>
    </xdr:to>
    <xdr:cxnSp macro="">
      <xdr:nvCxnSpPr>
        <xdr:cNvPr id="324" name="直線コネクタ 323"/>
        <xdr:cNvCxnSpPr/>
      </xdr:nvCxnSpPr>
      <xdr:spPr>
        <a:xfrm flipV="1">
          <a:off x="14401800" y="113692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97028</xdr:rowOff>
    </xdr:from>
    <xdr:to>
      <xdr:col>68</xdr:col>
      <xdr:colOff>152400</xdr:colOff>
      <xdr:row>66</xdr:row>
      <xdr:rowOff>111506</xdr:rowOff>
    </xdr:to>
    <xdr:cxnSp macro="">
      <xdr:nvCxnSpPr>
        <xdr:cNvPr id="327" name="直線コネクタ 326"/>
        <xdr:cNvCxnSpPr/>
      </xdr:nvCxnSpPr>
      <xdr:spPr>
        <a:xfrm flipV="1">
          <a:off x="13512800" y="114127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97028</xdr:rowOff>
    </xdr:from>
    <xdr:to>
      <xdr:col>81</xdr:col>
      <xdr:colOff>95250</xdr:colOff>
      <xdr:row>66</xdr:row>
      <xdr:rowOff>27178</xdr:rowOff>
    </xdr:to>
    <xdr:sp macro="" textlink="">
      <xdr:nvSpPr>
        <xdr:cNvPr id="337" name="楕円 336"/>
        <xdr:cNvSpPr/>
      </xdr:nvSpPr>
      <xdr:spPr>
        <a:xfrm>
          <a:off x="16967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164355</xdr:rowOff>
    </xdr:from>
    <xdr:ext cx="762000" cy="259045"/>
    <xdr:sp macro="" textlink="">
      <xdr:nvSpPr>
        <xdr:cNvPr id="338" name="定員管理の状況該当値テキスト"/>
        <xdr:cNvSpPr txBox="1"/>
      </xdr:nvSpPr>
      <xdr:spPr>
        <a:xfrm>
          <a:off x="17106900" y="1113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159766</xdr:rowOff>
    </xdr:from>
    <xdr:to>
      <xdr:col>77</xdr:col>
      <xdr:colOff>95250</xdr:colOff>
      <xdr:row>66</xdr:row>
      <xdr:rowOff>89916</xdr:rowOff>
    </xdr:to>
    <xdr:sp macro="" textlink="">
      <xdr:nvSpPr>
        <xdr:cNvPr id="339" name="楕円 338"/>
        <xdr:cNvSpPr/>
      </xdr:nvSpPr>
      <xdr:spPr>
        <a:xfrm>
          <a:off x="16129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74693</xdr:rowOff>
    </xdr:from>
    <xdr:ext cx="736600" cy="259045"/>
    <xdr:sp macro="" textlink="">
      <xdr:nvSpPr>
        <xdr:cNvPr id="340" name="テキスト ボックス 339"/>
        <xdr:cNvSpPr txBox="1"/>
      </xdr:nvSpPr>
      <xdr:spPr>
        <a:xfrm>
          <a:off x="15798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2794</xdr:rowOff>
    </xdr:from>
    <xdr:to>
      <xdr:col>73</xdr:col>
      <xdr:colOff>44450</xdr:colOff>
      <xdr:row>66</xdr:row>
      <xdr:rowOff>104394</xdr:rowOff>
    </xdr:to>
    <xdr:sp macro="" textlink="">
      <xdr:nvSpPr>
        <xdr:cNvPr id="341" name="楕円 340"/>
        <xdr:cNvSpPr/>
      </xdr:nvSpPr>
      <xdr:spPr>
        <a:xfrm>
          <a:off x="15240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89171</xdr:rowOff>
    </xdr:from>
    <xdr:ext cx="762000" cy="259045"/>
    <xdr:sp macro="" textlink="">
      <xdr:nvSpPr>
        <xdr:cNvPr id="342" name="テキスト ボックス 341"/>
        <xdr:cNvSpPr txBox="1"/>
      </xdr:nvSpPr>
      <xdr:spPr>
        <a:xfrm>
          <a:off x="14909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46228</xdr:rowOff>
    </xdr:from>
    <xdr:to>
      <xdr:col>68</xdr:col>
      <xdr:colOff>203200</xdr:colOff>
      <xdr:row>66</xdr:row>
      <xdr:rowOff>147828</xdr:rowOff>
    </xdr:to>
    <xdr:sp macro="" textlink="">
      <xdr:nvSpPr>
        <xdr:cNvPr id="343" name="楕円 342"/>
        <xdr:cNvSpPr/>
      </xdr:nvSpPr>
      <xdr:spPr>
        <a:xfrm>
          <a:off x="14351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132605</xdr:rowOff>
    </xdr:from>
    <xdr:ext cx="762000" cy="259045"/>
    <xdr:sp macro="" textlink="">
      <xdr:nvSpPr>
        <xdr:cNvPr id="344" name="テキスト ボックス 343"/>
        <xdr:cNvSpPr txBox="1"/>
      </xdr:nvSpPr>
      <xdr:spPr>
        <a:xfrm>
          <a:off x="14020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60706</xdr:rowOff>
    </xdr:from>
    <xdr:to>
      <xdr:col>64</xdr:col>
      <xdr:colOff>152400</xdr:colOff>
      <xdr:row>66</xdr:row>
      <xdr:rowOff>162306</xdr:rowOff>
    </xdr:to>
    <xdr:sp macro="" textlink="">
      <xdr:nvSpPr>
        <xdr:cNvPr id="345" name="楕円 344"/>
        <xdr:cNvSpPr/>
      </xdr:nvSpPr>
      <xdr:spPr>
        <a:xfrm>
          <a:off x="13462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147083</xdr:rowOff>
    </xdr:from>
    <xdr:ext cx="762000" cy="259045"/>
    <xdr:sp macro="" textlink="">
      <xdr:nvSpPr>
        <xdr:cNvPr id="346" name="テキスト ボックス 345"/>
        <xdr:cNvSpPr txBox="1"/>
      </xdr:nvSpPr>
      <xdr:spPr>
        <a:xfrm>
          <a:off x="13131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a:t>
          </a:r>
          <a:r>
            <a:rPr kumimoji="1" lang="ja-JP" altLang="en-US" sz="1000">
              <a:solidFill>
                <a:schemeClr val="dk1"/>
              </a:solidFill>
              <a:effectLst/>
              <a:latin typeface="+mn-lt"/>
              <a:ea typeface="+mn-ea"/>
              <a:cs typeface="+mn-cs"/>
            </a:rPr>
            <a:t>と比較</a:t>
          </a:r>
          <a:r>
            <a:rPr kumimoji="1" lang="ja-JP" altLang="en-US" sz="1000">
              <a:solidFill>
                <a:schemeClr val="dk1"/>
              </a:solidFill>
              <a:effectLst/>
              <a:latin typeface="+mn-ea"/>
              <a:ea typeface="+mn-ea"/>
              <a:cs typeface="+mn-cs"/>
            </a:rPr>
            <a:t>して</a:t>
          </a:r>
          <a:r>
            <a:rPr kumimoji="1" lang="en-US" altLang="ja-JP" sz="1000">
              <a:solidFill>
                <a:schemeClr val="dk1"/>
              </a:solidFill>
              <a:effectLst/>
              <a:latin typeface="+mn-ea"/>
              <a:ea typeface="+mn-ea"/>
              <a:cs typeface="+mn-cs"/>
            </a:rPr>
            <a:t>1.0</a:t>
          </a:r>
          <a:r>
            <a:rPr kumimoji="1" lang="en-US" altLang="ja-JP" sz="1100">
              <a:solidFill>
                <a:schemeClr val="dk1"/>
              </a:solidFill>
              <a:effectLst/>
              <a:latin typeface="+mn-ea"/>
              <a:ea typeface="+mn-ea"/>
              <a:cs typeface="+mn-cs"/>
            </a:rPr>
            <a:t>pt</a:t>
          </a:r>
          <a:r>
            <a:rPr kumimoji="1" lang="ja-JP" altLang="ja-JP" sz="1000">
              <a:solidFill>
                <a:schemeClr val="dk1"/>
              </a:solidFill>
              <a:effectLst/>
              <a:latin typeface="+mn-ea"/>
              <a:ea typeface="+mn-ea"/>
              <a:cs typeface="+mn-cs"/>
            </a:rPr>
            <a:t>改善し</a:t>
          </a:r>
          <a:r>
            <a:rPr kumimoji="1" lang="ja-JP" altLang="en-US" sz="1000">
              <a:solidFill>
                <a:schemeClr val="dk1"/>
              </a:solidFill>
              <a:effectLst/>
              <a:latin typeface="+mn-ea"/>
              <a:ea typeface="+mn-ea"/>
              <a:cs typeface="+mn-cs"/>
            </a:rPr>
            <a:t>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その要因としては、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元利償還金の額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及び</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公営企業の地方債償還の財源に充てたと認められる繰入金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の減少が挙げられる。特に、「元利償還金の額」は、平成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をもって</a:t>
          </a:r>
          <a:r>
            <a:rPr kumimoji="1" lang="ja-JP" altLang="ja-JP" sz="1000">
              <a:solidFill>
                <a:schemeClr val="dk1"/>
              </a:solidFill>
              <a:effectLst/>
              <a:latin typeface="+mn-lt"/>
              <a:ea typeface="+mn-ea"/>
              <a:cs typeface="+mn-cs"/>
            </a:rPr>
            <a:t>大規模</a:t>
          </a:r>
          <a:r>
            <a:rPr kumimoji="1" lang="ja-JP" altLang="en-US" sz="1000">
              <a:solidFill>
                <a:schemeClr val="dk1"/>
              </a:solidFill>
              <a:effectLst/>
              <a:latin typeface="+mn-lt"/>
              <a:ea typeface="+mn-ea"/>
              <a:cs typeface="+mn-cs"/>
            </a:rPr>
            <a:t>な</a:t>
          </a:r>
          <a:r>
            <a:rPr kumimoji="1" lang="ja-JP" altLang="ja-JP" sz="1000">
              <a:solidFill>
                <a:schemeClr val="dk1"/>
              </a:solidFill>
              <a:effectLst/>
              <a:latin typeface="+mn-lt"/>
              <a:ea typeface="+mn-ea"/>
              <a:cs typeface="+mn-cs"/>
            </a:rPr>
            <a:t>償還案件が完済となり、今後も同様の事案が存在することから、指数改善</a:t>
          </a:r>
          <a:r>
            <a:rPr kumimoji="1" lang="ja-JP" altLang="en-US" sz="1000">
              <a:solidFill>
                <a:schemeClr val="dk1"/>
              </a:solidFill>
              <a:effectLst/>
              <a:latin typeface="+mn-lt"/>
              <a:ea typeface="+mn-ea"/>
              <a:cs typeface="+mn-cs"/>
            </a:rPr>
            <a:t>が見込まれる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しかしながら、上述同様、台風災害に伴う</a:t>
          </a:r>
          <a:r>
            <a:rPr kumimoji="1" lang="ja-JP" altLang="en-US" sz="1000">
              <a:solidFill>
                <a:schemeClr val="dk1"/>
              </a:solidFill>
              <a:effectLst/>
              <a:latin typeface="+mn-lt"/>
              <a:ea typeface="+mn-ea"/>
              <a:cs typeface="+mn-cs"/>
            </a:rPr>
            <a:t>大規模な借入</a:t>
          </a:r>
          <a:r>
            <a:rPr kumimoji="1" lang="ja-JP" altLang="ja-JP" sz="1000">
              <a:solidFill>
                <a:schemeClr val="dk1"/>
              </a:solidFill>
              <a:effectLst/>
              <a:latin typeface="+mn-lt"/>
              <a:ea typeface="+mn-ea"/>
              <a:cs typeface="+mn-cs"/>
            </a:rPr>
            <a:t>に伴い、令和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年度以降</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「元利償還金の額」が急増するため、大規模建設事業計画の</a:t>
          </a:r>
          <a:r>
            <a:rPr kumimoji="1" lang="ja-JP" altLang="en-US" sz="1000">
              <a:solidFill>
                <a:schemeClr val="dk1"/>
              </a:solidFill>
              <a:effectLst/>
              <a:latin typeface="+mn-lt"/>
              <a:ea typeface="+mn-ea"/>
              <a:cs typeface="+mn-cs"/>
            </a:rPr>
            <a:t>実施時期等の</a:t>
          </a:r>
          <a:r>
            <a:rPr kumimoji="1" lang="ja-JP" altLang="ja-JP" sz="1000">
              <a:solidFill>
                <a:schemeClr val="dk1"/>
              </a:solidFill>
              <a:effectLst/>
              <a:latin typeface="+mn-lt"/>
              <a:ea typeface="+mn-ea"/>
              <a:cs typeface="+mn-cs"/>
            </a:rPr>
            <a:t>見直しとともに、適正な償還年限の設定を徹底し、指数</a:t>
          </a:r>
          <a:r>
            <a:rPr kumimoji="1" lang="ja-JP" altLang="en-US" sz="1000">
              <a:solidFill>
                <a:schemeClr val="dk1"/>
              </a:solidFill>
              <a:effectLst/>
              <a:latin typeface="+mn-lt"/>
              <a:ea typeface="+mn-ea"/>
              <a:cs typeface="+mn-cs"/>
            </a:rPr>
            <a:t>悪化</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防止</a:t>
          </a:r>
          <a:r>
            <a:rPr kumimoji="1" lang="ja-JP" altLang="ja-JP" sz="1000">
              <a:solidFill>
                <a:schemeClr val="dk1"/>
              </a:solidFill>
              <a:effectLst/>
              <a:latin typeface="+mn-lt"/>
              <a:ea typeface="+mn-ea"/>
              <a:cs typeface="+mn-cs"/>
            </a:rPr>
            <a:t>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102616</xdr:rowOff>
    </xdr:to>
    <xdr:cxnSp macro="">
      <xdr:nvCxnSpPr>
        <xdr:cNvPr id="378" name="直線コネクタ 377"/>
        <xdr:cNvCxnSpPr/>
      </xdr:nvCxnSpPr>
      <xdr:spPr>
        <a:xfrm flipV="1">
          <a:off x="16179800" y="72069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51833</xdr:rowOff>
    </xdr:from>
    <xdr:ext cx="762000" cy="259045"/>
    <xdr:sp macro="" textlink="">
      <xdr:nvSpPr>
        <xdr:cNvPr id="379" name="公債費負担の状況平均値テキスト"/>
        <xdr:cNvSpPr txBox="1"/>
      </xdr:nvSpPr>
      <xdr:spPr>
        <a:xfrm>
          <a:off x="17106900" y="656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102616</xdr:rowOff>
    </xdr:to>
    <xdr:cxnSp macro="">
      <xdr:nvCxnSpPr>
        <xdr:cNvPr id="381" name="直線コネクタ 380"/>
        <xdr:cNvCxnSpPr/>
      </xdr:nvCxnSpPr>
      <xdr:spPr>
        <a:xfrm>
          <a:off x="15290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83" name="テキスト ボックス 382"/>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84" name="直線コネクタ 383"/>
        <xdr:cNvCxnSpPr/>
      </xdr:nvCxnSpPr>
      <xdr:spPr>
        <a:xfrm>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86" name="テキスト ボックス 38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158242</xdr:rowOff>
    </xdr:to>
    <xdr:cxnSp macro="">
      <xdr:nvCxnSpPr>
        <xdr:cNvPr id="387" name="直線コネクタ 386"/>
        <xdr:cNvCxnSpPr/>
      </xdr:nvCxnSpPr>
      <xdr:spPr>
        <a:xfrm>
          <a:off x="13512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389" name="テキスト ボックス 38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391" name="テキスト ボックス 390"/>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7" name="楕円 396"/>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8"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399" name="楕円 398"/>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0" name="テキスト ボックス 399"/>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1" name="楕円 400"/>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2" name="テキスト ボックス 401"/>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3" name="楕円 402"/>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4" name="テキスト ボックス 40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6" name="テキスト ボックス 405"/>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lt"/>
              <a:ea typeface="+mn-ea"/>
              <a:cs typeface="+mn-cs"/>
            </a:rPr>
            <a:t>比較</a:t>
          </a:r>
          <a:r>
            <a:rPr kumimoji="1" lang="ja-JP" altLang="en-US" sz="1000">
              <a:solidFill>
                <a:schemeClr val="dk1"/>
              </a:solidFill>
              <a:effectLst/>
              <a:latin typeface="+mn-ea"/>
              <a:ea typeface="+mn-ea"/>
              <a:cs typeface="+mn-cs"/>
            </a:rPr>
            <a:t>して</a:t>
          </a:r>
          <a:r>
            <a:rPr kumimoji="1" lang="en-US" altLang="ja-JP" sz="1000">
              <a:solidFill>
                <a:schemeClr val="dk1"/>
              </a:solidFill>
              <a:effectLst/>
              <a:latin typeface="+mn-ea"/>
              <a:ea typeface="+mn-ea"/>
              <a:cs typeface="+mn-cs"/>
            </a:rPr>
            <a:t>20.1pt</a:t>
          </a:r>
          <a:r>
            <a:rPr kumimoji="1" lang="ja-JP" altLang="ja-JP" sz="1000">
              <a:solidFill>
                <a:schemeClr val="dk1"/>
              </a:solidFill>
              <a:effectLst/>
              <a:latin typeface="+mn-ea"/>
              <a:ea typeface="+mn-ea"/>
              <a:cs typeface="+mn-cs"/>
            </a:rPr>
            <a:t>改善</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その要因としては、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地方債現在高</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及び</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公営企業債等繰入見込額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の減少、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充当可能基金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の増加が挙げられる。特に、</a:t>
          </a:r>
          <a:r>
            <a:rPr kumimoji="1" lang="ja-JP" altLang="en-US" sz="1000">
              <a:solidFill>
                <a:schemeClr val="dk1"/>
              </a:solidFill>
              <a:effectLst/>
              <a:latin typeface="+mn-lt"/>
              <a:ea typeface="+mn-ea"/>
              <a:cs typeface="+mn-cs"/>
            </a:rPr>
            <a:t>最も</a:t>
          </a:r>
          <a:r>
            <a:rPr kumimoji="1" lang="ja-JP" altLang="ja-JP" sz="1000">
              <a:solidFill>
                <a:schemeClr val="dk1"/>
              </a:solidFill>
              <a:effectLst/>
              <a:latin typeface="+mn-lt"/>
              <a:ea typeface="+mn-ea"/>
              <a:cs typeface="+mn-cs"/>
            </a:rPr>
            <a:t>影響の大きい</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公営企業債等繰入見込額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の減少は、下水道事業会計の法適化に伴うものであり、今後２年間</a:t>
          </a:r>
          <a:r>
            <a:rPr kumimoji="1" lang="ja-JP" altLang="en-US" sz="1000">
              <a:solidFill>
                <a:schemeClr val="dk1"/>
              </a:solidFill>
              <a:effectLst/>
              <a:latin typeface="+mn-lt"/>
              <a:ea typeface="+mn-ea"/>
              <a:cs typeface="+mn-cs"/>
            </a:rPr>
            <a:t>はさら</a:t>
          </a:r>
          <a:r>
            <a:rPr kumimoji="1" lang="ja-JP" altLang="ja-JP" sz="1000">
              <a:solidFill>
                <a:schemeClr val="dk1"/>
              </a:solidFill>
              <a:effectLst/>
              <a:latin typeface="+mn-lt"/>
              <a:ea typeface="+mn-ea"/>
              <a:cs typeface="+mn-cs"/>
            </a:rPr>
            <a:t>なる指数改善</a:t>
          </a:r>
          <a:r>
            <a:rPr kumimoji="1" lang="ja-JP" altLang="en-US" sz="1000">
              <a:solidFill>
                <a:schemeClr val="dk1"/>
              </a:solidFill>
              <a:effectLst/>
              <a:latin typeface="+mn-lt"/>
              <a:ea typeface="+mn-ea"/>
              <a:cs typeface="+mn-cs"/>
            </a:rPr>
            <a:t>が見込まれる。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しかしながら、</a:t>
          </a:r>
          <a:r>
            <a:rPr lang="ja-JP" altLang="ja-JP" sz="1000" b="0" i="0" baseline="0">
              <a:solidFill>
                <a:schemeClr val="dk1"/>
              </a:solidFill>
              <a:effectLst/>
              <a:latin typeface="+mn-lt"/>
              <a:ea typeface="+mn-ea"/>
              <a:cs typeface="+mn-cs"/>
            </a:rPr>
            <a:t>令和元年台風</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号災害に伴う災害復旧事業債の</a:t>
          </a:r>
          <a:r>
            <a:rPr lang="ja-JP" altLang="en-US" sz="1000" b="0" i="0" baseline="0">
              <a:solidFill>
                <a:schemeClr val="dk1"/>
              </a:solidFill>
              <a:effectLst/>
              <a:latin typeface="+mn-lt"/>
              <a:ea typeface="+mn-ea"/>
              <a:cs typeface="+mn-cs"/>
            </a:rPr>
            <a:t>大規模な</a:t>
          </a:r>
          <a:r>
            <a:rPr lang="ja-JP" altLang="ja-JP" sz="1000" b="0" i="0" baseline="0">
              <a:solidFill>
                <a:schemeClr val="dk1"/>
              </a:solidFill>
              <a:effectLst/>
              <a:latin typeface="+mn-lt"/>
              <a:ea typeface="+mn-ea"/>
              <a:cs typeface="+mn-cs"/>
            </a:rPr>
            <a:t>借入に伴い、</a:t>
          </a:r>
          <a:r>
            <a:rPr lang="ja-JP" altLang="en-US" sz="1000" b="0" i="0" baseline="0">
              <a:solidFill>
                <a:schemeClr val="dk1"/>
              </a:solidFill>
              <a:effectLst/>
              <a:latin typeface="+mn-lt"/>
              <a:ea typeface="+mn-ea"/>
              <a:cs typeface="+mn-cs"/>
            </a:rPr>
            <a:t>令和元年度以降の</a:t>
          </a:r>
          <a:r>
            <a:rPr lang="ja-JP" altLang="ja-JP" sz="1000" b="0" i="0" baseline="0">
              <a:solidFill>
                <a:schemeClr val="dk1"/>
              </a:solidFill>
              <a:effectLst/>
              <a:latin typeface="+mn-lt"/>
              <a:ea typeface="+mn-ea"/>
              <a:cs typeface="+mn-cs"/>
            </a:rPr>
            <a:t>地方債現在高が大幅に増加</a:t>
          </a:r>
          <a:r>
            <a:rPr lang="ja-JP" altLang="en-US" sz="1000" b="0" i="0" baseline="0">
              <a:solidFill>
                <a:schemeClr val="dk1"/>
              </a:solidFill>
              <a:effectLst/>
              <a:latin typeface="+mn-lt"/>
              <a:ea typeface="+mn-ea"/>
              <a:cs typeface="+mn-cs"/>
            </a:rPr>
            <a:t>し</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上記の改善要因を相殺することになる。このため、今後は</a:t>
          </a:r>
          <a:r>
            <a:rPr lang="ja-JP" altLang="ja-JP" sz="1000" b="0" i="0" baseline="0">
              <a:solidFill>
                <a:schemeClr val="dk1"/>
              </a:solidFill>
              <a:effectLst/>
              <a:latin typeface="+mn-lt"/>
              <a:ea typeface="+mn-ea"/>
              <a:cs typeface="+mn-cs"/>
            </a:rPr>
            <a:t>大型建設事業計画の</a:t>
          </a:r>
          <a:r>
            <a:rPr lang="ja-JP" altLang="en-US" sz="1000" b="0" i="0" baseline="0">
              <a:solidFill>
                <a:schemeClr val="dk1"/>
              </a:solidFill>
              <a:effectLst/>
              <a:latin typeface="+mn-lt"/>
              <a:ea typeface="+mn-ea"/>
              <a:cs typeface="+mn-cs"/>
            </a:rPr>
            <a:t>実施時期等の</a:t>
          </a:r>
          <a:r>
            <a:rPr lang="ja-JP" altLang="ja-JP" sz="1000" b="0" i="0" baseline="0">
              <a:solidFill>
                <a:schemeClr val="dk1"/>
              </a:solidFill>
              <a:effectLst/>
              <a:latin typeface="+mn-lt"/>
              <a:ea typeface="+mn-ea"/>
              <a:cs typeface="+mn-cs"/>
            </a:rPr>
            <a:t>見直しを通じ</a:t>
          </a:r>
          <a:r>
            <a:rPr lang="ja-JP" altLang="en-US" sz="1000" b="0" i="0" baseline="0">
              <a:solidFill>
                <a:schemeClr val="dk1"/>
              </a:solidFill>
              <a:effectLst/>
              <a:latin typeface="+mn-lt"/>
              <a:ea typeface="+mn-ea"/>
              <a:cs typeface="+mn-cs"/>
            </a:rPr>
            <a:t>て</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さらなる地方債残高の増加を抑制する</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147193</xdr:rowOff>
    </xdr:from>
    <xdr:to>
      <xdr:col>81</xdr:col>
      <xdr:colOff>44450</xdr:colOff>
      <xdr:row>16</xdr:row>
      <xdr:rowOff>137414</xdr:rowOff>
    </xdr:to>
    <xdr:cxnSp macro="">
      <xdr:nvCxnSpPr>
        <xdr:cNvPr id="440" name="直線コネクタ 439"/>
        <xdr:cNvCxnSpPr/>
      </xdr:nvCxnSpPr>
      <xdr:spPr>
        <a:xfrm flipV="1">
          <a:off x="16179800" y="2718943"/>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64787</xdr:rowOff>
    </xdr:from>
    <xdr:ext cx="762000" cy="259045"/>
    <xdr:sp macro="" textlink="">
      <xdr:nvSpPr>
        <xdr:cNvPr id="441" name="将来負担の状況平均値テキスト"/>
        <xdr:cNvSpPr txBox="1"/>
      </xdr:nvSpPr>
      <xdr:spPr>
        <a:xfrm>
          <a:off x="17106900" y="229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137414</xdr:rowOff>
    </xdr:from>
    <xdr:to>
      <xdr:col>77</xdr:col>
      <xdr:colOff>44450</xdr:colOff>
      <xdr:row>16</xdr:row>
      <xdr:rowOff>141436</xdr:rowOff>
    </xdr:to>
    <xdr:cxnSp macro="">
      <xdr:nvCxnSpPr>
        <xdr:cNvPr id="443" name="直線コネクタ 442"/>
        <xdr:cNvCxnSpPr/>
      </xdr:nvCxnSpPr>
      <xdr:spPr>
        <a:xfrm flipV="1">
          <a:off x="15290800" y="28806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5" name="テキスト ボックス 44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130979</xdr:rowOff>
    </xdr:from>
    <xdr:to>
      <xdr:col>72</xdr:col>
      <xdr:colOff>203200</xdr:colOff>
      <xdr:row>16</xdr:row>
      <xdr:rowOff>141436</xdr:rowOff>
    </xdr:to>
    <xdr:cxnSp macro="">
      <xdr:nvCxnSpPr>
        <xdr:cNvPr id="446" name="直線コネクタ 445"/>
        <xdr:cNvCxnSpPr/>
      </xdr:nvCxnSpPr>
      <xdr:spPr>
        <a:xfrm>
          <a:off x="14401800" y="287417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8" name="テキスト ボックス 447"/>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86741</xdr:rowOff>
    </xdr:from>
    <xdr:to>
      <xdr:col>68</xdr:col>
      <xdr:colOff>152400</xdr:colOff>
      <xdr:row>16</xdr:row>
      <xdr:rowOff>130979</xdr:rowOff>
    </xdr:to>
    <xdr:cxnSp macro="">
      <xdr:nvCxnSpPr>
        <xdr:cNvPr id="449" name="直線コネクタ 448"/>
        <xdr:cNvCxnSpPr/>
      </xdr:nvCxnSpPr>
      <xdr:spPr>
        <a:xfrm>
          <a:off x="13512800" y="282994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29760</xdr:rowOff>
    </xdr:from>
    <xdr:to>
      <xdr:col>68</xdr:col>
      <xdr:colOff>203200</xdr:colOff>
      <xdr:row>14</xdr:row>
      <xdr:rowOff>131360</xdr:rowOff>
    </xdr:to>
    <xdr:sp macro="" textlink="">
      <xdr:nvSpPr>
        <xdr:cNvPr id="450" name="フローチャート: 判断 449"/>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51" name="テキスト ボックス 450"/>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2" name="フローチャート: 判断 451"/>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3" name="テキスト ボックス 452"/>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96393</xdr:rowOff>
    </xdr:from>
    <xdr:to>
      <xdr:col>81</xdr:col>
      <xdr:colOff>95250</xdr:colOff>
      <xdr:row>16</xdr:row>
      <xdr:rowOff>26543</xdr:rowOff>
    </xdr:to>
    <xdr:sp macro="" textlink="">
      <xdr:nvSpPr>
        <xdr:cNvPr id="459" name="楕円 458"/>
        <xdr:cNvSpPr/>
      </xdr:nvSpPr>
      <xdr:spPr>
        <a:xfrm>
          <a:off x="169672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68470</xdr:rowOff>
    </xdr:from>
    <xdr:ext cx="762000" cy="259045"/>
    <xdr:sp macro="" textlink="">
      <xdr:nvSpPr>
        <xdr:cNvPr id="460" name="将来負担の状況該当値テキスト"/>
        <xdr:cNvSpPr txBox="1"/>
      </xdr:nvSpPr>
      <xdr:spPr>
        <a:xfrm>
          <a:off x="17106900" y="26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86614</xdr:rowOff>
    </xdr:from>
    <xdr:to>
      <xdr:col>77</xdr:col>
      <xdr:colOff>95250</xdr:colOff>
      <xdr:row>17</xdr:row>
      <xdr:rowOff>16764</xdr:rowOff>
    </xdr:to>
    <xdr:sp macro="" textlink="">
      <xdr:nvSpPr>
        <xdr:cNvPr id="461" name="楕円 460"/>
        <xdr:cNvSpPr/>
      </xdr:nvSpPr>
      <xdr:spPr>
        <a:xfrm>
          <a:off x="16129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1541</xdr:rowOff>
    </xdr:from>
    <xdr:ext cx="736600" cy="259045"/>
    <xdr:sp macro="" textlink="">
      <xdr:nvSpPr>
        <xdr:cNvPr id="462" name="テキスト ボックス 461"/>
        <xdr:cNvSpPr txBox="1"/>
      </xdr:nvSpPr>
      <xdr:spPr>
        <a:xfrm>
          <a:off x="15798800" y="291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90636</xdr:rowOff>
    </xdr:from>
    <xdr:to>
      <xdr:col>73</xdr:col>
      <xdr:colOff>44450</xdr:colOff>
      <xdr:row>17</xdr:row>
      <xdr:rowOff>20786</xdr:rowOff>
    </xdr:to>
    <xdr:sp macro="" textlink="">
      <xdr:nvSpPr>
        <xdr:cNvPr id="463" name="楕円 462"/>
        <xdr:cNvSpPr/>
      </xdr:nvSpPr>
      <xdr:spPr>
        <a:xfrm>
          <a:off x="15240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5563</xdr:rowOff>
    </xdr:from>
    <xdr:ext cx="762000" cy="259045"/>
    <xdr:sp macro="" textlink="">
      <xdr:nvSpPr>
        <xdr:cNvPr id="464" name="テキスト ボックス 463"/>
        <xdr:cNvSpPr txBox="1"/>
      </xdr:nvSpPr>
      <xdr:spPr>
        <a:xfrm>
          <a:off x="14909800" y="29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80179</xdr:rowOff>
    </xdr:from>
    <xdr:to>
      <xdr:col>68</xdr:col>
      <xdr:colOff>203200</xdr:colOff>
      <xdr:row>17</xdr:row>
      <xdr:rowOff>10329</xdr:rowOff>
    </xdr:to>
    <xdr:sp macro="" textlink="">
      <xdr:nvSpPr>
        <xdr:cNvPr id="465" name="楕円 464"/>
        <xdr:cNvSpPr/>
      </xdr:nvSpPr>
      <xdr:spPr>
        <a:xfrm>
          <a:off x="14351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166556</xdr:rowOff>
    </xdr:from>
    <xdr:ext cx="762000" cy="259045"/>
    <xdr:sp macro="" textlink="">
      <xdr:nvSpPr>
        <xdr:cNvPr id="466" name="テキスト ボックス 465"/>
        <xdr:cNvSpPr txBox="1"/>
      </xdr:nvSpPr>
      <xdr:spPr>
        <a:xfrm>
          <a:off x="14020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35941</xdr:rowOff>
    </xdr:from>
    <xdr:to>
      <xdr:col>64</xdr:col>
      <xdr:colOff>152400</xdr:colOff>
      <xdr:row>16</xdr:row>
      <xdr:rowOff>137541</xdr:rowOff>
    </xdr:to>
    <xdr:sp macro="" textlink="">
      <xdr:nvSpPr>
        <xdr:cNvPr id="467" name="楕円 466"/>
        <xdr:cNvSpPr/>
      </xdr:nvSpPr>
      <xdr:spPr>
        <a:xfrm>
          <a:off x="13462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122318</xdr:rowOff>
    </xdr:from>
    <xdr:ext cx="762000" cy="259045"/>
    <xdr:sp macro="" textlink="">
      <xdr:nvSpPr>
        <xdr:cNvPr id="468" name="テキスト ボックス 467"/>
        <xdr:cNvSpPr txBox="1"/>
      </xdr:nvSpPr>
      <xdr:spPr>
        <a:xfrm>
          <a:off x="13131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本市は３度の市町合併を経験し、また、行政体制として総合支所方式を採用しているため、類似団体と比べて職員数が多い状況にある。</a:t>
          </a:r>
          <a:r>
            <a:rPr kumimoji="1" lang="ja-JP" altLang="en-US" sz="1000">
              <a:solidFill>
                <a:schemeClr val="dk1"/>
              </a:solidFill>
              <a:effectLst/>
              <a:latin typeface="+mn-lt"/>
              <a:ea typeface="+mn-ea"/>
              <a:cs typeface="+mn-cs"/>
            </a:rPr>
            <a:t>また、令和２年度以降は、会計年度任用職員制度の導入に伴い、さらなる人件費の増加が見込まれる。</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このため、今後は定員適正化計画に基づき、職員数の削減に努めるとともに、効率的な組織改編を進め、時間外勤務手当を含む人件費総額の</a:t>
          </a:r>
          <a:r>
            <a:rPr kumimoji="1" lang="ja-JP" altLang="en-US" sz="1000">
              <a:solidFill>
                <a:schemeClr val="dk1"/>
              </a:solidFill>
              <a:effectLst/>
              <a:latin typeface="+mn-lt"/>
              <a:ea typeface="+mn-ea"/>
              <a:cs typeface="+mn-cs"/>
            </a:rPr>
            <a:t>抑制</a:t>
          </a:r>
          <a:r>
            <a:rPr kumimoji="1" lang="ja-JP" altLang="ja-JP" sz="1000">
              <a:solidFill>
                <a:schemeClr val="dk1"/>
              </a:solidFill>
              <a:effectLst/>
              <a:latin typeface="+mn-lt"/>
              <a:ea typeface="+mn-ea"/>
              <a:cs typeface="+mn-cs"/>
            </a:rPr>
            <a:t>を図る。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139700</xdr:rowOff>
    </xdr:from>
    <xdr:to>
      <xdr:col>24</xdr:col>
      <xdr:colOff>25400</xdr:colOff>
      <xdr:row>41</xdr:row>
      <xdr:rowOff>6350</xdr:rowOff>
    </xdr:to>
    <xdr:cxnSp macro="">
      <xdr:nvCxnSpPr>
        <xdr:cNvPr id="66" name="直線コネクタ 65"/>
        <xdr:cNvCxnSpPr/>
      </xdr:nvCxnSpPr>
      <xdr:spPr>
        <a:xfrm>
          <a:off x="3987800" y="699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6350</xdr:rowOff>
    </xdr:to>
    <xdr:cxnSp macro="">
      <xdr:nvCxnSpPr>
        <xdr:cNvPr id="69" name="直線コネクタ 68"/>
        <xdr:cNvCxnSpPr/>
      </xdr:nvCxnSpPr>
      <xdr:spPr>
        <a:xfrm flipV="1">
          <a:off x="3098800" y="699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114300</xdr:rowOff>
    </xdr:from>
    <xdr:to>
      <xdr:col>15</xdr:col>
      <xdr:colOff>98425</xdr:colOff>
      <xdr:row>41</xdr:row>
      <xdr:rowOff>6350</xdr:rowOff>
    </xdr:to>
    <xdr:cxnSp macro="">
      <xdr:nvCxnSpPr>
        <xdr:cNvPr id="72" name="直線コネクタ 71"/>
        <xdr:cNvCxnSpPr/>
      </xdr:nvCxnSpPr>
      <xdr:spPr>
        <a:xfrm>
          <a:off x="2209800" y="697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41</xdr:row>
      <xdr:rowOff>6350</xdr:rowOff>
    </xdr:to>
    <xdr:cxnSp macro="">
      <xdr:nvCxnSpPr>
        <xdr:cNvPr id="75" name="直線コネクタ 74"/>
        <xdr:cNvCxnSpPr/>
      </xdr:nvCxnSpPr>
      <xdr:spPr>
        <a:xfrm flipV="1">
          <a:off x="1320800" y="697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127000</xdr:rowOff>
    </xdr:from>
    <xdr:to>
      <xdr:col>24</xdr:col>
      <xdr:colOff>76200</xdr:colOff>
      <xdr:row>41</xdr:row>
      <xdr:rowOff>57150</xdr:rowOff>
    </xdr:to>
    <xdr:sp macro="" textlink="">
      <xdr:nvSpPr>
        <xdr:cNvPr id="85" name="楕円 84"/>
        <xdr:cNvSpPr/>
      </xdr:nvSpPr>
      <xdr:spPr>
        <a:xfrm>
          <a:off x="4775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99077</xdr:rowOff>
    </xdr:from>
    <xdr:ext cx="762000" cy="259045"/>
    <xdr:sp macro="" textlink="">
      <xdr:nvSpPr>
        <xdr:cNvPr id="86" name="人件費該当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127000</xdr:rowOff>
    </xdr:from>
    <xdr:to>
      <xdr:col>15</xdr:col>
      <xdr:colOff>149225</xdr:colOff>
      <xdr:row>41</xdr:row>
      <xdr:rowOff>57150</xdr:rowOff>
    </xdr:to>
    <xdr:sp macro="" textlink="">
      <xdr:nvSpPr>
        <xdr:cNvPr id="89" name="楕円 88"/>
        <xdr:cNvSpPr/>
      </xdr:nvSpPr>
      <xdr:spPr>
        <a:xfrm>
          <a:off x="3048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41927</xdr:rowOff>
    </xdr:from>
    <xdr:ext cx="762000" cy="259045"/>
    <xdr:sp macro="" textlink="">
      <xdr:nvSpPr>
        <xdr:cNvPr id="90" name="テキスト ボックス 89"/>
        <xdr:cNvSpPr txBox="1"/>
      </xdr:nvSpPr>
      <xdr:spPr>
        <a:xfrm>
          <a:off x="2717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63500</xdr:rowOff>
    </xdr:from>
    <xdr:to>
      <xdr:col>11</xdr:col>
      <xdr:colOff>60325</xdr:colOff>
      <xdr:row>40</xdr:row>
      <xdr:rowOff>165100</xdr:rowOff>
    </xdr:to>
    <xdr:sp macro="" textlink="">
      <xdr:nvSpPr>
        <xdr:cNvPr id="91" name="楕円 90"/>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149877</xdr:rowOff>
    </xdr:from>
    <xdr:ext cx="762000" cy="259045"/>
    <xdr:sp macro="" textlink="">
      <xdr:nvSpPr>
        <xdr:cNvPr id="92" name="テキスト ボックス 91"/>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127000</xdr:rowOff>
    </xdr:from>
    <xdr:to>
      <xdr:col>6</xdr:col>
      <xdr:colOff>171450</xdr:colOff>
      <xdr:row>41</xdr:row>
      <xdr:rowOff>57150</xdr:rowOff>
    </xdr:to>
    <xdr:sp macro="" textlink="">
      <xdr:nvSpPr>
        <xdr:cNvPr id="93" name="楕円 92"/>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41927</xdr:rowOff>
    </xdr:from>
    <xdr:ext cx="762000" cy="259045"/>
    <xdr:sp macro="" textlink="">
      <xdr:nvSpPr>
        <xdr:cNvPr id="94" name="テキスト ボックス 93"/>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前年度</a:t>
          </a:r>
          <a:r>
            <a:rPr kumimoji="1" lang="ja-JP" altLang="ja-JP" sz="1000">
              <a:solidFill>
                <a:schemeClr val="dk1"/>
              </a:solidFill>
              <a:effectLst/>
              <a:latin typeface="+mn-ea"/>
              <a:ea typeface="+mn-ea"/>
              <a:cs typeface="+mn-cs"/>
            </a:rPr>
            <a:t>と</a:t>
          </a:r>
          <a:r>
            <a:rPr kumimoji="1" lang="ja-JP" altLang="en-US" sz="1000">
              <a:solidFill>
                <a:schemeClr val="dk1"/>
              </a:solidFill>
              <a:effectLst/>
              <a:latin typeface="+mn-ea"/>
              <a:ea typeface="+mn-ea"/>
              <a:cs typeface="+mn-cs"/>
            </a:rPr>
            <a:t>比較して</a:t>
          </a:r>
          <a:r>
            <a:rPr kumimoji="1" lang="en-US" altLang="ja-JP" sz="1000">
              <a:solidFill>
                <a:schemeClr val="dk1"/>
              </a:solidFill>
              <a:effectLst/>
              <a:latin typeface="+mn-ea"/>
              <a:ea typeface="+mn-ea"/>
              <a:cs typeface="+mn-cs"/>
            </a:rPr>
            <a:t>1.4pt</a:t>
          </a:r>
          <a:r>
            <a:rPr kumimoji="1" lang="ja-JP" altLang="ja-JP" sz="1000">
              <a:solidFill>
                <a:schemeClr val="dk1"/>
              </a:solidFill>
              <a:effectLst/>
              <a:latin typeface="+mn-ea"/>
              <a:ea typeface="+mn-ea"/>
              <a:cs typeface="+mn-cs"/>
            </a:rPr>
            <a:t>改善</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その要因としては、契約更新時期の到来に伴い、ごみ焼却施設運営や固定資産評価替業務等の委託料が大幅に減少したことが挙げられる。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今後は、公共施設等総合管理計画に基づき施設の統廃合を一層進め、施設管理に要する物件費（光熱水費、修繕料、委託料）の削減に努め</a:t>
          </a:r>
          <a:r>
            <a:rPr kumimoji="1" lang="ja-JP" altLang="en-US" sz="1000">
              <a:solidFill>
                <a:schemeClr val="dk1"/>
              </a:solidFill>
              <a:effectLst/>
              <a:latin typeface="+mn-lt"/>
              <a:ea typeface="+mn-ea"/>
              <a:cs typeface="+mn-cs"/>
            </a:rPr>
            <a:t>ることにより</a:t>
          </a:r>
          <a:r>
            <a:rPr kumimoji="1" lang="ja-JP" altLang="ja-JP" sz="1000">
              <a:solidFill>
                <a:schemeClr val="dk1"/>
              </a:solidFill>
              <a:effectLst/>
              <a:latin typeface="+mn-lt"/>
              <a:ea typeface="+mn-ea"/>
              <a:cs typeface="+mn-cs"/>
            </a:rPr>
            <a:t>、さらなる数値</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改善を図る。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12700</xdr:rowOff>
    </xdr:to>
    <xdr:cxnSp macro="">
      <xdr:nvCxnSpPr>
        <xdr:cNvPr id="129" name="直線コネクタ 128"/>
        <xdr:cNvCxnSpPr/>
      </xdr:nvCxnSpPr>
      <xdr:spPr>
        <a:xfrm flipV="1">
          <a:off x="15671800" y="3213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102507</xdr:rowOff>
    </xdr:from>
    <xdr:to>
      <xdr:col>78</xdr:col>
      <xdr:colOff>69850</xdr:colOff>
      <xdr:row>20</xdr:row>
      <xdr:rowOff>12700</xdr:rowOff>
    </xdr:to>
    <xdr:cxnSp macro="">
      <xdr:nvCxnSpPr>
        <xdr:cNvPr id="132" name="直線コネクタ 131"/>
        <xdr:cNvCxnSpPr/>
      </xdr:nvCxnSpPr>
      <xdr:spPr>
        <a:xfrm>
          <a:off x="14782800" y="3360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102507</xdr:rowOff>
    </xdr:from>
    <xdr:to>
      <xdr:col>73</xdr:col>
      <xdr:colOff>180975</xdr:colOff>
      <xdr:row>19</xdr:row>
      <xdr:rowOff>118836</xdr:rowOff>
    </xdr:to>
    <xdr:cxnSp macro="">
      <xdr:nvCxnSpPr>
        <xdr:cNvPr id="135" name="直線コネクタ 134"/>
        <xdr:cNvCxnSpPr/>
      </xdr:nvCxnSpPr>
      <xdr:spPr>
        <a:xfrm flipV="1">
          <a:off x="13893800" y="3360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110672</xdr:rowOff>
    </xdr:to>
    <xdr:cxnSp macro="">
      <xdr:nvCxnSpPr>
        <xdr:cNvPr id="138" name="直線コネクタ 137"/>
        <xdr:cNvCxnSpPr/>
      </xdr:nvCxnSpPr>
      <xdr:spPr>
        <a:xfrm flipV="1">
          <a:off x="13004800" y="33763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147156</xdr:rowOff>
    </xdr:from>
    <xdr:ext cx="762000" cy="259045"/>
    <xdr:sp macro="" textlink="">
      <xdr:nvSpPr>
        <xdr:cNvPr id="140" name="テキスト ボックス 139"/>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155320</xdr:rowOff>
    </xdr:from>
    <xdr:ext cx="762000" cy="259045"/>
    <xdr:sp macro="" textlink="">
      <xdr:nvSpPr>
        <xdr:cNvPr id="142" name="テキスト ボックス 141"/>
        <xdr:cNvSpPr txBox="1"/>
      </xdr:nvSpPr>
      <xdr:spPr>
        <a:xfrm>
          <a:off x="12623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51707</xdr:rowOff>
    </xdr:from>
    <xdr:to>
      <xdr:col>74</xdr:col>
      <xdr:colOff>31750</xdr:colOff>
      <xdr:row>19</xdr:row>
      <xdr:rowOff>153307</xdr:rowOff>
    </xdr:to>
    <xdr:sp macro="" textlink="">
      <xdr:nvSpPr>
        <xdr:cNvPr id="152" name="楕円 151"/>
        <xdr:cNvSpPr/>
      </xdr:nvSpPr>
      <xdr:spPr>
        <a:xfrm>
          <a:off x="14732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138084</xdr:rowOff>
    </xdr:from>
    <xdr:ext cx="762000" cy="259045"/>
    <xdr:sp macro="" textlink="">
      <xdr:nvSpPr>
        <xdr:cNvPr id="153" name="テキスト ボックス 152"/>
        <xdr:cNvSpPr txBox="1"/>
      </xdr:nvSpPr>
      <xdr:spPr>
        <a:xfrm>
          <a:off x="14401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4" name="楕円 153"/>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5" name="テキスト ボックス 154"/>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6" name="楕円 155"/>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7" name="テキスト ボックス 156"/>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ea"/>
              <a:ea typeface="+mn-ea"/>
              <a:cs typeface="+mn-cs"/>
            </a:rPr>
            <a:t>比較して</a:t>
          </a:r>
          <a:r>
            <a:rPr kumimoji="1" lang="en-US" altLang="ja-JP" sz="1000">
              <a:solidFill>
                <a:schemeClr val="dk1"/>
              </a:solidFill>
              <a:effectLst/>
              <a:latin typeface="+mn-ea"/>
              <a:ea typeface="+mn-ea"/>
              <a:cs typeface="+mn-cs"/>
            </a:rPr>
            <a:t>0.6pt</a:t>
          </a:r>
          <a:r>
            <a:rPr kumimoji="1" lang="ja-JP" altLang="en-US" sz="1000">
              <a:solidFill>
                <a:schemeClr val="dk1"/>
              </a:solidFill>
              <a:effectLst/>
              <a:latin typeface="+mn-ea"/>
              <a:ea typeface="+mn-ea"/>
              <a:cs typeface="+mn-cs"/>
            </a:rPr>
            <a:t>高い</a:t>
          </a:r>
          <a:r>
            <a:rPr kumimoji="1" lang="en-US" altLang="ja-JP" sz="1000">
              <a:solidFill>
                <a:schemeClr val="dk1"/>
              </a:solidFill>
              <a:effectLst/>
              <a:latin typeface="+mn-ea"/>
              <a:ea typeface="+mn-ea"/>
              <a:cs typeface="+mn-cs"/>
            </a:rPr>
            <a:t>11.7%</a:t>
          </a:r>
          <a:r>
            <a:rPr kumimoji="1" lang="ja-JP" altLang="en-US" sz="1000">
              <a:solidFill>
                <a:schemeClr val="dk1"/>
              </a:solidFill>
              <a:effectLst/>
              <a:latin typeface="+mn-ea"/>
              <a:ea typeface="+mn-ea"/>
              <a:cs typeface="+mn-cs"/>
            </a:rPr>
            <a:t>となった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その要因</a:t>
          </a:r>
          <a:r>
            <a:rPr kumimoji="1" lang="ja-JP" altLang="en-US" sz="1000">
              <a:solidFill>
                <a:schemeClr val="dk1"/>
              </a:solidFill>
              <a:effectLst/>
              <a:latin typeface="+mn-lt"/>
              <a:ea typeface="+mn-ea"/>
              <a:cs typeface="+mn-cs"/>
            </a:rPr>
            <a:t>として</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特定教育・保育施設等施設型給付費及び障がい者在宅生活支援委託事業費の増加</a:t>
          </a:r>
          <a:r>
            <a:rPr kumimoji="1" lang="ja-JP" altLang="en-US" sz="1000">
              <a:solidFill>
                <a:schemeClr val="dk1"/>
              </a:solidFill>
              <a:effectLst/>
              <a:latin typeface="+mn-lt"/>
              <a:ea typeface="+mn-ea"/>
              <a:cs typeface="+mn-cs"/>
            </a:rPr>
            <a:t>が挙げられる。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扶助費は国の施策に影響される部分も多く、自治体独自の判断の下、支出額を大きく減額することは難しいと考えるが、現状は</a:t>
          </a:r>
          <a:r>
            <a:rPr kumimoji="1" lang="ja-JP" altLang="ja-JP" sz="1000">
              <a:solidFill>
                <a:schemeClr val="dk1"/>
              </a:solidFill>
              <a:effectLst/>
              <a:latin typeface="+mn-lt"/>
              <a:ea typeface="+mn-ea"/>
              <a:cs typeface="+mn-cs"/>
            </a:rPr>
            <a:t>類似団体内平均値と概ね</a:t>
          </a:r>
          <a:r>
            <a:rPr kumimoji="1" lang="ja-JP" altLang="en-US" sz="1000">
              <a:solidFill>
                <a:schemeClr val="dk1"/>
              </a:solidFill>
              <a:effectLst/>
              <a:latin typeface="+mn-lt"/>
              <a:ea typeface="+mn-ea"/>
              <a:cs typeface="+mn-cs"/>
            </a:rPr>
            <a:t>同等</a:t>
          </a:r>
          <a:r>
            <a:rPr kumimoji="1" lang="ja-JP" altLang="ja-JP" sz="1000">
              <a:solidFill>
                <a:schemeClr val="dk1"/>
              </a:solidFill>
              <a:effectLst/>
              <a:latin typeface="+mn-lt"/>
              <a:ea typeface="+mn-ea"/>
              <a:cs typeface="+mn-cs"/>
            </a:rPr>
            <a:t>であるため、今後も同水準を堅持したい。</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12700</xdr:rowOff>
    </xdr:to>
    <xdr:cxnSp macro="">
      <xdr:nvCxnSpPr>
        <xdr:cNvPr id="190" name="直線コネクタ 189"/>
        <xdr:cNvCxnSpPr/>
      </xdr:nvCxnSpPr>
      <xdr:spPr>
        <a:xfrm>
          <a:off x="3987800" y="9671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56</xdr:row>
      <xdr:rowOff>69850</xdr:rowOff>
    </xdr:to>
    <xdr:cxnSp macro="">
      <xdr:nvCxnSpPr>
        <xdr:cNvPr id="193" name="直線コネクタ 192"/>
        <xdr:cNvCxnSpPr/>
      </xdr:nvCxnSpPr>
      <xdr:spPr>
        <a:xfrm>
          <a:off x="3098800" y="92138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127000</xdr:rowOff>
    </xdr:to>
    <xdr:cxnSp macro="">
      <xdr:nvCxnSpPr>
        <xdr:cNvPr id="196" name="直線コネクタ 195"/>
        <xdr:cNvCxnSpPr/>
      </xdr:nvCxnSpPr>
      <xdr:spPr>
        <a:xfrm>
          <a:off x="2209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69850</xdr:rowOff>
    </xdr:to>
    <xdr:cxnSp macro="">
      <xdr:nvCxnSpPr>
        <xdr:cNvPr id="199" name="直線コネクタ 198"/>
        <xdr:cNvCxnSpPr/>
      </xdr:nvCxnSpPr>
      <xdr:spPr>
        <a:xfrm>
          <a:off x="1320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9" name="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10"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3" name="楕円 212"/>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4" name="テキスト ボックス 213"/>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前年度と</a:t>
          </a:r>
          <a:r>
            <a:rPr lang="ja-JP" altLang="en-US" sz="1000" b="0" i="0" baseline="0">
              <a:solidFill>
                <a:schemeClr val="dk1"/>
              </a:solidFill>
              <a:effectLst/>
              <a:latin typeface="+mn-lt"/>
              <a:ea typeface="+mn-ea"/>
              <a:cs typeface="+mn-cs"/>
            </a:rPr>
            <a:t>比較して</a:t>
          </a:r>
          <a:r>
            <a:rPr lang="en-US" altLang="ja-JP" sz="1000" b="0" i="0" baseline="0">
              <a:solidFill>
                <a:schemeClr val="dk1"/>
              </a:solidFill>
              <a:effectLst/>
              <a:latin typeface="+mn-ea"/>
              <a:ea typeface="+mn-ea"/>
              <a:cs typeface="+mn-cs"/>
            </a:rPr>
            <a:t>5.5pt</a:t>
          </a:r>
          <a:r>
            <a:rPr lang="ja-JP" altLang="en-US" sz="1000" b="0" i="0" baseline="0">
              <a:solidFill>
                <a:schemeClr val="dk1"/>
              </a:solidFill>
              <a:effectLst/>
              <a:latin typeface="+mn-ea"/>
              <a:ea typeface="+mn-ea"/>
              <a:cs typeface="+mn-cs"/>
            </a:rPr>
            <a:t>急減</a:t>
          </a:r>
          <a:r>
            <a:rPr lang="ja-JP" altLang="en-US" sz="1000" b="0" i="0" baseline="0">
              <a:solidFill>
                <a:schemeClr val="dk1"/>
              </a:solidFill>
              <a:effectLst/>
              <a:latin typeface="+mn-lt"/>
              <a:ea typeface="+mn-ea"/>
              <a:cs typeface="+mn-cs"/>
            </a:rPr>
            <a:t>した。</a:t>
          </a:r>
          <a:r>
            <a:rPr lang="ja-JP" altLang="ja-JP" sz="1000" b="0" i="0" baseline="0">
              <a:solidFill>
                <a:schemeClr val="dk1"/>
              </a:solidFill>
              <a:effectLst/>
              <a:latin typeface="+mn-lt"/>
              <a:ea typeface="+mn-ea"/>
              <a:cs typeface="+mn-cs"/>
            </a:rPr>
            <a:t>その要因としては、下水道事業会計の法適化に伴い</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支出科目を繰出金から補助金へ変更したものであり、これを除く実質的な数値は前年度と概ね</a:t>
          </a:r>
          <a:r>
            <a:rPr lang="ja-JP" altLang="en-US" sz="1000" b="0" i="0" baseline="0">
              <a:solidFill>
                <a:schemeClr val="dk1"/>
              </a:solidFill>
              <a:effectLst/>
              <a:latin typeface="+mn-lt"/>
              <a:ea typeface="+mn-ea"/>
              <a:cs typeface="+mn-cs"/>
            </a:rPr>
            <a:t>同等</a:t>
          </a:r>
          <a:r>
            <a:rPr lang="ja-JP" altLang="ja-JP" sz="1000" b="0" i="0" baseline="0">
              <a:solidFill>
                <a:schemeClr val="dk1"/>
              </a:solidFill>
              <a:effectLst/>
              <a:latin typeface="+mn-lt"/>
              <a:ea typeface="+mn-ea"/>
              <a:cs typeface="+mn-cs"/>
            </a:rPr>
            <a:t>である。</a:t>
          </a:r>
          <a:endParaRPr lang="en-US" altLang="ja-JP" sz="10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現状は</a:t>
          </a:r>
          <a:r>
            <a:rPr kumimoji="1" lang="ja-JP" altLang="ja-JP" sz="1000">
              <a:solidFill>
                <a:schemeClr val="dk1"/>
              </a:solidFill>
              <a:effectLst/>
              <a:latin typeface="+mn-lt"/>
              <a:ea typeface="+mn-ea"/>
              <a:cs typeface="+mn-cs"/>
            </a:rPr>
            <a:t>類似団体内平均値</a:t>
          </a:r>
          <a:r>
            <a:rPr kumimoji="1" lang="ja-JP" altLang="en-US" sz="1000">
              <a:solidFill>
                <a:schemeClr val="dk1"/>
              </a:solidFill>
              <a:effectLst/>
              <a:latin typeface="+mn-lt"/>
              <a:ea typeface="+mn-ea"/>
              <a:cs typeface="+mn-cs"/>
            </a:rPr>
            <a:t>を下回る状況にあるため、</a:t>
          </a:r>
          <a:r>
            <a:rPr kumimoji="1" lang="ja-JP" altLang="ja-JP" sz="1000">
              <a:solidFill>
                <a:schemeClr val="dk1"/>
              </a:solidFill>
              <a:effectLst/>
              <a:latin typeface="+mn-lt"/>
              <a:ea typeface="+mn-ea"/>
              <a:cs typeface="+mn-cs"/>
            </a:rPr>
            <a:t>今後も同水準を堅持したい。</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60</xdr:row>
      <xdr:rowOff>26988</xdr:rowOff>
    </xdr:to>
    <xdr:cxnSp macro="">
      <xdr:nvCxnSpPr>
        <xdr:cNvPr id="255" name="直線コネクタ 254"/>
        <xdr:cNvCxnSpPr/>
      </xdr:nvCxnSpPr>
      <xdr:spPr>
        <a:xfrm flipV="1">
          <a:off x="15671800" y="9528175"/>
          <a:ext cx="838200" cy="78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119715</xdr:rowOff>
    </xdr:from>
    <xdr:ext cx="762000" cy="259045"/>
    <xdr:sp macro="" textlink="">
      <xdr:nvSpPr>
        <xdr:cNvPr id="256" name="その他平均値テキスト"/>
        <xdr:cNvSpPr txBox="1"/>
      </xdr:nvSpPr>
      <xdr:spPr>
        <a:xfrm>
          <a:off x="16598900" y="9720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26988</xdr:rowOff>
    </xdr:from>
    <xdr:to>
      <xdr:col>78</xdr:col>
      <xdr:colOff>69850</xdr:colOff>
      <xdr:row>60</xdr:row>
      <xdr:rowOff>26988</xdr:rowOff>
    </xdr:to>
    <xdr:cxnSp macro="">
      <xdr:nvCxnSpPr>
        <xdr:cNvPr id="258" name="直線コネクタ 257"/>
        <xdr:cNvCxnSpPr/>
      </xdr:nvCxnSpPr>
      <xdr:spPr>
        <a:xfrm>
          <a:off x="14782800" y="1031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84138</xdr:rowOff>
    </xdr:from>
    <xdr:to>
      <xdr:col>73</xdr:col>
      <xdr:colOff>180975</xdr:colOff>
      <xdr:row>60</xdr:row>
      <xdr:rowOff>26988</xdr:rowOff>
    </xdr:to>
    <xdr:cxnSp macro="">
      <xdr:nvCxnSpPr>
        <xdr:cNvPr id="261" name="直線コネクタ 260"/>
        <xdr:cNvCxnSpPr/>
      </xdr:nvCxnSpPr>
      <xdr:spPr>
        <a:xfrm>
          <a:off x="13893800" y="101996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84138</xdr:rowOff>
    </xdr:to>
    <xdr:cxnSp macro="">
      <xdr:nvCxnSpPr>
        <xdr:cNvPr id="264" name="直線コネクタ 263"/>
        <xdr:cNvCxnSpPr/>
      </xdr:nvCxnSpPr>
      <xdr:spPr>
        <a:xfrm>
          <a:off x="13004800" y="101854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47625</xdr:rowOff>
    </xdr:from>
    <xdr:to>
      <xdr:col>82</xdr:col>
      <xdr:colOff>158750</xdr:colOff>
      <xdr:row>55</xdr:row>
      <xdr:rowOff>149225</xdr:rowOff>
    </xdr:to>
    <xdr:sp macro="" textlink="">
      <xdr:nvSpPr>
        <xdr:cNvPr id="274" name="楕円 273"/>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64152</xdr:rowOff>
    </xdr:from>
    <xdr:ext cx="762000" cy="259045"/>
    <xdr:sp macro="" textlink="">
      <xdr:nvSpPr>
        <xdr:cNvPr id="275" name="その他該当値テキスト"/>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147638</xdr:rowOff>
    </xdr:from>
    <xdr:to>
      <xdr:col>78</xdr:col>
      <xdr:colOff>120650</xdr:colOff>
      <xdr:row>60</xdr:row>
      <xdr:rowOff>77788</xdr:rowOff>
    </xdr:to>
    <xdr:sp macro="" textlink="">
      <xdr:nvSpPr>
        <xdr:cNvPr id="276" name="楕円 275"/>
        <xdr:cNvSpPr/>
      </xdr:nvSpPr>
      <xdr:spPr>
        <a:xfrm>
          <a:off x="156210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62565</xdr:rowOff>
    </xdr:from>
    <xdr:ext cx="736600" cy="259045"/>
    <xdr:sp macro="" textlink="">
      <xdr:nvSpPr>
        <xdr:cNvPr id="277" name="テキスト ボックス 276"/>
        <xdr:cNvSpPr txBox="1"/>
      </xdr:nvSpPr>
      <xdr:spPr>
        <a:xfrm>
          <a:off x="15290800" y="10349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147638</xdr:rowOff>
    </xdr:from>
    <xdr:to>
      <xdr:col>74</xdr:col>
      <xdr:colOff>31750</xdr:colOff>
      <xdr:row>60</xdr:row>
      <xdr:rowOff>77788</xdr:rowOff>
    </xdr:to>
    <xdr:sp macro="" textlink="">
      <xdr:nvSpPr>
        <xdr:cNvPr id="278" name="楕円 277"/>
        <xdr:cNvSpPr/>
      </xdr:nvSpPr>
      <xdr:spPr>
        <a:xfrm>
          <a:off x="147320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62565</xdr:rowOff>
    </xdr:from>
    <xdr:ext cx="762000" cy="259045"/>
    <xdr:sp macro="" textlink="">
      <xdr:nvSpPr>
        <xdr:cNvPr id="279" name="テキスト ボックス 278"/>
        <xdr:cNvSpPr txBox="1"/>
      </xdr:nvSpPr>
      <xdr:spPr>
        <a:xfrm>
          <a:off x="14401800" y="103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33338</xdr:rowOff>
    </xdr:from>
    <xdr:to>
      <xdr:col>69</xdr:col>
      <xdr:colOff>142875</xdr:colOff>
      <xdr:row>59</xdr:row>
      <xdr:rowOff>134938</xdr:rowOff>
    </xdr:to>
    <xdr:sp macro="" textlink="">
      <xdr:nvSpPr>
        <xdr:cNvPr id="280" name="楕円 279"/>
        <xdr:cNvSpPr/>
      </xdr:nvSpPr>
      <xdr:spPr>
        <a:xfrm>
          <a:off x="13843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119715</xdr:rowOff>
    </xdr:from>
    <xdr:ext cx="762000" cy="259045"/>
    <xdr:sp macro="" textlink="">
      <xdr:nvSpPr>
        <xdr:cNvPr id="281" name="テキスト ボックス 280"/>
        <xdr:cNvSpPr txBox="1"/>
      </xdr:nvSpPr>
      <xdr:spPr>
        <a:xfrm>
          <a:off x="13512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2" name="楕円 28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3" name="テキスト ボックス 282"/>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前年度と</a:t>
          </a:r>
          <a:r>
            <a:rPr lang="ja-JP" altLang="en-US" sz="1000" b="0" i="0" baseline="0">
              <a:solidFill>
                <a:schemeClr val="dk1"/>
              </a:solidFill>
              <a:effectLst/>
              <a:latin typeface="+mn-ea"/>
              <a:ea typeface="+mn-ea"/>
              <a:cs typeface="+mn-cs"/>
            </a:rPr>
            <a:t>比較して</a:t>
          </a:r>
          <a:r>
            <a:rPr lang="en-US" altLang="ja-JP" sz="1000" b="0" i="0" baseline="0">
              <a:solidFill>
                <a:schemeClr val="dk1"/>
              </a:solidFill>
              <a:effectLst/>
              <a:latin typeface="+mn-ea"/>
              <a:ea typeface="+mn-ea"/>
              <a:cs typeface="+mn-cs"/>
            </a:rPr>
            <a:t>6.9pt</a:t>
          </a:r>
          <a:r>
            <a:rPr lang="ja-JP" altLang="ja-JP" sz="1000" b="0" i="0" baseline="0">
              <a:solidFill>
                <a:schemeClr val="dk1"/>
              </a:solidFill>
              <a:effectLst/>
              <a:latin typeface="+mn-ea"/>
              <a:ea typeface="+mn-ea"/>
              <a:cs typeface="+mn-cs"/>
            </a:rPr>
            <a:t>急増</a:t>
          </a:r>
          <a:r>
            <a:rPr lang="ja-JP" altLang="ja-JP" sz="1000" b="0" i="0" baseline="0">
              <a:solidFill>
                <a:schemeClr val="dk1"/>
              </a:solidFill>
              <a:effectLst/>
              <a:latin typeface="+mn-lt"/>
              <a:ea typeface="+mn-ea"/>
              <a:cs typeface="+mn-cs"/>
            </a:rPr>
            <a:t>し</a:t>
          </a:r>
          <a:r>
            <a:rPr lang="ja-JP" altLang="en-US" sz="1000" b="0" i="0" baseline="0">
              <a:solidFill>
                <a:schemeClr val="dk1"/>
              </a:solidFill>
              <a:effectLst/>
              <a:latin typeface="+mn-lt"/>
              <a:ea typeface="+mn-ea"/>
              <a:cs typeface="+mn-cs"/>
            </a:rPr>
            <a:t>た。</a:t>
          </a:r>
          <a:r>
            <a:rPr lang="ja-JP" altLang="ja-JP" sz="1000" b="0" i="0" baseline="0">
              <a:solidFill>
                <a:schemeClr val="dk1"/>
              </a:solidFill>
              <a:effectLst/>
              <a:latin typeface="+mn-lt"/>
              <a:ea typeface="+mn-ea"/>
              <a:cs typeface="+mn-cs"/>
            </a:rPr>
            <a:t>その要因</a:t>
          </a:r>
          <a:r>
            <a:rPr lang="ja-JP" altLang="en-US" sz="1000" b="0" i="0" baseline="0">
              <a:solidFill>
                <a:schemeClr val="dk1"/>
              </a:solidFill>
              <a:effectLst/>
              <a:latin typeface="+mn-lt"/>
              <a:ea typeface="+mn-ea"/>
              <a:cs typeface="+mn-cs"/>
            </a:rPr>
            <a:t>としては、</a:t>
          </a:r>
          <a:r>
            <a:rPr lang="ja-JP" altLang="ja-JP" sz="1000" b="0" i="0" baseline="0">
              <a:solidFill>
                <a:schemeClr val="dk1"/>
              </a:solidFill>
              <a:effectLst/>
              <a:latin typeface="+mn-lt"/>
              <a:ea typeface="+mn-ea"/>
              <a:cs typeface="+mn-cs"/>
            </a:rPr>
            <a:t>下水道事業会計の法適化に</a:t>
          </a:r>
          <a:r>
            <a:rPr lang="ja-JP" altLang="en-US" sz="1000" b="0" i="0" baseline="0">
              <a:solidFill>
                <a:schemeClr val="dk1"/>
              </a:solidFill>
              <a:effectLst/>
              <a:latin typeface="+mn-lt"/>
              <a:ea typeface="+mn-ea"/>
              <a:cs typeface="+mn-cs"/>
            </a:rPr>
            <a:t>伴い、</a:t>
          </a:r>
          <a:r>
            <a:rPr lang="ja-JP" altLang="ja-JP" sz="1000" b="0" i="0" baseline="0">
              <a:solidFill>
                <a:schemeClr val="dk1"/>
              </a:solidFill>
              <a:effectLst/>
              <a:latin typeface="+mn-lt"/>
              <a:ea typeface="+mn-ea"/>
              <a:cs typeface="+mn-cs"/>
            </a:rPr>
            <a:t>支出科目</a:t>
          </a:r>
          <a:r>
            <a:rPr lang="ja-JP" altLang="en-US" sz="1000" b="0" i="0" baseline="0">
              <a:solidFill>
                <a:schemeClr val="dk1"/>
              </a:solidFill>
              <a:effectLst/>
              <a:latin typeface="+mn-lt"/>
              <a:ea typeface="+mn-ea"/>
              <a:cs typeface="+mn-cs"/>
            </a:rPr>
            <a:t>を</a:t>
          </a:r>
          <a:r>
            <a:rPr lang="ja-JP" altLang="ja-JP" sz="1000" b="0" i="0" baseline="0">
              <a:solidFill>
                <a:schemeClr val="dk1"/>
              </a:solidFill>
              <a:effectLst/>
              <a:latin typeface="+mn-lt"/>
              <a:ea typeface="+mn-ea"/>
              <a:cs typeface="+mn-cs"/>
            </a:rPr>
            <a:t>繰出金から補助金へ変更したものであり、これを除く実質的な数値は前年度と概ね</a:t>
          </a:r>
          <a:r>
            <a:rPr lang="ja-JP" altLang="en-US" sz="1000" b="0" i="0" baseline="0">
              <a:solidFill>
                <a:schemeClr val="dk1"/>
              </a:solidFill>
              <a:effectLst/>
              <a:latin typeface="+mn-lt"/>
              <a:ea typeface="+mn-ea"/>
              <a:cs typeface="+mn-cs"/>
            </a:rPr>
            <a:t>同等</a:t>
          </a:r>
          <a:r>
            <a:rPr lang="ja-JP" altLang="ja-JP" sz="1000" b="0" i="0" baseline="0">
              <a:solidFill>
                <a:schemeClr val="dk1"/>
              </a:solidFill>
              <a:effectLst/>
              <a:latin typeface="+mn-lt"/>
              <a:ea typeface="+mn-ea"/>
              <a:cs typeface="+mn-cs"/>
            </a:rPr>
            <a:t>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しかしながら、</a:t>
          </a:r>
          <a:r>
            <a:rPr lang="ja-JP" altLang="en-US" sz="1000" b="0" i="0" baseline="0">
              <a:solidFill>
                <a:schemeClr val="dk1"/>
              </a:solidFill>
              <a:effectLst/>
              <a:latin typeface="+mn-lt"/>
              <a:ea typeface="+mn-ea"/>
              <a:cs typeface="+mn-cs"/>
            </a:rPr>
            <a:t>今後は各種団体等に対する補助金の支出基準の見直しを図るとともに、独立採算制の理念の下、企業会計への補助金支出額も併せて精査を実施し、数値の改善に努める。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143328</xdr:rowOff>
    </xdr:from>
    <xdr:to>
      <xdr:col>82</xdr:col>
      <xdr:colOff>107950</xdr:colOff>
      <xdr:row>37</xdr:row>
      <xdr:rowOff>37193</xdr:rowOff>
    </xdr:to>
    <xdr:cxnSp macro="">
      <xdr:nvCxnSpPr>
        <xdr:cNvPr id="318" name="直線コネクタ 317"/>
        <xdr:cNvCxnSpPr/>
      </xdr:nvCxnSpPr>
      <xdr:spPr>
        <a:xfrm>
          <a:off x="15671800" y="5629728"/>
          <a:ext cx="8382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143328</xdr:rowOff>
    </xdr:from>
    <xdr:to>
      <xdr:col>78</xdr:col>
      <xdr:colOff>69850</xdr:colOff>
      <xdr:row>33</xdr:row>
      <xdr:rowOff>156936</xdr:rowOff>
    </xdr:to>
    <xdr:cxnSp macro="">
      <xdr:nvCxnSpPr>
        <xdr:cNvPr id="321" name="直線コネクタ 320"/>
        <xdr:cNvCxnSpPr/>
      </xdr:nvCxnSpPr>
      <xdr:spPr>
        <a:xfrm flipV="1">
          <a:off x="14782800" y="56297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33</xdr:row>
      <xdr:rowOff>156936</xdr:rowOff>
    </xdr:to>
    <xdr:cxnSp macro="">
      <xdr:nvCxnSpPr>
        <xdr:cNvPr id="324" name="直線コネクタ 323"/>
        <xdr:cNvCxnSpPr/>
      </xdr:nvCxnSpPr>
      <xdr:spPr>
        <a:xfrm>
          <a:off x="13893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135164</xdr:rowOff>
    </xdr:to>
    <xdr:cxnSp macro="">
      <xdr:nvCxnSpPr>
        <xdr:cNvPr id="327" name="直線コネクタ 326"/>
        <xdr:cNvCxnSpPr/>
      </xdr:nvCxnSpPr>
      <xdr:spPr>
        <a:xfrm>
          <a:off x="13004800" y="5727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37" name="楕円 33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129920</xdr:rowOff>
    </xdr:from>
    <xdr:ext cx="762000" cy="259045"/>
    <xdr:sp macro="" textlink="">
      <xdr:nvSpPr>
        <xdr:cNvPr id="338"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92528</xdr:rowOff>
    </xdr:from>
    <xdr:to>
      <xdr:col>78</xdr:col>
      <xdr:colOff>120650</xdr:colOff>
      <xdr:row>33</xdr:row>
      <xdr:rowOff>22678</xdr:rowOff>
    </xdr:to>
    <xdr:sp macro="" textlink="">
      <xdr:nvSpPr>
        <xdr:cNvPr id="339" name="楕円 338"/>
        <xdr:cNvSpPr/>
      </xdr:nvSpPr>
      <xdr:spPr>
        <a:xfrm>
          <a:off x="15621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32855</xdr:rowOff>
    </xdr:from>
    <xdr:ext cx="736600" cy="259045"/>
    <xdr:sp macro="" textlink="">
      <xdr:nvSpPr>
        <xdr:cNvPr id="340" name="テキスト ボックス 339"/>
        <xdr:cNvSpPr txBox="1"/>
      </xdr:nvSpPr>
      <xdr:spPr>
        <a:xfrm>
          <a:off x="15290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106136</xdr:rowOff>
    </xdr:from>
    <xdr:to>
      <xdr:col>74</xdr:col>
      <xdr:colOff>31750</xdr:colOff>
      <xdr:row>34</xdr:row>
      <xdr:rowOff>36286</xdr:rowOff>
    </xdr:to>
    <xdr:sp macro="" textlink="">
      <xdr:nvSpPr>
        <xdr:cNvPr id="341" name="楕円 340"/>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46463</xdr:rowOff>
    </xdr:from>
    <xdr:ext cx="762000" cy="259045"/>
    <xdr:sp macro="" textlink="">
      <xdr:nvSpPr>
        <xdr:cNvPr id="342" name="テキスト ボックス 341"/>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84364</xdr:rowOff>
    </xdr:from>
    <xdr:to>
      <xdr:col>69</xdr:col>
      <xdr:colOff>142875</xdr:colOff>
      <xdr:row>34</xdr:row>
      <xdr:rowOff>14514</xdr:rowOff>
    </xdr:to>
    <xdr:sp macro="" textlink="">
      <xdr:nvSpPr>
        <xdr:cNvPr id="343" name="楕円 342"/>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24691</xdr:rowOff>
    </xdr:from>
    <xdr:ext cx="762000" cy="259045"/>
    <xdr:sp macro="" textlink="">
      <xdr:nvSpPr>
        <xdr:cNvPr id="344" name="テキスト ボックス 343"/>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5" name="楕円 344"/>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6" name="テキスト ボックス 345"/>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lt"/>
              <a:ea typeface="+mn-ea"/>
              <a:cs typeface="+mn-cs"/>
            </a:rPr>
            <a:t>比較</a:t>
          </a:r>
          <a:r>
            <a:rPr kumimoji="1" lang="ja-JP" altLang="en-US" sz="1000">
              <a:solidFill>
                <a:schemeClr val="dk1"/>
              </a:solidFill>
              <a:effectLst/>
              <a:latin typeface="+mn-ea"/>
              <a:ea typeface="+mn-ea"/>
              <a:cs typeface="+mn-cs"/>
            </a:rPr>
            <a:t>して</a:t>
          </a:r>
          <a:r>
            <a:rPr kumimoji="1" lang="en-US" altLang="ja-JP" sz="1000">
              <a:solidFill>
                <a:schemeClr val="dk1"/>
              </a:solidFill>
              <a:effectLst/>
              <a:latin typeface="+mn-ea"/>
              <a:ea typeface="+mn-ea"/>
              <a:cs typeface="+mn-cs"/>
            </a:rPr>
            <a:t>0.9pt</a:t>
          </a:r>
          <a:r>
            <a:rPr kumimoji="1" lang="ja-JP" altLang="ja-JP" sz="1000">
              <a:solidFill>
                <a:schemeClr val="dk1"/>
              </a:solidFill>
              <a:effectLst/>
              <a:latin typeface="+mn-ea"/>
              <a:ea typeface="+mn-ea"/>
              <a:cs typeface="+mn-cs"/>
            </a:rPr>
            <a:t>改善し</a:t>
          </a:r>
          <a:r>
            <a:rPr kumimoji="1" lang="ja-JP" altLang="en-US" sz="1000">
              <a:solidFill>
                <a:schemeClr val="dk1"/>
              </a:solidFill>
              <a:effectLst/>
              <a:latin typeface="+mn-ea"/>
              <a:ea typeface="+mn-ea"/>
              <a:cs typeface="+mn-cs"/>
            </a:rPr>
            <a:t>た</a:t>
          </a:r>
          <a:r>
            <a:rPr kumimoji="1" lang="ja-JP" altLang="en-US" sz="1000">
              <a:solidFill>
                <a:schemeClr val="dk1"/>
              </a:solidFill>
              <a:effectLst/>
              <a:latin typeface="+mn-lt"/>
              <a:ea typeface="+mn-ea"/>
              <a:cs typeface="+mn-cs"/>
            </a:rPr>
            <a:t>。その要因としては、</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をもって</a:t>
          </a:r>
          <a:r>
            <a:rPr kumimoji="1" lang="ja-JP" altLang="ja-JP" sz="1000">
              <a:solidFill>
                <a:schemeClr val="dk1"/>
              </a:solidFill>
              <a:effectLst/>
              <a:latin typeface="+mn-lt"/>
              <a:ea typeface="+mn-ea"/>
              <a:cs typeface="+mn-cs"/>
            </a:rPr>
            <a:t>大規模な償還案件</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完済が</a:t>
          </a:r>
          <a:r>
            <a:rPr kumimoji="1" lang="ja-JP" altLang="en-US" sz="1000">
              <a:solidFill>
                <a:schemeClr val="dk1"/>
              </a:solidFill>
              <a:effectLst/>
              <a:latin typeface="+mn-lt"/>
              <a:ea typeface="+mn-ea"/>
              <a:cs typeface="+mn-cs"/>
            </a:rPr>
            <a:t>挙げられる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しかしながら、</a:t>
          </a:r>
          <a:r>
            <a:rPr lang="ja-JP" altLang="ja-JP" sz="1000" b="0" i="0" baseline="0">
              <a:solidFill>
                <a:schemeClr val="dk1"/>
              </a:solidFill>
              <a:effectLst/>
              <a:latin typeface="+mn-lt"/>
              <a:ea typeface="+mn-ea"/>
              <a:cs typeface="+mn-cs"/>
            </a:rPr>
            <a:t>令和元年台風</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号災害に伴う災害復旧事業債の</a:t>
          </a:r>
          <a:r>
            <a:rPr lang="ja-JP" altLang="en-US" sz="1000" b="0" i="0" baseline="0">
              <a:solidFill>
                <a:schemeClr val="dk1"/>
              </a:solidFill>
              <a:effectLst/>
              <a:latin typeface="+mn-lt"/>
              <a:ea typeface="+mn-ea"/>
              <a:cs typeface="+mn-cs"/>
            </a:rPr>
            <a:t>大規模な</a:t>
          </a:r>
          <a:r>
            <a:rPr lang="ja-JP" altLang="ja-JP" sz="1000" b="0" i="0" baseline="0">
              <a:solidFill>
                <a:schemeClr val="dk1"/>
              </a:solidFill>
              <a:effectLst/>
              <a:latin typeface="+mn-lt"/>
              <a:ea typeface="+mn-ea"/>
              <a:cs typeface="+mn-cs"/>
            </a:rPr>
            <a:t>借入に伴い、元金償還が開始となる令和３年度以降、本数値の急増が見込まれる。こうした状況は不可避であるため、</a:t>
          </a:r>
          <a:r>
            <a:rPr kumimoji="1" lang="ja-JP" altLang="ja-JP" sz="1000">
              <a:solidFill>
                <a:schemeClr val="dk1"/>
              </a:solidFill>
              <a:effectLst/>
              <a:latin typeface="+mn-lt"/>
              <a:ea typeface="+mn-ea"/>
              <a:cs typeface="+mn-cs"/>
            </a:rPr>
            <a:t>大規模建設事業計画の実施時期等の見直し</a:t>
          </a:r>
          <a:r>
            <a:rPr kumimoji="1" lang="ja-JP" altLang="en-US" sz="1000">
              <a:solidFill>
                <a:schemeClr val="dk1"/>
              </a:solidFill>
              <a:effectLst/>
              <a:latin typeface="+mn-lt"/>
              <a:ea typeface="+mn-ea"/>
              <a:cs typeface="+mn-cs"/>
            </a:rPr>
            <a:t>を通じて、公債費の増加を抑制する</a:t>
          </a:r>
          <a:r>
            <a:rPr kumimoji="1" lang="ja-JP" altLang="ja-JP" sz="1000">
              <a:solidFill>
                <a:schemeClr val="dk1"/>
              </a:solidFill>
              <a:effectLst/>
              <a:latin typeface="+mn-lt"/>
              <a:ea typeface="+mn-ea"/>
              <a:cs typeface="+mn-cs"/>
            </a:rPr>
            <a:t>とともに、</a:t>
          </a:r>
          <a:r>
            <a:rPr lang="ja-JP" altLang="ja-JP" sz="1000" b="0" i="0" baseline="0">
              <a:solidFill>
                <a:schemeClr val="dk1"/>
              </a:solidFill>
              <a:effectLst/>
              <a:latin typeface="+mn-lt"/>
              <a:ea typeface="+mn-ea"/>
              <a:cs typeface="+mn-cs"/>
            </a:rPr>
            <a:t>企業誘致の推進等に伴う自主財源（税収）の増加を図り、</a:t>
          </a:r>
          <a:r>
            <a:rPr lang="ja-JP" altLang="en-US" sz="1000" b="0" i="0" baseline="0">
              <a:solidFill>
                <a:schemeClr val="dk1"/>
              </a:solidFill>
              <a:effectLst/>
              <a:latin typeface="+mn-lt"/>
              <a:ea typeface="+mn-ea"/>
              <a:cs typeface="+mn-cs"/>
            </a:rPr>
            <a:t>指数悪化の防止に努める。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119380</xdr:rowOff>
    </xdr:to>
    <xdr:cxnSp macro="">
      <xdr:nvCxnSpPr>
        <xdr:cNvPr id="379" name="直線コネクタ 378"/>
        <xdr:cNvCxnSpPr/>
      </xdr:nvCxnSpPr>
      <xdr:spPr>
        <a:xfrm flipV="1">
          <a:off x="3987800" y="1342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80"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165100</xdr:rowOff>
    </xdr:to>
    <xdr:cxnSp macro="">
      <xdr:nvCxnSpPr>
        <xdr:cNvPr id="382" name="直線コネクタ 381"/>
        <xdr:cNvCxnSpPr/>
      </xdr:nvCxnSpPr>
      <xdr:spPr>
        <a:xfrm flipV="1">
          <a:off x="3098800" y="1349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43197</xdr:rowOff>
    </xdr:from>
    <xdr:ext cx="736600" cy="259045"/>
    <xdr:sp macro="" textlink="">
      <xdr:nvSpPr>
        <xdr:cNvPr id="384" name="テキスト ボックス 383"/>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165100</xdr:rowOff>
    </xdr:to>
    <xdr:cxnSp macro="">
      <xdr:nvCxnSpPr>
        <xdr:cNvPr id="385" name="直線コネクタ 384"/>
        <xdr:cNvCxnSpPr/>
      </xdr:nvCxnSpPr>
      <xdr:spPr>
        <a:xfrm>
          <a:off x="2209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87" name="テキスト ボックス 38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127000</xdr:rowOff>
    </xdr:to>
    <xdr:cxnSp macro="">
      <xdr:nvCxnSpPr>
        <xdr:cNvPr id="388" name="直線コネクタ 387"/>
        <xdr:cNvCxnSpPr/>
      </xdr:nvCxnSpPr>
      <xdr:spPr>
        <a:xfrm flipV="1">
          <a:off x="1320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0" name="テキスト ボックス 38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2" name="テキスト ボックス 391"/>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8" name="楕円 39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9"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400" name="楕円 399"/>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401" name="テキスト ボックス 400"/>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402" name="楕円 401"/>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403" name="テキスト ボックス 402"/>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4" name="楕円 403"/>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5" name="テキスト ボックス 404"/>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6" name="楕円 405"/>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7" name="テキスト ボックス 406"/>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類似団体内平均値</a:t>
          </a:r>
          <a:r>
            <a:rPr kumimoji="1" lang="en-US" altLang="ja-JP" sz="1000">
              <a:latin typeface="+mn-ea"/>
              <a:ea typeface="+mn-ea"/>
            </a:rPr>
            <a:t>73.2%</a:t>
          </a:r>
          <a:r>
            <a:rPr kumimoji="1" lang="ja-JP" altLang="en-US" sz="1000">
              <a:latin typeface="+mn-ea"/>
              <a:ea typeface="+mn-ea"/>
            </a:rPr>
            <a:t>に対して、</a:t>
          </a:r>
          <a:r>
            <a:rPr kumimoji="1" lang="en-US" altLang="ja-JP" sz="1000">
              <a:latin typeface="+mn-ea"/>
              <a:ea typeface="+mn-ea"/>
            </a:rPr>
            <a:t>5.8pt</a:t>
          </a:r>
          <a:r>
            <a:rPr kumimoji="1" lang="ja-JP" altLang="en-US" sz="1000">
              <a:latin typeface="+mn-ea"/>
              <a:ea typeface="+mn-ea"/>
            </a:rPr>
            <a:t>高い</a:t>
          </a:r>
          <a:r>
            <a:rPr kumimoji="1" lang="en-US" altLang="ja-JP" sz="1000">
              <a:latin typeface="+mn-ea"/>
              <a:ea typeface="+mn-ea"/>
            </a:rPr>
            <a:t>79.0%</a:t>
          </a:r>
          <a:r>
            <a:rPr kumimoji="1" lang="ja-JP" altLang="en-US" sz="1000">
              <a:latin typeface="+mn-ea"/>
              <a:ea typeface="+mn-ea"/>
            </a:rPr>
            <a:t>となった。近年、人件費の高止まりや扶助費の増加が顕著であり、義務的経費の増加に伴う財政の硬直化が進んでいる。</a:t>
          </a:r>
          <a:endParaRPr kumimoji="1" lang="en-US" altLang="ja-JP" sz="1000">
            <a:latin typeface="+mn-ea"/>
            <a:ea typeface="+mn-ea"/>
          </a:endParaRPr>
        </a:p>
        <a:p>
          <a:r>
            <a:rPr kumimoji="1" lang="ja-JP" altLang="en-US" sz="1000">
              <a:latin typeface="+mn-ea"/>
              <a:ea typeface="+mn-ea"/>
            </a:rPr>
            <a:t>　今後も会計年度任用職員制度の導入や災害復旧事業債の元金償還開始など、経常経費の増加が見込まれるため、</a:t>
          </a:r>
          <a:r>
            <a:rPr kumimoji="1" lang="ja-JP" altLang="ja-JP" sz="1000">
              <a:solidFill>
                <a:schemeClr val="dk1"/>
              </a:solidFill>
              <a:effectLst/>
              <a:latin typeface="+mn-ea"/>
              <a:ea typeface="+mn-ea"/>
              <a:cs typeface="+mn-cs"/>
            </a:rPr>
            <a:t>定員適正化計画に基づ</a:t>
          </a:r>
          <a:r>
            <a:rPr kumimoji="1" lang="ja-JP" altLang="en-US" sz="1000">
              <a:solidFill>
                <a:schemeClr val="dk1"/>
              </a:solidFill>
              <a:effectLst/>
              <a:latin typeface="+mn-ea"/>
              <a:ea typeface="+mn-ea"/>
              <a:cs typeface="+mn-cs"/>
            </a:rPr>
            <a:t>く職員数の削減や施設統廃合による物件費の抑制、投資的事業に係る実施時期の見直しなど、取り得る全ての手法を視野に入れ、行財政改革を進める必要がある。</a:t>
          </a:r>
          <a:endParaRPr kumimoji="1" lang="ja-JP" altLang="en-US" sz="10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31750</xdr:rowOff>
    </xdr:to>
    <xdr:cxnSp macro="">
      <xdr:nvCxnSpPr>
        <xdr:cNvPr id="440" name="直線コネクタ 439"/>
        <xdr:cNvCxnSpPr/>
      </xdr:nvCxnSpPr>
      <xdr:spPr>
        <a:xfrm>
          <a:off x="15671800" y="1350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134620</xdr:rowOff>
    </xdr:to>
    <xdr:cxnSp macro="">
      <xdr:nvCxnSpPr>
        <xdr:cNvPr id="443" name="直線コネクタ 442"/>
        <xdr:cNvCxnSpPr/>
      </xdr:nvCxnSpPr>
      <xdr:spPr>
        <a:xfrm>
          <a:off x="14782800" y="13439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66039</xdr:rowOff>
    </xdr:to>
    <xdr:cxnSp macro="">
      <xdr:nvCxnSpPr>
        <xdr:cNvPr id="446" name="直線コネクタ 445"/>
        <xdr:cNvCxnSpPr/>
      </xdr:nvCxnSpPr>
      <xdr:spPr>
        <a:xfrm>
          <a:off x="13893800" y="133096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77</xdr:row>
      <xdr:rowOff>146050</xdr:rowOff>
    </xdr:to>
    <xdr:cxnSp macro="">
      <xdr:nvCxnSpPr>
        <xdr:cNvPr id="449" name="直線コネクタ 448"/>
        <xdr:cNvCxnSpPr/>
      </xdr:nvCxnSpPr>
      <xdr:spPr>
        <a:xfrm flipV="1">
          <a:off x="13004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53" name="テキスト ボックス 452"/>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9" name="楕円 458"/>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60"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61" name="楕円 460"/>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62" name="テキスト ボックス 461"/>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63" name="楕円 462"/>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64" name="テキスト ボックス 463"/>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65" name="楕円 464"/>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66" name="テキスト ボックス 465"/>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7" name="楕円 466"/>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8" name="テキスト ボックス 467"/>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39157</xdr:rowOff>
    </xdr:from>
    <xdr:to>
      <xdr:col>29</xdr:col>
      <xdr:colOff>127000</xdr:colOff>
      <xdr:row>14</xdr:row>
      <xdr:rowOff>59091</xdr:rowOff>
    </xdr:to>
    <xdr:cxnSp macro="">
      <xdr:nvCxnSpPr>
        <xdr:cNvPr id="48" name="直線コネクタ 47"/>
        <xdr:cNvCxnSpPr/>
      </xdr:nvCxnSpPr>
      <xdr:spPr bwMode="auto">
        <a:xfrm flipV="1">
          <a:off x="5003800" y="2487082"/>
          <a:ext cx="6477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102669</xdr:rowOff>
    </xdr:from>
    <xdr:ext cx="762000" cy="259045"/>
    <xdr:sp macro="" textlink="">
      <xdr:nvSpPr>
        <xdr:cNvPr id="49" name="人口1人当たり決算額の推移平均値テキスト130"/>
        <xdr:cNvSpPr txBox="1"/>
      </xdr:nvSpPr>
      <xdr:spPr>
        <a:xfrm>
          <a:off x="5740400" y="2722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59091</xdr:rowOff>
    </xdr:from>
    <xdr:to>
      <xdr:col>26</xdr:col>
      <xdr:colOff>50800</xdr:colOff>
      <xdr:row>14</xdr:row>
      <xdr:rowOff>81265</xdr:rowOff>
    </xdr:to>
    <xdr:cxnSp macro="">
      <xdr:nvCxnSpPr>
        <xdr:cNvPr id="51" name="直線コネクタ 50"/>
        <xdr:cNvCxnSpPr/>
      </xdr:nvCxnSpPr>
      <xdr:spPr bwMode="auto">
        <a:xfrm flipV="1">
          <a:off x="4305300" y="2507016"/>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35956</xdr:rowOff>
    </xdr:from>
    <xdr:to>
      <xdr:col>22</xdr:col>
      <xdr:colOff>114300</xdr:colOff>
      <xdr:row>14</xdr:row>
      <xdr:rowOff>81265</xdr:rowOff>
    </xdr:to>
    <xdr:cxnSp macro="">
      <xdr:nvCxnSpPr>
        <xdr:cNvPr id="54" name="直線コネクタ 53"/>
        <xdr:cNvCxnSpPr/>
      </xdr:nvCxnSpPr>
      <xdr:spPr bwMode="auto">
        <a:xfrm>
          <a:off x="3606800" y="2483881"/>
          <a:ext cx="698500" cy="4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32573</xdr:rowOff>
    </xdr:from>
    <xdr:to>
      <xdr:col>18</xdr:col>
      <xdr:colOff>177800</xdr:colOff>
      <xdr:row>14</xdr:row>
      <xdr:rowOff>35956</xdr:rowOff>
    </xdr:to>
    <xdr:cxnSp macro="">
      <xdr:nvCxnSpPr>
        <xdr:cNvPr id="57" name="直線コネクタ 56"/>
        <xdr:cNvCxnSpPr/>
      </xdr:nvCxnSpPr>
      <xdr:spPr bwMode="auto">
        <a:xfrm>
          <a:off x="2908300" y="2480498"/>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79306</xdr:rowOff>
    </xdr:from>
    <xdr:ext cx="762000" cy="259045"/>
    <xdr:sp macro="" textlink="">
      <xdr:nvSpPr>
        <xdr:cNvPr id="59" name="テキスト ボックス 58"/>
        <xdr:cNvSpPr txBox="1"/>
      </xdr:nvSpPr>
      <xdr:spPr>
        <a:xfrm>
          <a:off x="32258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159807</xdr:rowOff>
    </xdr:from>
    <xdr:to>
      <xdr:col>29</xdr:col>
      <xdr:colOff>177800</xdr:colOff>
      <xdr:row>14</xdr:row>
      <xdr:rowOff>89957</xdr:rowOff>
    </xdr:to>
    <xdr:sp macro="" textlink="">
      <xdr:nvSpPr>
        <xdr:cNvPr id="67" name="楕円 66"/>
        <xdr:cNvSpPr/>
      </xdr:nvSpPr>
      <xdr:spPr bwMode="auto">
        <a:xfrm>
          <a:off x="5600700" y="243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4884</xdr:rowOff>
    </xdr:from>
    <xdr:ext cx="762000" cy="259045"/>
    <xdr:sp macro="" textlink="">
      <xdr:nvSpPr>
        <xdr:cNvPr id="68" name="人口1人当たり決算額の推移該当値テキスト130"/>
        <xdr:cNvSpPr txBox="1"/>
      </xdr:nvSpPr>
      <xdr:spPr>
        <a:xfrm>
          <a:off x="5740400" y="22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8291</xdr:rowOff>
    </xdr:from>
    <xdr:to>
      <xdr:col>26</xdr:col>
      <xdr:colOff>101600</xdr:colOff>
      <xdr:row>14</xdr:row>
      <xdr:rowOff>109891</xdr:rowOff>
    </xdr:to>
    <xdr:sp macro="" textlink="">
      <xdr:nvSpPr>
        <xdr:cNvPr id="69" name="楕円 68"/>
        <xdr:cNvSpPr/>
      </xdr:nvSpPr>
      <xdr:spPr bwMode="auto">
        <a:xfrm>
          <a:off x="4953000" y="24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120068</xdr:rowOff>
    </xdr:from>
    <xdr:ext cx="736600" cy="259045"/>
    <xdr:sp macro="" textlink="">
      <xdr:nvSpPr>
        <xdr:cNvPr id="70" name="テキスト ボックス 69"/>
        <xdr:cNvSpPr txBox="1"/>
      </xdr:nvSpPr>
      <xdr:spPr>
        <a:xfrm>
          <a:off x="4622800" y="222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30465</xdr:rowOff>
    </xdr:from>
    <xdr:to>
      <xdr:col>22</xdr:col>
      <xdr:colOff>165100</xdr:colOff>
      <xdr:row>14</xdr:row>
      <xdr:rowOff>132065</xdr:rowOff>
    </xdr:to>
    <xdr:sp macro="" textlink="">
      <xdr:nvSpPr>
        <xdr:cNvPr id="71" name="楕円 70"/>
        <xdr:cNvSpPr/>
      </xdr:nvSpPr>
      <xdr:spPr bwMode="auto">
        <a:xfrm>
          <a:off x="4254500" y="24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142242</xdr:rowOff>
    </xdr:from>
    <xdr:ext cx="762000" cy="259045"/>
    <xdr:sp macro="" textlink="">
      <xdr:nvSpPr>
        <xdr:cNvPr id="72" name="テキスト ボックス 71"/>
        <xdr:cNvSpPr txBox="1"/>
      </xdr:nvSpPr>
      <xdr:spPr>
        <a:xfrm>
          <a:off x="3924300" y="224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156606</xdr:rowOff>
    </xdr:from>
    <xdr:to>
      <xdr:col>19</xdr:col>
      <xdr:colOff>38100</xdr:colOff>
      <xdr:row>14</xdr:row>
      <xdr:rowOff>86756</xdr:rowOff>
    </xdr:to>
    <xdr:sp macro="" textlink="">
      <xdr:nvSpPr>
        <xdr:cNvPr id="73" name="楕円 72"/>
        <xdr:cNvSpPr/>
      </xdr:nvSpPr>
      <xdr:spPr bwMode="auto">
        <a:xfrm>
          <a:off x="3556000" y="24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96933</xdr:rowOff>
    </xdr:from>
    <xdr:ext cx="762000" cy="259045"/>
    <xdr:sp macro="" textlink="">
      <xdr:nvSpPr>
        <xdr:cNvPr id="74" name="テキスト ボックス 73"/>
        <xdr:cNvSpPr txBox="1"/>
      </xdr:nvSpPr>
      <xdr:spPr>
        <a:xfrm>
          <a:off x="3225800" y="22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153223</xdr:rowOff>
    </xdr:from>
    <xdr:to>
      <xdr:col>15</xdr:col>
      <xdr:colOff>101600</xdr:colOff>
      <xdr:row>14</xdr:row>
      <xdr:rowOff>83373</xdr:rowOff>
    </xdr:to>
    <xdr:sp macro="" textlink="">
      <xdr:nvSpPr>
        <xdr:cNvPr id="75" name="楕円 74"/>
        <xdr:cNvSpPr/>
      </xdr:nvSpPr>
      <xdr:spPr bwMode="auto">
        <a:xfrm>
          <a:off x="2857500" y="242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93550</xdr:rowOff>
    </xdr:from>
    <xdr:ext cx="762000" cy="259045"/>
    <xdr:sp macro="" textlink="">
      <xdr:nvSpPr>
        <xdr:cNvPr id="76" name="テキスト ボックス 75"/>
        <xdr:cNvSpPr txBox="1"/>
      </xdr:nvSpPr>
      <xdr:spPr>
        <a:xfrm>
          <a:off x="2527300" y="219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179654</xdr:rowOff>
    </xdr:from>
    <xdr:to>
      <xdr:col>29</xdr:col>
      <xdr:colOff>127000</xdr:colOff>
      <xdr:row>34</xdr:row>
      <xdr:rowOff>290449</xdr:rowOff>
    </xdr:to>
    <xdr:cxnSp macro="">
      <xdr:nvCxnSpPr>
        <xdr:cNvPr id="109" name="直線コネクタ 108"/>
        <xdr:cNvCxnSpPr/>
      </xdr:nvCxnSpPr>
      <xdr:spPr bwMode="auto">
        <a:xfrm>
          <a:off x="5003800" y="6447104"/>
          <a:ext cx="647700" cy="1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143489</xdr:rowOff>
    </xdr:from>
    <xdr:ext cx="762000" cy="259045"/>
    <xdr:sp macro="" textlink="">
      <xdr:nvSpPr>
        <xdr:cNvPr id="110" name="人口1人当たり決算額の推移平均値テキスト445"/>
        <xdr:cNvSpPr txBox="1"/>
      </xdr:nvSpPr>
      <xdr:spPr>
        <a:xfrm>
          <a:off x="5740400" y="6753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97472</xdr:rowOff>
    </xdr:from>
    <xdr:to>
      <xdr:col>26</xdr:col>
      <xdr:colOff>50800</xdr:colOff>
      <xdr:row>34</xdr:row>
      <xdr:rowOff>179654</xdr:rowOff>
    </xdr:to>
    <xdr:cxnSp macro="">
      <xdr:nvCxnSpPr>
        <xdr:cNvPr id="112" name="直線コネクタ 111"/>
        <xdr:cNvCxnSpPr/>
      </xdr:nvCxnSpPr>
      <xdr:spPr bwMode="auto">
        <a:xfrm>
          <a:off x="4305300" y="6364922"/>
          <a:ext cx="698500" cy="8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208449</xdr:rowOff>
    </xdr:from>
    <xdr:ext cx="736600" cy="259045"/>
    <xdr:sp macro="" textlink="">
      <xdr:nvSpPr>
        <xdr:cNvPr id="114" name="テキスト ボックス 113"/>
        <xdr:cNvSpPr txBox="1"/>
      </xdr:nvSpPr>
      <xdr:spPr>
        <a:xfrm>
          <a:off x="4622800" y="681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64440</xdr:rowOff>
    </xdr:from>
    <xdr:to>
      <xdr:col>22</xdr:col>
      <xdr:colOff>114300</xdr:colOff>
      <xdr:row>34</xdr:row>
      <xdr:rowOff>97472</xdr:rowOff>
    </xdr:to>
    <xdr:cxnSp macro="">
      <xdr:nvCxnSpPr>
        <xdr:cNvPr id="115" name="直線コネクタ 114"/>
        <xdr:cNvCxnSpPr/>
      </xdr:nvCxnSpPr>
      <xdr:spPr bwMode="auto">
        <a:xfrm>
          <a:off x="3606800" y="6331890"/>
          <a:ext cx="698500" cy="3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196790</xdr:rowOff>
    </xdr:from>
    <xdr:ext cx="762000" cy="259045"/>
    <xdr:sp macro="" textlink="">
      <xdr:nvSpPr>
        <xdr:cNvPr id="117" name="テキスト ボックス 116"/>
        <xdr:cNvSpPr txBox="1"/>
      </xdr:nvSpPr>
      <xdr:spPr>
        <a:xfrm>
          <a:off x="3924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64440</xdr:rowOff>
    </xdr:from>
    <xdr:to>
      <xdr:col>18</xdr:col>
      <xdr:colOff>177800</xdr:colOff>
      <xdr:row>34</xdr:row>
      <xdr:rowOff>230861</xdr:rowOff>
    </xdr:to>
    <xdr:cxnSp macro="">
      <xdr:nvCxnSpPr>
        <xdr:cNvPr id="118" name="直線コネクタ 117"/>
        <xdr:cNvCxnSpPr/>
      </xdr:nvCxnSpPr>
      <xdr:spPr bwMode="auto">
        <a:xfrm flipV="1">
          <a:off x="2908300" y="6331890"/>
          <a:ext cx="698500" cy="16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182427</xdr:rowOff>
    </xdr:from>
    <xdr:ext cx="762000" cy="259045"/>
    <xdr:sp macro="" textlink="">
      <xdr:nvSpPr>
        <xdr:cNvPr id="120" name="テキスト ボックス 119"/>
        <xdr:cNvSpPr txBox="1"/>
      </xdr:nvSpPr>
      <xdr:spPr>
        <a:xfrm>
          <a:off x="32258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239649</xdr:rowOff>
    </xdr:from>
    <xdr:to>
      <xdr:col>29</xdr:col>
      <xdr:colOff>177800</xdr:colOff>
      <xdr:row>34</xdr:row>
      <xdr:rowOff>341249</xdr:rowOff>
    </xdr:to>
    <xdr:sp macro="" textlink="">
      <xdr:nvSpPr>
        <xdr:cNvPr id="128" name="楕円 127"/>
        <xdr:cNvSpPr/>
      </xdr:nvSpPr>
      <xdr:spPr bwMode="auto">
        <a:xfrm>
          <a:off x="56007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84726</xdr:rowOff>
    </xdr:from>
    <xdr:ext cx="762000" cy="259045"/>
    <xdr:sp macro="" textlink="">
      <xdr:nvSpPr>
        <xdr:cNvPr id="129" name="人口1人当たり決算額の推移該当値テキスト445"/>
        <xdr:cNvSpPr txBox="1"/>
      </xdr:nvSpPr>
      <xdr:spPr>
        <a:xfrm>
          <a:off x="5740400" y="635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128854</xdr:rowOff>
    </xdr:from>
    <xdr:to>
      <xdr:col>26</xdr:col>
      <xdr:colOff>101600</xdr:colOff>
      <xdr:row>34</xdr:row>
      <xdr:rowOff>230454</xdr:rowOff>
    </xdr:to>
    <xdr:sp macro="" textlink="">
      <xdr:nvSpPr>
        <xdr:cNvPr id="130" name="楕円 129"/>
        <xdr:cNvSpPr/>
      </xdr:nvSpPr>
      <xdr:spPr bwMode="auto">
        <a:xfrm>
          <a:off x="4953000" y="639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240631</xdr:rowOff>
    </xdr:from>
    <xdr:ext cx="736600" cy="259045"/>
    <xdr:sp macro="" textlink="">
      <xdr:nvSpPr>
        <xdr:cNvPr id="131" name="テキスト ボックス 130"/>
        <xdr:cNvSpPr txBox="1"/>
      </xdr:nvSpPr>
      <xdr:spPr>
        <a:xfrm>
          <a:off x="4622800" y="6165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46672</xdr:rowOff>
    </xdr:from>
    <xdr:to>
      <xdr:col>22</xdr:col>
      <xdr:colOff>165100</xdr:colOff>
      <xdr:row>34</xdr:row>
      <xdr:rowOff>148272</xdr:rowOff>
    </xdr:to>
    <xdr:sp macro="" textlink="">
      <xdr:nvSpPr>
        <xdr:cNvPr id="132" name="楕円 131"/>
        <xdr:cNvSpPr/>
      </xdr:nvSpPr>
      <xdr:spPr bwMode="auto">
        <a:xfrm>
          <a:off x="4254500" y="631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158449</xdr:rowOff>
    </xdr:from>
    <xdr:ext cx="762000" cy="259045"/>
    <xdr:sp macro="" textlink="">
      <xdr:nvSpPr>
        <xdr:cNvPr id="133" name="テキスト ボックス 132"/>
        <xdr:cNvSpPr txBox="1"/>
      </xdr:nvSpPr>
      <xdr:spPr>
        <a:xfrm>
          <a:off x="39243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13640</xdr:rowOff>
    </xdr:from>
    <xdr:to>
      <xdr:col>19</xdr:col>
      <xdr:colOff>38100</xdr:colOff>
      <xdr:row>34</xdr:row>
      <xdr:rowOff>115240</xdr:rowOff>
    </xdr:to>
    <xdr:sp macro="" textlink="">
      <xdr:nvSpPr>
        <xdr:cNvPr id="134" name="楕円 133"/>
        <xdr:cNvSpPr/>
      </xdr:nvSpPr>
      <xdr:spPr bwMode="auto">
        <a:xfrm>
          <a:off x="3556000" y="628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125417</xdr:rowOff>
    </xdr:from>
    <xdr:ext cx="762000" cy="259045"/>
    <xdr:sp macro="" textlink="">
      <xdr:nvSpPr>
        <xdr:cNvPr id="135" name="テキスト ボックス 134"/>
        <xdr:cNvSpPr txBox="1"/>
      </xdr:nvSpPr>
      <xdr:spPr>
        <a:xfrm>
          <a:off x="3225800" y="60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180061</xdr:rowOff>
    </xdr:from>
    <xdr:to>
      <xdr:col>15</xdr:col>
      <xdr:colOff>101600</xdr:colOff>
      <xdr:row>34</xdr:row>
      <xdr:rowOff>281660</xdr:rowOff>
    </xdr:to>
    <xdr:sp macro="" textlink="">
      <xdr:nvSpPr>
        <xdr:cNvPr id="136" name="楕円 135"/>
        <xdr:cNvSpPr/>
      </xdr:nvSpPr>
      <xdr:spPr bwMode="auto">
        <a:xfrm>
          <a:off x="2857500" y="64475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291838</xdr:rowOff>
    </xdr:from>
    <xdr:ext cx="762000" cy="259045"/>
    <xdr:sp macro="" textlink="">
      <xdr:nvSpPr>
        <xdr:cNvPr id="137" name="テキスト ボックス 136"/>
        <xdr:cNvSpPr txBox="1"/>
      </xdr:nvSpPr>
      <xdr:spPr>
        <a:xfrm>
          <a:off x="2527300" y="62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128499</xdr:rowOff>
    </xdr:from>
    <xdr:to>
      <xdr:col>24</xdr:col>
      <xdr:colOff>63500</xdr:colOff>
      <xdr:row>32</xdr:row>
      <xdr:rowOff>158217</xdr:rowOff>
    </xdr:to>
    <xdr:cxnSp macro="">
      <xdr:nvCxnSpPr>
        <xdr:cNvPr id="61" name="直線コネクタ 60"/>
        <xdr:cNvCxnSpPr/>
      </xdr:nvCxnSpPr>
      <xdr:spPr>
        <a:xfrm flipV="1">
          <a:off x="3797300" y="561489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142634</xdr:rowOff>
    </xdr:from>
    <xdr:to>
      <xdr:col>19</xdr:col>
      <xdr:colOff>177800</xdr:colOff>
      <xdr:row>32</xdr:row>
      <xdr:rowOff>158217</xdr:rowOff>
    </xdr:to>
    <xdr:cxnSp macro="">
      <xdr:nvCxnSpPr>
        <xdr:cNvPr id="64" name="直線コネクタ 63"/>
        <xdr:cNvCxnSpPr/>
      </xdr:nvCxnSpPr>
      <xdr:spPr>
        <a:xfrm>
          <a:off x="2908300" y="56290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116306</xdr:rowOff>
    </xdr:from>
    <xdr:to>
      <xdr:col>15</xdr:col>
      <xdr:colOff>50800</xdr:colOff>
      <xdr:row>32</xdr:row>
      <xdr:rowOff>142634</xdr:rowOff>
    </xdr:to>
    <xdr:cxnSp macro="">
      <xdr:nvCxnSpPr>
        <xdr:cNvPr id="67" name="直線コネクタ 66"/>
        <xdr:cNvCxnSpPr/>
      </xdr:nvCxnSpPr>
      <xdr:spPr>
        <a:xfrm>
          <a:off x="2019300" y="5602706"/>
          <a:ext cx="8890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108191</xdr:rowOff>
    </xdr:from>
    <xdr:to>
      <xdr:col>10</xdr:col>
      <xdr:colOff>114300</xdr:colOff>
      <xdr:row>32</xdr:row>
      <xdr:rowOff>116306</xdr:rowOff>
    </xdr:to>
    <xdr:cxnSp macro="">
      <xdr:nvCxnSpPr>
        <xdr:cNvPr id="70" name="直線コネクタ 69"/>
        <xdr:cNvCxnSpPr/>
      </xdr:nvCxnSpPr>
      <xdr:spPr>
        <a:xfrm>
          <a:off x="1130300" y="55945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67784</xdr:rowOff>
    </xdr:from>
    <xdr:ext cx="534377" cy="259045"/>
    <xdr:sp macro="" textlink="">
      <xdr:nvSpPr>
        <xdr:cNvPr id="72" name="テキスト ボックス 71"/>
        <xdr:cNvSpPr txBox="1"/>
      </xdr:nvSpPr>
      <xdr:spPr>
        <a:xfrm>
          <a:off x="1752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77699</xdr:rowOff>
    </xdr:from>
    <xdr:to>
      <xdr:col>24</xdr:col>
      <xdr:colOff>114300</xdr:colOff>
      <xdr:row>33</xdr:row>
      <xdr:rowOff>7849</xdr:rowOff>
    </xdr:to>
    <xdr:sp macro="" textlink="">
      <xdr:nvSpPr>
        <xdr:cNvPr id="80" name="楕円 79"/>
        <xdr:cNvSpPr/>
      </xdr:nvSpPr>
      <xdr:spPr>
        <a:xfrm>
          <a:off x="4584700" y="55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100576</xdr:rowOff>
    </xdr:from>
    <xdr:ext cx="534377" cy="259045"/>
    <xdr:sp macro="" textlink="">
      <xdr:nvSpPr>
        <xdr:cNvPr id="81" name="人件費該当値テキスト"/>
        <xdr:cNvSpPr txBox="1"/>
      </xdr:nvSpPr>
      <xdr:spPr>
        <a:xfrm>
          <a:off x="4686300" y="541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107417</xdr:rowOff>
    </xdr:from>
    <xdr:to>
      <xdr:col>20</xdr:col>
      <xdr:colOff>38100</xdr:colOff>
      <xdr:row>33</xdr:row>
      <xdr:rowOff>37567</xdr:rowOff>
    </xdr:to>
    <xdr:sp macro="" textlink="">
      <xdr:nvSpPr>
        <xdr:cNvPr id="82" name="楕円 81"/>
        <xdr:cNvSpPr/>
      </xdr:nvSpPr>
      <xdr:spPr>
        <a:xfrm>
          <a:off x="37465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54094</xdr:rowOff>
    </xdr:from>
    <xdr:ext cx="534377" cy="259045"/>
    <xdr:sp macro="" textlink="">
      <xdr:nvSpPr>
        <xdr:cNvPr id="83" name="テキスト ボックス 82"/>
        <xdr:cNvSpPr txBox="1"/>
      </xdr:nvSpPr>
      <xdr:spPr>
        <a:xfrm>
          <a:off x="3530111" y="53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91834</xdr:rowOff>
    </xdr:from>
    <xdr:to>
      <xdr:col>15</xdr:col>
      <xdr:colOff>101600</xdr:colOff>
      <xdr:row>33</xdr:row>
      <xdr:rowOff>21984</xdr:rowOff>
    </xdr:to>
    <xdr:sp macro="" textlink="">
      <xdr:nvSpPr>
        <xdr:cNvPr id="84" name="楕円 83"/>
        <xdr:cNvSpPr/>
      </xdr:nvSpPr>
      <xdr:spPr>
        <a:xfrm>
          <a:off x="28575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38511</xdr:rowOff>
    </xdr:from>
    <xdr:ext cx="534377" cy="259045"/>
    <xdr:sp macro="" textlink="">
      <xdr:nvSpPr>
        <xdr:cNvPr id="85" name="テキスト ボックス 84"/>
        <xdr:cNvSpPr txBox="1"/>
      </xdr:nvSpPr>
      <xdr:spPr>
        <a:xfrm>
          <a:off x="2641111" y="5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65506</xdr:rowOff>
    </xdr:from>
    <xdr:to>
      <xdr:col>10</xdr:col>
      <xdr:colOff>165100</xdr:colOff>
      <xdr:row>32</xdr:row>
      <xdr:rowOff>167106</xdr:rowOff>
    </xdr:to>
    <xdr:sp macro="" textlink="">
      <xdr:nvSpPr>
        <xdr:cNvPr id="86" name="楕円 85"/>
        <xdr:cNvSpPr/>
      </xdr:nvSpPr>
      <xdr:spPr>
        <a:xfrm>
          <a:off x="1968500" y="5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12183</xdr:rowOff>
    </xdr:from>
    <xdr:ext cx="534377" cy="259045"/>
    <xdr:sp macro="" textlink="">
      <xdr:nvSpPr>
        <xdr:cNvPr id="87" name="テキスト ボックス 86"/>
        <xdr:cNvSpPr txBox="1"/>
      </xdr:nvSpPr>
      <xdr:spPr>
        <a:xfrm>
          <a:off x="1752111" y="5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57391</xdr:rowOff>
    </xdr:from>
    <xdr:to>
      <xdr:col>6</xdr:col>
      <xdr:colOff>38100</xdr:colOff>
      <xdr:row>32</xdr:row>
      <xdr:rowOff>158991</xdr:rowOff>
    </xdr:to>
    <xdr:sp macro="" textlink="">
      <xdr:nvSpPr>
        <xdr:cNvPr id="88" name="楕円 87"/>
        <xdr:cNvSpPr/>
      </xdr:nvSpPr>
      <xdr:spPr>
        <a:xfrm>
          <a:off x="1079500" y="55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4068</xdr:rowOff>
    </xdr:from>
    <xdr:ext cx="534377" cy="259045"/>
    <xdr:sp macro="" textlink="">
      <xdr:nvSpPr>
        <xdr:cNvPr id="89" name="テキスト ボックス 88"/>
        <xdr:cNvSpPr txBox="1"/>
      </xdr:nvSpPr>
      <xdr:spPr>
        <a:xfrm>
          <a:off x="863111" y="53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110896</xdr:rowOff>
    </xdr:from>
    <xdr:to>
      <xdr:col>24</xdr:col>
      <xdr:colOff>63500</xdr:colOff>
      <xdr:row>54</xdr:row>
      <xdr:rowOff>100685</xdr:rowOff>
    </xdr:to>
    <xdr:cxnSp macro="">
      <xdr:nvCxnSpPr>
        <xdr:cNvPr id="119" name="直線コネクタ 118"/>
        <xdr:cNvCxnSpPr/>
      </xdr:nvCxnSpPr>
      <xdr:spPr>
        <a:xfrm>
          <a:off x="3797300" y="9197746"/>
          <a:ext cx="8382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110896</xdr:rowOff>
    </xdr:from>
    <xdr:to>
      <xdr:col>19</xdr:col>
      <xdr:colOff>177800</xdr:colOff>
      <xdr:row>53</xdr:row>
      <xdr:rowOff>146062</xdr:rowOff>
    </xdr:to>
    <xdr:cxnSp macro="">
      <xdr:nvCxnSpPr>
        <xdr:cNvPr id="122" name="直線コネクタ 121"/>
        <xdr:cNvCxnSpPr/>
      </xdr:nvCxnSpPr>
      <xdr:spPr>
        <a:xfrm flipV="1">
          <a:off x="2908300" y="919774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62395</xdr:rowOff>
    </xdr:from>
    <xdr:to>
      <xdr:col>15</xdr:col>
      <xdr:colOff>50800</xdr:colOff>
      <xdr:row>53</xdr:row>
      <xdr:rowOff>146062</xdr:rowOff>
    </xdr:to>
    <xdr:cxnSp macro="">
      <xdr:nvCxnSpPr>
        <xdr:cNvPr id="125" name="直線コネクタ 124"/>
        <xdr:cNvCxnSpPr/>
      </xdr:nvCxnSpPr>
      <xdr:spPr>
        <a:xfrm>
          <a:off x="2019300" y="914924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128842</xdr:rowOff>
    </xdr:from>
    <xdr:to>
      <xdr:col>10</xdr:col>
      <xdr:colOff>114300</xdr:colOff>
      <xdr:row>53</xdr:row>
      <xdr:rowOff>62395</xdr:rowOff>
    </xdr:to>
    <xdr:cxnSp macro="">
      <xdr:nvCxnSpPr>
        <xdr:cNvPr id="128" name="直線コネクタ 127"/>
        <xdr:cNvCxnSpPr/>
      </xdr:nvCxnSpPr>
      <xdr:spPr>
        <a:xfrm>
          <a:off x="1130300" y="9044242"/>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149165</xdr:rowOff>
    </xdr:from>
    <xdr:ext cx="534377" cy="259045"/>
    <xdr:sp macro="" textlink="">
      <xdr:nvSpPr>
        <xdr:cNvPr id="130" name="テキスト ボックス 129"/>
        <xdr:cNvSpPr txBox="1"/>
      </xdr:nvSpPr>
      <xdr:spPr>
        <a:xfrm>
          <a:off x="1752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2" name="テキスト ボックス 131"/>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49885</xdr:rowOff>
    </xdr:from>
    <xdr:to>
      <xdr:col>24</xdr:col>
      <xdr:colOff>114300</xdr:colOff>
      <xdr:row>54</xdr:row>
      <xdr:rowOff>151485</xdr:rowOff>
    </xdr:to>
    <xdr:sp macro="" textlink="">
      <xdr:nvSpPr>
        <xdr:cNvPr id="138" name="楕円 137"/>
        <xdr:cNvSpPr/>
      </xdr:nvSpPr>
      <xdr:spPr>
        <a:xfrm>
          <a:off x="4584700" y="93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28312</xdr:rowOff>
    </xdr:from>
    <xdr:ext cx="534377" cy="259045"/>
    <xdr:sp macro="" textlink="">
      <xdr:nvSpPr>
        <xdr:cNvPr id="139" name="物件費該当値テキスト"/>
        <xdr:cNvSpPr txBox="1"/>
      </xdr:nvSpPr>
      <xdr:spPr>
        <a:xfrm>
          <a:off x="4686300" y="92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60096</xdr:rowOff>
    </xdr:from>
    <xdr:to>
      <xdr:col>20</xdr:col>
      <xdr:colOff>38100</xdr:colOff>
      <xdr:row>53</xdr:row>
      <xdr:rowOff>161696</xdr:rowOff>
    </xdr:to>
    <xdr:sp macro="" textlink="">
      <xdr:nvSpPr>
        <xdr:cNvPr id="140" name="楕円 139"/>
        <xdr:cNvSpPr/>
      </xdr:nvSpPr>
      <xdr:spPr>
        <a:xfrm>
          <a:off x="3746500" y="91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6773</xdr:rowOff>
    </xdr:from>
    <xdr:ext cx="534377" cy="259045"/>
    <xdr:sp macro="" textlink="">
      <xdr:nvSpPr>
        <xdr:cNvPr id="141" name="テキスト ボックス 140"/>
        <xdr:cNvSpPr txBox="1"/>
      </xdr:nvSpPr>
      <xdr:spPr>
        <a:xfrm>
          <a:off x="3530111" y="89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95262</xdr:rowOff>
    </xdr:from>
    <xdr:to>
      <xdr:col>15</xdr:col>
      <xdr:colOff>101600</xdr:colOff>
      <xdr:row>54</xdr:row>
      <xdr:rowOff>25412</xdr:rowOff>
    </xdr:to>
    <xdr:sp macro="" textlink="">
      <xdr:nvSpPr>
        <xdr:cNvPr id="142" name="楕円 141"/>
        <xdr:cNvSpPr/>
      </xdr:nvSpPr>
      <xdr:spPr>
        <a:xfrm>
          <a:off x="2857500" y="9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41939</xdr:rowOff>
    </xdr:from>
    <xdr:ext cx="534377" cy="259045"/>
    <xdr:sp macro="" textlink="">
      <xdr:nvSpPr>
        <xdr:cNvPr id="143" name="テキスト ボックス 142"/>
        <xdr:cNvSpPr txBox="1"/>
      </xdr:nvSpPr>
      <xdr:spPr>
        <a:xfrm>
          <a:off x="2641111" y="89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11595</xdr:rowOff>
    </xdr:from>
    <xdr:to>
      <xdr:col>10</xdr:col>
      <xdr:colOff>165100</xdr:colOff>
      <xdr:row>53</xdr:row>
      <xdr:rowOff>113195</xdr:rowOff>
    </xdr:to>
    <xdr:sp macro="" textlink="">
      <xdr:nvSpPr>
        <xdr:cNvPr id="144" name="楕円 143"/>
        <xdr:cNvSpPr/>
      </xdr:nvSpPr>
      <xdr:spPr>
        <a:xfrm>
          <a:off x="1968500" y="9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129722</xdr:rowOff>
    </xdr:from>
    <xdr:ext cx="534377" cy="259045"/>
    <xdr:sp macro="" textlink="">
      <xdr:nvSpPr>
        <xdr:cNvPr id="145" name="テキスト ボックス 144"/>
        <xdr:cNvSpPr txBox="1"/>
      </xdr:nvSpPr>
      <xdr:spPr>
        <a:xfrm>
          <a:off x="1752111" y="88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78042</xdr:rowOff>
    </xdr:from>
    <xdr:to>
      <xdr:col>6</xdr:col>
      <xdr:colOff>38100</xdr:colOff>
      <xdr:row>53</xdr:row>
      <xdr:rowOff>8192</xdr:rowOff>
    </xdr:to>
    <xdr:sp macro="" textlink="">
      <xdr:nvSpPr>
        <xdr:cNvPr id="146" name="楕円 145"/>
        <xdr:cNvSpPr/>
      </xdr:nvSpPr>
      <xdr:spPr>
        <a:xfrm>
          <a:off x="1079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24719</xdr:rowOff>
    </xdr:from>
    <xdr:ext cx="534377" cy="259045"/>
    <xdr:sp macro="" textlink="">
      <xdr:nvSpPr>
        <xdr:cNvPr id="147" name="テキスト ボックス 146"/>
        <xdr:cNvSpPr txBox="1"/>
      </xdr:nvSpPr>
      <xdr:spPr>
        <a:xfrm>
          <a:off x="863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70434</xdr:rowOff>
    </xdr:from>
    <xdr:to>
      <xdr:col>24</xdr:col>
      <xdr:colOff>63500</xdr:colOff>
      <xdr:row>77</xdr:row>
      <xdr:rowOff>87122</xdr:rowOff>
    </xdr:to>
    <xdr:cxnSp macro="">
      <xdr:nvCxnSpPr>
        <xdr:cNvPr id="174" name="直線コネクタ 173"/>
        <xdr:cNvCxnSpPr/>
      </xdr:nvCxnSpPr>
      <xdr:spPr>
        <a:xfrm>
          <a:off x="3797300" y="13272084"/>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36601</xdr:rowOff>
    </xdr:from>
    <xdr:to>
      <xdr:col>19</xdr:col>
      <xdr:colOff>177800</xdr:colOff>
      <xdr:row>77</xdr:row>
      <xdr:rowOff>70434</xdr:rowOff>
    </xdr:to>
    <xdr:cxnSp macro="">
      <xdr:nvCxnSpPr>
        <xdr:cNvPr id="177" name="直線コネクタ 176"/>
        <xdr:cNvCxnSpPr/>
      </xdr:nvCxnSpPr>
      <xdr:spPr>
        <a:xfrm>
          <a:off x="2908300" y="1323825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36601</xdr:rowOff>
    </xdr:from>
    <xdr:to>
      <xdr:col>15</xdr:col>
      <xdr:colOff>50800</xdr:colOff>
      <xdr:row>77</xdr:row>
      <xdr:rowOff>66777</xdr:rowOff>
    </xdr:to>
    <xdr:cxnSp macro="">
      <xdr:nvCxnSpPr>
        <xdr:cNvPr id="180" name="直線コネクタ 179"/>
        <xdr:cNvCxnSpPr/>
      </xdr:nvCxnSpPr>
      <xdr:spPr>
        <a:xfrm flipV="1">
          <a:off x="2019300" y="1323825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66777</xdr:rowOff>
    </xdr:from>
    <xdr:to>
      <xdr:col>10</xdr:col>
      <xdr:colOff>114300</xdr:colOff>
      <xdr:row>77</xdr:row>
      <xdr:rowOff>86207</xdr:rowOff>
    </xdr:to>
    <xdr:cxnSp macro="">
      <xdr:nvCxnSpPr>
        <xdr:cNvPr id="183" name="直線コネクタ 182"/>
        <xdr:cNvCxnSpPr/>
      </xdr:nvCxnSpPr>
      <xdr:spPr>
        <a:xfrm flipV="1">
          <a:off x="1130300" y="13268427"/>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25519</xdr:rowOff>
    </xdr:from>
    <xdr:ext cx="469744" cy="259045"/>
    <xdr:sp macro="" textlink="">
      <xdr:nvSpPr>
        <xdr:cNvPr id="185" name="テキスト ボックス 184"/>
        <xdr:cNvSpPr txBox="1"/>
      </xdr:nvSpPr>
      <xdr:spPr>
        <a:xfrm>
          <a:off x="1784428" y="1236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100728</xdr:rowOff>
    </xdr:from>
    <xdr:ext cx="469744" cy="259045"/>
    <xdr:sp macro="" textlink="">
      <xdr:nvSpPr>
        <xdr:cNvPr id="187" name="テキスト ボックス 186"/>
        <xdr:cNvSpPr txBox="1"/>
      </xdr:nvSpPr>
      <xdr:spPr>
        <a:xfrm>
          <a:off x="895428" y="1244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36322</xdr:rowOff>
    </xdr:from>
    <xdr:to>
      <xdr:col>24</xdr:col>
      <xdr:colOff>114300</xdr:colOff>
      <xdr:row>77</xdr:row>
      <xdr:rowOff>137922</xdr:rowOff>
    </xdr:to>
    <xdr:sp macro="" textlink="">
      <xdr:nvSpPr>
        <xdr:cNvPr id="193" name="楕円 192"/>
        <xdr:cNvSpPr/>
      </xdr:nvSpPr>
      <xdr:spPr>
        <a:xfrm>
          <a:off x="45847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122699</xdr:rowOff>
    </xdr:from>
    <xdr:ext cx="378565" cy="259045"/>
    <xdr:sp macro="" textlink="">
      <xdr:nvSpPr>
        <xdr:cNvPr id="194" name="維持補修費該当値テキスト"/>
        <xdr:cNvSpPr txBox="1"/>
      </xdr:nvSpPr>
      <xdr:spPr>
        <a:xfrm>
          <a:off x="4686300" y="13152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19634</xdr:rowOff>
    </xdr:from>
    <xdr:to>
      <xdr:col>20</xdr:col>
      <xdr:colOff>38100</xdr:colOff>
      <xdr:row>77</xdr:row>
      <xdr:rowOff>121234</xdr:rowOff>
    </xdr:to>
    <xdr:sp macro="" textlink="">
      <xdr:nvSpPr>
        <xdr:cNvPr id="195" name="楕円 194"/>
        <xdr:cNvSpPr/>
      </xdr:nvSpPr>
      <xdr:spPr>
        <a:xfrm>
          <a:off x="3746500" y="132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112361</xdr:rowOff>
    </xdr:from>
    <xdr:ext cx="469744" cy="259045"/>
    <xdr:sp macro="" textlink="">
      <xdr:nvSpPr>
        <xdr:cNvPr id="196" name="テキスト ボックス 195"/>
        <xdr:cNvSpPr txBox="1"/>
      </xdr:nvSpPr>
      <xdr:spPr>
        <a:xfrm>
          <a:off x="3562428" y="1331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157251</xdr:rowOff>
    </xdr:from>
    <xdr:to>
      <xdr:col>15</xdr:col>
      <xdr:colOff>101600</xdr:colOff>
      <xdr:row>77</xdr:row>
      <xdr:rowOff>87401</xdr:rowOff>
    </xdr:to>
    <xdr:sp macro="" textlink="">
      <xdr:nvSpPr>
        <xdr:cNvPr id="197" name="楕円 196"/>
        <xdr:cNvSpPr/>
      </xdr:nvSpPr>
      <xdr:spPr>
        <a:xfrm>
          <a:off x="28575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78528</xdr:rowOff>
    </xdr:from>
    <xdr:ext cx="469744" cy="259045"/>
    <xdr:sp macro="" textlink="">
      <xdr:nvSpPr>
        <xdr:cNvPr id="198" name="テキスト ボックス 197"/>
        <xdr:cNvSpPr txBox="1"/>
      </xdr:nvSpPr>
      <xdr:spPr>
        <a:xfrm>
          <a:off x="2673428" y="132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15977</xdr:rowOff>
    </xdr:from>
    <xdr:to>
      <xdr:col>10</xdr:col>
      <xdr:colOff>165100</xdr:colOff>
      <xdr:row>77</xdr:row>
      <xdr:rowOff>117577</xdr:rowOff>
    </xdr:to>
    <xdr:sp macro="" textlink="">
      <xdr:nvSpPr>
        <xdr:cNvPr id="199" name="楕円 198"/>
        <xdr:cNvSpPr/>
      </xdr:nvSpPr>
      <xdr:spPr>
        <a:xfrm>
          <a:off x="19685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108704</xdr:rowOff>
    </xdr:from>
    <xdr:ext cx="469744" cy="259045"/>
    <xdr:sp macro="" textlink="">
      <xdr:nvSpPr>
        <xdr:cNvPr id="200" name="テキスト ボックス 199"/>
        <xdr:cNvSpPr txBox="1"/>
      </xdr:nvSpPr>
      <xdr:spPr>
        <a:xfrm>
          <a:off x="1784428" y="133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35407</xdr:rowOff>
    </xdr:from>
    <xdr:to>
      <xdr:col>6</xdr:col>
      <xdr:colOff>38100</xdr:colOff>
      <xdr:row>77</xdr:row>
      <xdr:rowOff>137007</xdr:rowOff>
    </xdr:to>
    <xdr:sp macro="" textlink="">
      <xdr:nvSpPr>
        <xdr:cNvPr id="201" name="楕円 200"/>
        <xdr:cNvSpPr/>
      </xdr:nvSpPr>
      <xdr:spPr>
        <a:xfrm>
          <a:off x="1079500" y="132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77</xdr:row>
      <xdr:rowOff>128134</xdr:rowOff>
    </xdr:from>
    <xdr:ext cx="378565" cy="259045"/>
    <xdr:sp macro="" textlink="">
      <xdr:nvSpPr>
        <xdr:cNvPr id="202" name="テキスト ボックス 201"/>
        <xdr:cNvSpPr txBox="1"/>
      </xdr:nvSpPr>
      <xdr:spPr>
        <a:xfrm>
          <a:off x="941017" y="1332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65443</xdr:rowOff>
    </xdr:from>
    <xdr:to>
      <xdr:col>24</xdr:col>
      <xdr:colOff>63500</xdr:colOff>
      <xdr:row>94</xdr:row>
      <xdr:rowOff>100533</xdr:rowOff>
    </xdr:to>
    <xdr:cxnSp macro="">
      <xdr:nvCxnSpPr>
        <xdr:cNvPr id="232" name="直線コネクタ 231"/>
        <xdr:cNvCxnSpPr/>
      </xdr:nvCxnSpPr>
      <xdr:spPr>
        <a:xfrm flipV="1">
          <a:off x="3797300" y="16181743"/>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100533</xdr:rowOff>
    </xdr:from>
    <xdr:to>
      <xdr:col>19</xdr:col>
      <xdr:colOff>177800</xdr:colOff>
      <xdr:row>97</xdr:row>
      <xdr:rowOff>98285</xdr:rowOff>
    </xdr:to>
    <xdr:cxnSp macro="">
      <xdr:nvCxnSpPr>
        <xdr:cNvPr id="235" name="直線コネクタ 234"/>
        <xdr:cNvCxnSpPr/>
      </xdr:nvCxnSpPr>
      <xdr:spPr>
        <a:xfrm flipV="1">
          <a:off x="2908300" y="16216833"/>
          <a:ext cx="889000" cy="5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98285</xdr:rowOff>
    </xdr:from>
    <xdr:to>
      <xdr:col>15</xdr:col>
      <xdr:colOff>50800</xdr:colOff>
      <xdr:row>97</xdr:row>
      <xdr:rowOff>155435</xdr:rowOff>
    </xdr:to>
    <xdr:cxnSp macro="">
      <xdr:nvCxnSpPr>
        <xdr:cNvPr id="238" name="直線コネクタ 237"/>
        <xdr:cNvCxnSpPr/>
      </xdr:nvCxnSpPr>
      <xdr:spPr>
        <a:xfrm flipV="1">
          <a:off x="2019300" y="167289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155435</xdr:rowOff>
    </xdr:from>
    <xdr:to>
      <xdr:col>10</xdr:col>
      <xdr:colOff>114300</xdr:colOff>
      <xdr:row>98</xdr:row>
      <xdr:rowOff>73330</xdr:rowOff>
    </xdr:to>
    <xdr:cxnSp macro="">
      <xdr:nvCxnSpPr>
        <xdr:cNvPr id="241" name="直線コネクタ 240"/>
        <xdr:cNvCxnSpPr/>
      </xdr:nvCxnSpPr>
      <xdr:spPr>
        <a:xfrm flipV="1">
          <a:off x="1130300" y="16786085"/>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161611</xdr:rowOff>
    </xdr:from>
    <xdr:ext cx="534377" cy="259045"/>
    <xdr:sp macro="" textlink="">
      <xdr:nvSpPr>
        <xdr:cNvPr id="243" name="テキスト ボックス 242"/>
        <xdr:cNvSpPr txBox="1"/>
      </xdr:nvSpPr>
      <xdr:spPr>
        <a:xfrm>
          <a:off x="1752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xdr:rowOff>
    </xdr:from>
    <xdr:to>
      <xdr:col>24</xdr:col>
      <xdr:colOff>114300</xdr:colOff>
      <xdr:row>94</xdr:row>
      <xdr:rowOff>116243</xdr:rowOff>
    </xdr:to>
    <xdr:sp macro="" textlink="">
      <xdr:nvSpPr>
        <xdr:cNvPr id="251" name="楕円 250"/>
        <xdr:cNvSpPr/>
      </xdr:nvSpPr>
      <xdr:spPr>
        <a:xfrm>
          <a:off x="4584700" y="161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37520</xdr:rowOff>
    </xdr:from>
    <xdr:ext cx="534377" cy="259045"/>
    <xdr:sp macro="" textlink="">
      <xdr:nvSpPr>
        <xdr:cNvPr id="252" name="扶助費該当値テキスト"/>
        <xdr:cNvSpPr txBox="1"/>
      </xdr:nvSpPr>
      <xdr:spPr>
        <a:xfrm>
          <a:off x="4686300" y="159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49733</xdr:rowOff>
    </xdr:from>
    <xdr:to>
      <xdr:col>20</xdr:col>
      <xdr:colOff>38100</xdr:colOff>
      <xdr:row>94</xdr:row>
      <xdr:rowOff>151333</xdr:rowOff>
    </xdr:to>
    <xdr:sp macro="" textlink="">
      <xdr:nvSpPr>
        <xdr:cNvPr id="253" name="楕円 252"/>
        <xdr:cNvSpPr/>
      </xdr:nvSpPr>
      <xdr:spPr>
        <a:xfrm>
          <a:off x="3746500" y="161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167860</xdr:rowOff>
    </xdr:from>
    <xdr:ext cx="534377" cy="259045"/>
    <xdr:sp macro="" textlink="">
      <xdr:nvSpPr>
        <xdr:cNvPr id="254" name="テキスト ボックス 253"/>
        <xdr:cNvSpPr txBox="1"/>
      </xdr:nvSpPr>
      <xdr:spPr>
        <a:xfrm>
          <a:off x="3530111" y="1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47485</xdr:rowOff>
    </xdr:from>
    <xdr:to>
      <xdr:col>15</xdr:col>
      <xdr:colOff>101600</xdr:colOff>
      <xdr:row>97</xdr:row>
      <xdr:rowOff>149085</xdr:rowOff>
    </xdr:to>
    <xdr:sp macro="" textlink="">
      <xdr:nvSpPr>
        <xdr:cNvPr id="255" name="楕円 254"/>
        <xdr:cNvSpPr/>
      </xdr:nvSpPr>
      <xdr:spPr>
        <a:xfrm>
          <a:off x="28575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140212</xdr:rowOff>
    </xdr:from>
    <xdr:ext cx="534377" cy="259045"/>
    <xdr:sp macro="" textlink="">
      <xdr:nvSpPr>
        <xdr:cNvPr id="256" name="テキスト ボックス 255"/>
        <xdr:cNvSpPr txBox="1"/>
      </xdr:nvSpPr>
      <xdr:spPr>
        <a:xfrm>
          <a:off x="2641111" y="167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104635</xdr:rowOff>
    </xdr:from>
    <xdr:to>
      <xdr:col>10</xdr:col>
      <xdr:colOff>165100</xdr:colOff>
      <xdr:row>98</xdr:row>
      <xdr:rowOff>34785</xdr:rowOff>
    </xdr:to>
    <xdr:sp macro="" textlink="">
      <xdr:nvSpPr>
        <xdr:cNvPr id="257" name="楕円 256"/>
        <xdr:cNvSpPr/>
      </xdr:nvSpPr>
      <xdr:spPr>
        <a:xfrm>
          <a:off x="19685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25912</xdr:rowOff>
    </xdr:from>
    <xdr:ext cx="534377" cy="259045"/>
    <xdr:sp macro="" textlink="">
      <xdr:nvSpPr>
        <xdr:cNvPr id="258" name="テキスト ボックス 257"/>
        <xdr:cNvSpPr txBox="1"/>
      </xdr:nvSpPr>
      <xdr:spPr>
        <a:xfrm>
          <a:off x="1752111" y="16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22530</xdr:rowOff>
    </xdr:from>
    <xdr:to>
      <xdr:col>6</xdr:col>
      <xdr:colOff>38100</xdr:colOff>
      <xdr:row>98</xdr:row>
      <xdr:rowOff>124130</xdr:rowOff>
    </xdr:to>
    <xdr:sp macro="" textlink="">
      <xdr:nvSpPr>
        <xdr:cNvPr id="259" name="楕円 258"/>
        <xdr:cNvSpPr/>
      </xdr:nvSpPr>
      <xdr:spPr>
        <a:xfrm>
          <a:off x="1079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115257</xdr:rowOff>
    </xdr:from>
    <xdr:ext cx="534377" cy="259045"/>
    <xdr:sp macro="" textlink="">
      <xdr:nvSpPr>
        <xdr:cNvPr id="260" name="テキスト ボックス 259"/>
        <xdr:cNvSpPr txBox="1"/>
      </xdr:nvSpPr>
      <xdr:spPr>
        <a:xfrm>
          <a:off x="863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31229</xdr:rowOff>
    </xdr:from>
    <xdr:to>
      <xdr:col>55</xdr:col>
      <xdr:colOff>0</xdr:colOff>
      <xdr:row>39</xdr:row>
      <xdr:rowOff>2969</xdr:rowOff>
    </xdr:to>
    <xdr:cxnSp macro="">
      <xdr:nvCxnSpPr>
        <xdr:cNvPr id="294" name="直線コネクタ 293"/>
        <xdr:cNvCxnSpPr/>
      </xdr:nvCxnSpPr>
      <xdr:spPr>
        <a:xfrm flipV="1">
          <a:off x="9639300" y="6203429"/>
          <a:ext cx="838200" cy="4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41573</xdr:rowOff>
    </xdr:from>
    <xdr:to>
      <xdr:col>50</xdr:col>
      <xdr:colOff>114300</xdr:colOff>
      <xdr:row>39</xdr:row>
      <xdr:rowOff>2969</xdr:rowOff>
    </xdr:to>
    <xdr:cxnSp macro="">
      <xdr:nvCxnSpPr>
        <xdr:cNvPr id="297" name="直線コネクタ 296"/>
        <xdr:cNvCxnSpPr/>
      </xdr:nvCxnSpPr>
      <xdr:spPr>
        <a:xfrm>
          <a:off x="8750300" y="6385223"/>
          <a:ext cx="889000" cy="30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299" name="テキスト ボックス 298"/>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41573</xdr:rowOff>
    </xdr:from>
    <xdr:to>
      <xdr:col>45</xdr:col>
      <xdr:colOff>177800</xdr:colOff>
      <xdr:row>38</xdr:row>
      <xdr:rowOff>7769</xdr:rowOff>
    </xdr:to>
    <xdr:cxnSp macro="">
      <xdr:nvCxnSpPr>
        <xdr:cNvPr id="300" name="直線コネクタ 299"/>
        <xdr:cNvCxnSpPr/>
      </xdr:nvCxnSpPr>
      <xdr:spPr>
        <a:xfrm flipV="1">
          <a:off x="7861300" y="6385223"/>
          <a:ext cx="889000" cy="1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2" name="テキスト ボックス 301"/>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7769</xdr:rowOff>
    </xdr:from>
    <xdr:to>
      <xdr:col>41</xdr:col>
      <xdr:colOff>50800</xdr:colOff>
      <xdr:row>38</xdr:row>
      <xdr:rowOff>106267</xdr:rowOff>
    </xdr:to>
    <xdr:cxnSp macro="">
      <xdr:nvCxnSpPr>
        <xdr:cNvPr id="303" name="直線コネクタ 302"/>
        <xdr:cNvCxnSpPr/>
      </xdr:nvCxnSpPr>
      <xdr:spPr>
        <a:xfrm flipV="1">
          <a:off x="6972300" y="6522869"/>
          <a:ext cx="889000" cy="9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5" name="テキスト ボックス 304"/>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60580</xdr:rowOff>
    </xdr:from>
    <xdr:ext cx="534377" cy="259045"/>
    <xdr:sp macro="" textlink="">
      <xdr:nvSpPr>
        <xdr:cNvPr id="307" name="テキスト ボックス 306"/>
        <xdr:cNvSpPr txBox="1"/>
      </xdr:nvSpPr>
      <xdr:spPr>
        <a:xfrm>
          <a:off x="6705111" y="60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151879</xdr:rowOff>
    </xdr:from>
    <xdr:to>
      <xdr:col>55</xdr:col>
      <xdr:colOff>50800</xdr:colOff>
      <xdr:row>36</xdr:row>
      <xdr:rowOff>82029</xdr:rowOff>
    </xdr:to>
    <xdr:sp macro="" textlink="">
      <xdr:nvSpPr>
        <xdr:cNvPr id="313" name="楕円 312"/>
        <xdr:cNvSpPr/>
      </xdr:nvSpPr>
      <xdr:spPr>
        <a:xfrm>
          <a:off x="10426700" y="61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130306</xdr:rowOff>
    </xdr:from>
    <xdr:ext cx="534377" cy="259045"/>
    <xdr:sp macro="" textlink="">
      <xdr:nvSpPr>
        <xdr:cNvPr id="314" name="補助費等該当値テキスト"/>
        <xdr:cNvSpPr txBox="1"/>
      </xdr:nvSpPr>
      <xdr:spPr>
        <a:xfrm>
          <a:off x="10528300"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123619</xdr:rowOff>
    </xdr:from>
    <xdr:to>
      <xdr:col>50</xdr:col>
      <xdr:colOff>165100</xdr:colOff>
      <xdr:row>39</xdr:row>
      <xdr:rowOff>53769</xdr:rowOff>
    </xdr:to>
    <xdr:sp macro="" textlink="">
      <xdr:nvSpPr>
        <xdr:cNvPr id="315" name="楕円 314"/>
        <xdr:cNvSpPr/>
      </xdr:nvSpPr>
      <xdr:spPr>
        <a:xfrm>
          <a:off x="9588500" y="66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44896</xdr:rowOff>
    </xdr:from>
    <xdr:ext cx="534377" cy="259045"/>
    <xdr:sp macro="" textlink="">
      <xdr:nvSpPr>
        <xdr:cNvPr id="316" name="テキスト ボックス 315"/>
        <xdr:cNvSpPr txBox="1"/>
      </xdr:nvSpPr>
      <xdr:spPr>
        <a:xfrm>
          <a:off x="9372111" y="673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162223</xdr:rowOff>
    </xdr:from>
    <xdr:to>
      <xdr:col>46</xdr:col>
      <xdr:colOff>38100</xdr:colOff>
      <xdr:row>37</xdr:row>
      <xdr:rowOff>92373</xdr:rowOff>
    </xdr:to>
    <xdr:sp macro="" textlink="">
      <xdr:nvSpPr>
        <xdr:cNvPr id="317" name="楕円 316"/>
        <xdr:cNvSpPr/>
      </xdr:nvSpPr>
      <xdr:spPr>
        <a:xfrm>
          <a:off x="8699500" y="63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83500</xdr:rowOff>
    </xdr:from>
    <xdr:ext cx="534377" cy="259045"/>
    <xdr:sp macro="" textlink="">
      <xdr:nvSpPr>
        <xdr:cNvPr id="318" name="テキスト ボックス 317"/>
        <xdr:cNvSpPr txBox="1"/>
      </xdr:nvSpPr>
      <xdr:spPr>
        <a:xfrm>
          <a:off x="8483111" y="64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128419</xdr:rowOff>
    </xdr:from>
    <xdr:to>
      <xdr:col>41</xdr:col>
      <xdr:colOff>101600</xdr:colOff>
      <xdr:row>38</xdr:row>
      <xdr:rowOff>58569</xdr:rowOff>
    </xdr:to>
    <xdr:sp macro="" textlink="">
      <xdr:nvSpPr>
        <xdr:cNvPr id="319" name="楕円 318"/>
        <xdr:cNvSpPr/>
      </xdr:nvSpPr>
      <xdr:spPr>
        <a:xfrm>
          <a:off x="7810500" y="64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49696</xdr:rowOff>
    </xdr:from>
    <xdr:ext cx="534377" cy="259045"/>
    <xdr:sp macro="" textlink="">
      <xdr:nvSpPr>
        <xdr:cNvPr id="320" name="テキスト ボックス 319"/>
        <xdr:cNvSpPr txBox="1"/>
      </xdr:nvSpPr>
      <xdr:spPr>
        <a:xfrm>
          <a:off x="7594111" y="65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55467</xdr:rowOff>
    </xdr:from>
    <xdr:to>
      <xdr:col>36</xdr:col>
      <xdr:colOff>165100</xdr:colOff>
      <xdr:row>38</xdr:row>
      <xdr:rowOff>157067</xdr:rowOff>
    </xdr:to>
    <xdr:sp macro="" textlink="">
      <xdr:nvSpPr>
        <xdr:cNvPr id="321" name="楕円 320"/>
        <xdr:cNvSpPr/>
      </xdr:nvSpPr>
      <xdr:spPr>
        <a:xfrm>
          <a:off x="6921500" y="65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148194</xdr:rowOff>
    </xdr:from>
    <xdr:ext cx="534377" cy="259045"/>
    <xdr:sp macro="" textlink="">
      <xdr:nvSpPr>
        <xdr:cNvPr id="322" name="テキスト ボックス 321"/>
        <xdr:cNvSpPr txBox="1"/>
      </xdr:nvSpPr>
      <xdr:spPr>
        <a:xfrm>
          <a:off x="6705111" y="66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15437</xdr:rowOff>
    </xdr:from>
    <xdr:to>
      <xdr:col>55</xdr:col>
      <xdr:colOff>0</xdr:colOff>
      <xdr:row>57</xdr:row>
      <xdr:rowOff>62509</xdr:rowOff>
    </xdr:to>
    <xdr:cxnSp macro="">
      <xdr:nvCxnSpPr>
        <xdr:cNvPr id="352" name="直線コネクタ 351"/>
        <xdr:cNvCxnSpPr/>
      </xdr:nvCxnSpPr>
      <xdr:spPr>
        <a:xfrm>
          <a:off x="9639300" y="9616637"/>
          <a:ext cx="838200" cy="2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53"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15437</xdr:rowOff>
    </xdr:from>
    <xdr:to>
      <xdr:col>50</xdr:col>
      <xdr:colOff>114300</xdr:colOff>
      <xdr:row>56</xdr:row>
      <xdr:rowOff>26048</xdr:rowOff>
    </xdr:to>
    <xdr:cxnSp macro="">
      <xdr:nvCxnSpPr>
        <xdr:cNvPr id="355" name="直線コネクタ 354"/>
        <xdr:cNvCxnSpPr/>
      </xdr:nvCxnSpPr>
      <xdr:spPr>
        <a:xfrm flipV="1">
          <a:off x="8750300" y="9616637"/>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55099</xdr:rowOff>
    </xdr:from>
    <xdr:to>
      <xdr:col>45</xdr:col>
      <xdr:colOff>177800</xdr:colOff>
      <xdr:row>56</xdr:row>
      <xdr:rowOff>26048</xdr:rowOff>
    </xdr:to>
    <xdr:cxnSp macro="">
      <xdr:nvCxnSpPr>
        <xdr:cNvPr id="358" name="直線コネクタ 357"/>
        <xdr:cNvCxnSpPr/>
      </xdr:nvCxnSpPr>
      <xdr:spPr>
        <a:xfrm>
          <a:off x="7861300" y="9313399"/>
          <a:ext cx="889000" cy="3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55099</xdr:rowOff>
    </xdr:from>
    <xdr:to>
      <xdr:col>41</xdr:col>
      <xdr:colOff>50800</xdr:colOff>
      <xdr:row>55</xdr:row>
      <xdr:rowOff>103505</xdr:rowOff>
    </xdr:to>
    <xdr:cxnSp macro="">
      <xdr:nvCxnSpPr>
        <xdr:cNvPr id="361" name="直線コネクタ 360"/>
        <xdr:cNvCxnSpPr/>
      </xdr:nvCxnSpPr>
      <xdr:spPr>
        <a:xfrm flipV="1">
          <a:off x="6972300" y="9313399"/>
          <a:ext cx="889000" cy="2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153128</xdr:rowOff>
    </xdr:from>
    <xdr:ext cx="534377" cy="259045"/>
    <xdr:sp macro="" textlink="">
      <xdr:nvSpPr>
        <xdr:cNvPr id="363" name="テキスト ボックス 362"/>
        <xdr:cNvSpPr txBox="1"/>
      </xdr:nvSpPr>
      <xdr:spPr>
        <a:xfrm>
          <a:off x="7594111" y="95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11709</xdr:rowOff>
    </xdr:from>
    <xdr:to>
      <xdr:col>55</xdr:col>
      <xdr:colOff>50800</xdr:colOff>
      <xdr:row>57</xdr:row>
      <xdr:rowOff>113309</xdr:rowOff>
    </xdr:to>
    <xdr:sp macro="" textlink="">
      <xdr:nvSpPr>
        <xdr:cNvPr id="371" name="楕円 370"/>
        <xdr:cNvSpPr/>
      </xdr:nvSpPr>
      <xdr:spPr>
        <a:xfrm>
          <a:off x="104267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161586</xdr:rowOff>
    </xdr:from>
    <xdr:ext cx="534377" cy="259045"/>
    <xdr:sp macro="" textlink="">
      <xdr:nvSpPr>
        <xdr:cNvPr id="372" name="普通建設事業費該当値テキスト"/>
        <xdr:cNvSpPr txBox="1"/>
      </xdr:nvSpPr>
      <xdr:spPr>
        <a:xfrm>
          <a:off x="10528300" y="97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136087</xdr:rowOff>
    </xdr:from>
    <xdr:to>
      <xdr:col>50</xdr:col>
      <xdr:colOff>165100</xdr:colOff>
      <xdr:row>56</xdr:row>
      <xdr:rowOff>66237</xdr:rowOff>
    </xdr:to>
    <xdr:sp macro="" textlink="">
      <xdr:nvSpPr>
        <xdr:cNvPr id="373" name="楕円 372"/>
        <xdr:cNvSpPr/>
      </xdr:nvSpPr>
      <xdr:spPr>
        <a:xfrm>
          <a:off x="9588500" y="95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57364</xdr:rowOff>
    </xdr:from>
    <xdr:ext cx="534377" cy="259045"/>
    <xdr:sp macro="" textlink="">
      <xdr:nvSpPr>
        <xdr:cNvPr id="374" name="テキスト ボックス 373"/>
        <xdr:cNvSpPr txBox="1"/>
      </xdr:nvSpPr>
      <xdr:spPr>
        <a:xfrm>
          <a:off x="9372111" y="96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146698</xdr:rowOff>
    </xdr:from>
    <xdr:to>
      <xdr:col>46</xdr:col>
      <xdr:colOff>38100</xdr:colOff>
      <xdr:row>56</xdr:row>
      <xdr:rowOff>76848</xdr:rowOff>
    </xdr:to>
    <xdr:sp macro="" textlink="">
      <xdr:nvSpPr>
        <xdr:cNvPr id="375" name="楕円 374"/>
        <xdr:cNvSpPr/>
      </xdr:nvSpPr>
      <xdr:spPr>
        <a:xfrm>
          <a:off x="86995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67975</xdr:rowOff>
    </xdr:from>
    <xdr:ext cx="534377" cy="259045"/>
    <xdr:sp macro="" textlink="">
      <xdr:nvSpPr>
        <xdr:cNvPr id="376" name="テキスト ボックス 375"/>
        <xdr:cNvSpPr txBox="1"/>
      </xdr:nvSpPr>
      <xdr:spPr>
        <a:xfrm>
          <a:off x="8483111" y="9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4299</xdr:rowOff>
    </xdr:from>
    <xdr:to>
      <xdr:col>41</xdr:col>
      <xdr:colOff>101600</xdr:colOff>
      <xdr:row>54</xdr:row>
      <xdr:rowOff>105899</xdr:rowOff>
    </xdr:to>
    <xdr:sp macro="" textlink="">
      <xdr:nvSpPr>
        <xdr:cNvPr id="377" name="楕円 376"/>
        <xdr:cNvSpPr/>
      </xdr:nvSpPr>
      <xdr:spPr>
        <a:xfrm>
          <a:off x="7810500" y="92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122426</xdr:rowOff>
    </xdr:from>
    <xdr:ext cx="534377" cy="259045"/>
    <xdr:sp macro="" textlink="">
      <xdr:nvSpPr>
        <xdr:cNvPr id="378" name="テキスト ボックス 377"/>
        <xdr:cNvSpPr txBox="1"/>
      </xdr:nvSpPr>
      <xdr:spPr>
        <a:xfrm>
          <a:off x="7594111" y="90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52705</xdr:rowOff>
    </xdr:from>
    <xdr:to>
      <xdr:col>36</xdr:col>
      <xdr:colOff>165100</xdr:colOff>
      <xdr:row>55</xdr:row>
      <xdr:rowOff>154305</xdr:rowOff>
    </xdr:to>
    <xdr:sp macro="" textlink="">
      <xdr:nvSpPr>
        <xdr:cNvPr id="379" name="楕円 378"/>
        <xdr:cNvSpPr/>
      </xdr:nvSpPr>
      <xdr:spPr>
        <a:xfrm>
          <a:off x="6921500" y="94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170832</xdr:rowOff>
    </xdr:from>
    <xdr:ext cx="534377" cy="259045"/>
    <xdr:sp macro="" textlink="">
      <xdr:nvSpPr>
        <xdr:cNvPr id="380" name="テキスト ボックス 379"/>
        <xdr:cNvSpPr txBox="1"/>
      </xdr:nvSpPr>
      <xdr:spPr>
        <a:xfrm>
          <a:off x="6705111" y="92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138067</xdr:rowOff>
    </xdr:from>
    <xdr:to>
      <xdr:col>55</xdr:col>
      <xdr:colOff>0</xdr:colOff>
      <xdr:row>76</xdr:row>
      <xdr:rowOff>20306</xdr:rowOff>
    </xdr:to>
    <xdr:cxnSp macro="">
      <xdr:nvCxnSpPr>
        <xdr:cNvPr id="411" name="直線コネクタ 410"/>
        <xdr:cNvCxnSpPr/>
      </xdr:nvCxnSpPr>
      <xdr:spPr>
        <a:xfrm>
          <a:off x="9639300" y="12996817"/>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61318</xdr:rowOff>
    </xdr:from>
    <xdr:ext cx="534377" cy="259045"/>
    <xdr:sp macro="" textlink="">
      <xdr:nvSpPr>
        <xdr:cNvPr id="412" name="普通建設事業費 （ うち新規整備　）平均値テキスト"/>
        <xdr:cNvSpPr txBox="1"/>
      </xdr:nvSpPr>
      <xdr:spPr>
        <a:xfrm>
          <a:off x="10528300" y="13091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138067</xdr:rowOff>
    </xdr:from>
    <xdr:to>
      <xdr:col>50</xdr:col>
      <xdr:colOff>114300</xdr:colOff>
      <xdr:row>77</xdr:row>
      <xdr:rowOff>160992</xdr:rowOff>
    </xdr:to>
    <xdr:cxnSp macro="">
      <xdr:nvCxnSpPr>
        <xdr:cNvPr id="414" name="直線コネクタ 413"/>
        <xdr:cNvCxnSpPr/>
      </xdr:nvCxnSpPr>
      <xdr:spPr>
        <a:xfrm flipV="1">
          <a:off x="8750300" y="12996817"/>
          <a:ext cx="889000" cy="3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13998</xdr:rowOff>
    </xdr:from>
    <xdr:ext cx="534377" cy="259045"/>
    <xdr:sp macro="" textlink="">
      <xdr:nvSpPr>
        <xdr:cNvPr id="416" name="テキスト ボックス 415"/>
        <xdr:cNvSpPr txBox="1"/>
      </xdr:nvSpPr>
      <xdr:spPr>
        <a:xfrm>
          <a:off x="9372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33173</xdr:rowOff>
    </xdr:from>
    <xdr:to>
      <xdr:col>45</xdr:col>
      <xdr:colOff>177800</xdr:colOff>
      <xdr:row>77</xdr:row>
      <xdr:rowOff>160992</xdr:rowOff>
    </xdr:to>
    <xdr:cxnSp macro="">
      <xdr:nvCxnSpPr>
        <xdr:cNvPr id="417" name="直線コネクタ 416"/>
        <xdr:cNvCxnSpPr/>
      </xdr:nvCxnSpPr>
      <xdr:spPr>
        <a:xfrm>
          <a:off x="7861300" y="13063373"/>
          <a:ext cx="889000" cy="2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152240</xdr:rowOff>
    </xdr:from>
    <xdr:to>
      <xdr:col>41</xdr:col>
      <xdr:colOff>50800</xdr:colOff>
      <xdr:row>76</xdr:row>
      <xdr:rowOff>33173</xdr:rowOff>
    </xdr:to>
    <xdr:cxnSp macro="">
      <xdr:nvCxnSpPr>
        <xdr:cNvPr id="420" name="直線コネクタ 419"/>
        <xdr:cNvCxnSpPr/>
      </xdr:nvCxnSpPr>
      <xdr:spPr>
        <a:xfrm>
          <a:off x="6972300" y="13010990"/>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140956</xdr:rowOff>
    </xdr:from>
    <xdr:to>
      <xdr:col>55</xdr:col>
      <xdr:colOff>50800</xdr:colOff>
      <xdr:row>76</xdr:row>
      <xdr:rowOff>71106</xdr:rowOff>
    </xdr:to>
    <xdr:sp macro="" textlink="">
      <xdr:nvSpPr>
        <xdr:cNvPr id="430" name="楕円 429"/>
        <xdr:cNvSpPr/>
      </xdr:nvSpPr>
      <xdr:spPr>
        <a:xfrm>
          <a:off x="10426700" y="129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163833</xdr:rowOff>
    </xdr:from>
    <xdr:ext cx="534377" cy="259045"/>
    <xdr:sp macro="" textlink="">
      <xdr:nvSpPr>
        <xdr:cNvPr id="431" name="普通建設事業費 （ うち新規整備　）該当値テキスト"/>
        <xdr:cNvSpPr txBox="1"/>
      </xdr:nvSpPr>
      <xdr:spPr>
        <a:xfrm>
          <a:off x="10528300" y="12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87267</xdr:rowOff>
    </xdr:from>
    <xdr:to>
      <xdr:col>50</xdr:col>
      <xdr:colOff>165100</xdr:colOff>
      <xdr:row>76</xdr:row>
      <xdr:rowOff>17416</xdr:rowOff>
    </xdr:to>
    <xdr:sp macro="" textlink="">
      <xdr:nvSpPr>
        <xdr:cNvPr id="432" name="楕円 431"/>
        <xdr:cNvSpPr/>
      </xdr:nvSpPr>
      <xdr:spPr>
        <a:xfrm>
          <a:off x="9588500" y="12946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33944</xdr:rowOff>
    </xdr:from>
    <xdr:ext cx="534377" cy="259045"/>
    <xdr:sp macro="" textlink="">
      <xdr:nvSpPr>
        <xdr:cNvPr id="433" name="テキスト ボックス 432"/>
        <xdr:cNvSpPr txBox="1"/>
      </xdr:nvSpPr>
      <xdr:spPr>
        <a:xfrm>
          <a:off x="9372111" y="127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110192</xdr:rowOff>
    </xdr:from>
    <xdr:to>
      <xdr:col>46</xdr:col>
      <xdr:colOff>38100</xdr:colOff>
      <xdr:row>78</xdr:row>
      <xdr:rowOff>40342</xdr:rowOff>
    </xdr:to>
    <xdr:sp macro="" textlink="">
      <xdr:nvSpPr>
        <xdr:cNvPr id="434" name="楕円 433"/>
        <xdr:cNvSpPr/>
      </xdr:nvSpPr>
      <xdr:spPr>
        <a:xfrm>
          <a:off x="8699500" y="133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31469</xdr:rowOff>
    </xdr:from>
    <xdr:ext cx="469744" cy="259045"/>
    <xdr:sp macro="" textlink="">
      <xdr:nvSpPr>
        <xdr:cNvPr id="435" name="テキスト ボックス 434"/>
        <xdr:cNvSpPr txBox="1"/>
      </xdr:nvSpPr>
      <xdr:spPr>
        <a:xfrm>
          <a:off x="8515428" y="13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153823</xdr:rowOff>
    </xdr:from>
    <xdr:to>
      <xdr:col>41</xdr:col>
      <xdr:colOff>101600</xdr:colOff>
      <xdr:row>76</xdr:row>
      <xdr:rowOff>83973</xdr:rowOff>
    </xdr:to>
    <xdr:sp macro="" textlink="">
      <xdr:nvSpPr>
        <xdr:cNvPr id="436" name="楕円 435"/>
        <xdr:cNvSpPr/>
      </xdr:nvSpPr>
      <xdr:spPr>
        <a:xfrm>
          <a:off x="78105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75100</xdr:rowOff>
    </xdr:from>
    <xdr:ext cx="534377" cy="259045"/>
    <xdr:sp macro="" textlink="">
      <xdr:nvSpPr>
        <xdr:cNvPr id="437" name="テキスト ボックス 436"/>
        <xdr:cNvSpPr txBox="1"/>
      </xdr:nvSpPr>
      <xdr:spPr>
        <a:xfrm>
          <a:off x="7594111" y="13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101440</xdr:rowOff>
    </xdr:from>
    <xdr:to>
      <xdr:col>36</xdr:col>
      <xdr:colOff>165100</xdr:colOff>
      <xdr:row>76</xdr:row>
      <xdr:rowOff>31590</xdr:rowOff>
    </xdr:to>
    <xdr:sp macro="" textlink="">
      <xdr:nvSpPr>
        <xdr:cNvPr id="438" name="楕円 437"/>
        <xdr:cNvSpPr/>
      </xdr:nvSpPr>
      <xdr:spPr>
        <a:xfrm>
          <a:off x="6921500" y="129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48117</xdr:rowOff>
    </xdr:from>
    <xdr:ext cx="534377" cy="259045"/>
    <xdr:sp macro="" textlink="">
      <xdr:nvSpPr>
        <xdr:cNvPr id="439" name="テキスト ボックス 438"/>
        <xdr:cNvSpPr txBox="1"/>
      </xdr:nvSpPr>
      <xdr:spPr>
        <a:xfrm>
          <a:off x="6705111" y="127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44107</xdr:rowOff>
    </xdr:from>
    <xdr:to>
      <xdr:col>55</xdr:col>
      <xdr:colOff>0</xdr:colOff>
      <xdr:row>98</xdr:row>
      <xdr:rowOff>116345</xdr:rowOff>
    </xdr:to>
    <xdr:cxnSp macro="">
      <xdr:nvCxnSpPr>
        <xdr:cNvPr id="469" name="直線コネクタ 468"/>
        <xdr:cNvCxnSpPr/>
      </xdr:nvCxnSpPr>
      <xdr:spPr>
        <a:xfrm>
          <a:off x="9639300" y="16846207"/>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152125</xdr:rowOff>
    </xdr:from>
    <xdr:ext cx="534377" cy="259045"/>
    <xdr:sp macro="" textlink="">
      <xdr:nvSpPr>
        <xdr:cNvPr id="470" name="普通建設事業費 （ うち更新整備　）平均値テキスト"/>
        <xdr:cNvSpPr txBox="1"/>
      </xdr:nvSpPr>
      <xdr:spPr>
        <a:xfrm>
          <a:off x="10528300" y="16268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35382</xdr:rowOff>
    </xdr:from>
    <xdr:to>
      <xdr:col>50</xdr:col>
      <xdr:colOff>114300</xdr:colOff>
      <xdr:row>98</xdr:row>
      <xdr:rowOff>44107</xdr:rowOff>
    </xdr:to>
    <xdr:cxnSp macro="">
      <xdr:nvCxnSpPr>
        <xdr:cNvPr id="472" name="直線コネクタ 471"/>
        <xdr:cNvCxnSpPr/>
      </xdr:nvCxnSpPr>
      <xdr:spPr>
        <a:xfrm>
          <a:off x="8750300" y="16323132"/>
          <a:ext cx="889000" cy="5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149305</xdr:rowOff>
    </xdr:from>
    <xdr:ext cx="534377" cy="259045"/>
    <xdr:sp macro="" textlink="">
      <xdr:nvSpPr>
        <xdr:cNvPr id="474" name="テキスト ボックス 473"/>
        <xdr:cNvSpPr txBox="1"/>
      </xdr:nvSpPr>
      <xdr:spPr>
        <a:xfrm>
          <a:off x="9372111" y="16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35382</xdr:rowOff>
    </xdr:from>
    <xdr:to>
      <xdr:col>45</xdr:col>
      <xdr:colOff>177800</xdr:colOff>
      <xdr:row>95</xdr:row>
      <xdr:rowOff>107886</xdr:rowOff>
    </xdr:to>
    <xdr:cxnSp macro="">
      <xdr:nvCxnSpPr>
        <xdr:cNvPr id="475" name="直線コネクタ 474"/>
        <xdr:cNvCxnSpPr/>
      </xdr:nvCxnSpPr>
      <xdr:spPr>
        <a:xfrm flipV="1">
          <a:off x="7861300" y="16323132"/>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158005</xdr:rowOff>
    </xdr:from>
    <xdr:ext cx="534377" cy="259045"/>
    <xdr:sp macro="" textlink="">
      <xdr:nvSpPr>
        <xdr:cNvPr id="477" name="テキスト ボックス 476"/>
        <xdr:cNvSpPr txBox="1"/>
      </xdr:nvSpPr>
      <xdr:spPr>
        <a:xfrm>
          <a:off x="8483111" y="16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107886</xdr:rowOff>
    </xdr:from>
    <xdr:to>
      <xdr:col>41</xdr:col>
      <xdr:colOff>50800</xdr:colOff>
      <xdr:row>98</xdr:row>
      <xdr:rowOff>166066</xdr:rowOff>
    </xdr:to>
    <xdr:cxnSp macro="">
      <xdr:nvCxnSpPr>
        <xdr:cNvPr id="478" name="直線コネクタ 477"/>
        <xdr:cNvCxnSpPr/>
      </xdr:nvCxnSpPr>
      <xdr:spPr>
        <a:xfrm flipV="1">
          <a:off x="6972300" y="16395636"/>
          <a:ext cx="889000" cy="57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32893</xdr:rowOff>
    </xdr:from>
    <xdr:to>
      <xdr:col>41</xdr:col>
      <xdr:colOff>101600</xdr:colOff>
      <xdr:row>96</xdr:row>
      <xdr:rowOff>134493</xdr:rowOff>
    </xdr:to>
    <xdr:sp macro="" textlink="">
      <xdr:nvSpPr>
        <xdr:cNvPr id="479" name="フローチャート: 判断 478"/>
        <xdr:cNvSpPr/>
      </xdr:nvSpPr>
      <xdr:spPr>
        <a:xfrm>
          <a:off x="7810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125620</xdr:rowOff>
    </xdr:from>
    <xdr:ext cx="534377" cy="259045"/>
    <xdr:sp macro="" textlink="">
      <xdr:nvSpPr>
        <xdr:cNvPr id="480" name="テキスト ボックス 479"/>
        <xdr:cNvSpPr txBox="1"/>
      </xdr:nvSpPr>
      <xdr:spPr>
        <a:xfrm>
          <a:off x="7594111" y="16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81" name="フローチャート: 判断 480"/>
        <xdr:cNvSpPr/>
      </xdr:nvSpPr>
      <xdr:spPr>
        <a:xfrm>
          <a:off x="6921500" y="1661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99089</xdr:rowOff>
    </xdr:from>
    <xdr:ext cx="534377" cy="259045"/>
    <xdr:sp macro="" textlink="">
      <xdr:nvSpPr>
        <xdr:cNvPr id="482" name="テキスト ボックス 481"/>
        <xdr:cNvSpPr txBox="1"/>
      </xdr:nvSpPr>
      <xdr:spPr>
        <a:xfrm>
          <a:off x="6705111" y="163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65545</xdr:rowOff>
    </xdr:from>
    <xdr:to>
      <xdr:col>55</xdr:col>
      <xdr:colOff>50800</xdr:colOff>
      <xdr:row>98</xdr:row>
      <xdr:rowOff>167145</xdr:rowOff>
    </xdr:to>
    <xdr:sp macro="" textlink="">
      <xdr:nvSpPr>
        <xdr:cNvPr id="488" name="楕円 487"/>
        <xdr:cNvSpPr/>
      </xdr:nvSpPr>
      <xdr:spPr>
        <a:xfrm>
          <a:off x="10426700" y="168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151922</xdr:rowOff>
    </xdr:from>
    <xdr:ext cx="534377" cy="259045"/>
    <xdr:sp macro="" textlink="">
      <xdr:nvSpPr>
        <xdr:cNvPr id="489" name="普通建設事業費 （ うち更新整備　）該当値テキスト"/>
        <xdr:cNvSpPr txBox="1"/>
      </xdr:nvSpPr>
      <xdr:spPr>
        <a:xfrm>
          <a:off x="10528300" y="167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164757</xdr:rowOff>
    </xdr:from>
    <xdr:to>
      <xdr:col>50</xdr:col>
      <xdr:colOff>165100</xdr:colOff>
      <xdr:row>98</xdr:row>
      <xdr:rowOff>94907</xdr:rowOff>
    </xdr:to>
    <xdr:sp macro="" textlink="">
      <xdr:nvSpPr>
        <xdr:cNvPr id="490" name="楕円 489"/>
        <xdr:cNvSpPr/>
      </xdr:nvSpPr>
      <xdr:spPr>
        <a:xfrm>
          <a:off x="9588500" y="167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86034</xdr:rowOff>
    </xdr:from>
    <xdr:ext cx="534377" cy="259045"/>
    <xdr:sp macro="" textlink="">
      <xdr:nvSpPr>
        <xdr:cNvPr id="491" name="テキスト ボックス 490"/>
        <xdr:cNvSpPr txBox="1"/>
      </xdr:nvSpPr>
      <xdr:spPr>
        <a:xfrm>
          <a:off x="9372111" y="168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156032</xdr:rowOff>
    </xdr:from>
    <xdr:to>
      <xdr:col>46</xdr:col>
      <xdr:colOff>38100</xdr:colOff>
      <xdr:row>95</xdr:row>
      <xdr:rowOff>86182</xdr:rowOff>
    </xdr:to>
    <xdr:sp macro="" textlink="">
      <xdr:nvSpPr>
        <xdr:cNvPr id="492" name="楕円 491"/>
        <xdr:cNvSpPr/>
      </xdr:nvSpPr>
      <xdr:spPr>
        <a:xfrm>
          <a:off x="8699500" y="162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102709</xdr:rowOff>
    </xdr:from>
    <xdr:ext cx="534377" cy="259045"/>
    <xdr:sp macro="" textlink="">
      <xdr:nvSpPr>
        <xdr:cNvPr id="493" name="テキスト ボックス 492"/>
        <xdr:cNvSpPr txBox="1"/>
      </xdr:nvSpPr>
      <xdr:spPr>
        <a:xfrm>
          <a:off x="8483111" y="160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57086</xdr:rowOff>
    </xdr:from>
    <xdr:to>
      <xdr:col>41</xdr:col>
      <xdr:colOff>101600</xdr:colOff>
      <xdr:row>95</xdr:row>
      <xdr:rowOff>158686</xdr:rowOff>
    </xdr:to>
    <xdr:sp macro="" textlink="">
      <xdr:nvSpPr>
        <xdr:cNvPr id="494" name="楕円 493"/>
        <xdr:cNvSpPr/>
      </xdr:nvSpPr>
      <xdr:spPr>
        <a:xfrm>
          <a:off x="7810500" y="163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3763</xdr:rowOff>
    </xdr:from>
    <xdr:ext cx="534377" cy="259045"/>
    <xdr:sp macro="" textlink="">
      <xdr:nvSpPr>
        <xdr:cNvPr id="495" name="テキスト ボックス 494"/>
        <xdr:cNvSpPr txBox="1"/>
      </xdr:nvSpPr>
      <xdr:spPr>
        <a:xfrm>
          <a:off x="7594111" y="161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115266</xdr:rowOff>
    </xdr:from>
    <xdr:to>
      <xdr:col>36</xdr:col>
      <xdr:colOff>165100</xdr:colOff>
      <xdr:row>99</xdr:row>
      <xdr:rowOff>45416</xdr:rowOff>
    </xdr:to>
    <xdr:sp macro="" textlink="">
      <xdr:nvSpPr>
        <xdr:cNvPr id="496" name="楕円 495"/>
        <xdr:cNvSpPr/>
      </xdr:nvSpPr>
      <xdr:spPr>
        <a:xfrm>
          <a:off x="6921500" y="169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36543</xdr:rowOff>
    </xdr:from>
    <xdr:ext cx="534377" cy="259045"/>
    <xdr:sp macro="" textlink="">
      <xdr:nvSpPr>
        <xdr:cNvPr id="497" name="テキスト ボックス 496"/>
        <xdr:cNvSpPr txBox="1"/>
      </xdr:nvSpPr>
      <xdr:spPr>
        <a:xfrm>
          <a:off x="6705111" y="17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134214</xdr:rowOff>
    </xdr:from>
    <xdr:to>
      <xdr:col>85</xdr:col>
      <xdr:colOff>127000</xdr:colOff>
      <xdr:row>38</xdr:row>
      <xdr:rowOff>139700</xdr:rowOff>
    </xdr:to>
    <xdr:cxnSp macro="">
      <xdr:nvCxnSpPr>
        <xdr:cNvPr id="524" name="直線コネクタ 523"/>
        <xdr:cNvCxnSpPr/>
      </xdr:nvCxnSpPr>
      <xdr:spPr>
        <a:xfrm>
          <a:off x="15481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93934</xdr:rowOff>
    </xdr:from>
    <xdr:to>
      <xdr:col>81</xdr:col>
      <xdr:colOff>50800</xdr:colOff>
      <xdr:row>38</xdr:row>
      <xdr:rowOff>134214</xdr:rowOff>
    </xdr:to>
    <xdr:cxnSp macro="">
      <xdr:nvCxnSpPr>
        <xdr:cNvPr id="527" name="直線コネクタ 526"/>
        <xdr:cNvCxnSpPr/>
      </xdr:nvCxnSpPr>
      <xdr:spPr>
        <a:xfrm>
          <a:off x="14592300" y="6437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29" name="テキスト ボックス 528"/>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93934</xdr:rowOff>
    </xdr:from>
    <xdr:to>
      <xdr:col>76</xdr:col>
      <xdr:colOff>114300</xdr:colOff>
      <xdr:row>37</xdr:row>
      <xdr:rowOff>109388</xdr:rowOff>
    </xdr:to>
    <xdr:cxnSp macro="">
      <xdr:nvCxnSpPr>
        <xdr:cNvPr id="530" name="直線コネクタ 529"/>
        <xdr:cNvCxnSpPr/>
      </xdr:nvCxnSpPr>
      <xdr:spPr>
        <a:xfrm flipV="1">
          <a:off x="13703300" y="6437584"/>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32" name="テキスト ボックス 531"/>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109388</xdr:rowOff>
    </xdr:from>
    <xdr:to>
      <xdr:col>71</xdr:col>
      <xdr:colOff>177800</xdr:colOff>
      <xdr:row>38</xdr:row>
      <xdr:rowOff>139014</xdr:rowOff>
    </xdr:to>
    <xdr:cxnSp macro="">
      <xdr:nvCxnSpPr>
        <xdr:cNvPr id="533" name="直線コネクタ 532"/>
        <xdr:cNvCxnSpPr/>
      </xdr:nvCxnSpPr>
      <xdr:spPr>
        <a:xfrm flipV="1">
          <a:off x="12814300" y="6453038"/>
          <a:ext cx="889000" cy="2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4" name="フローチャート: 判断 533"/>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146057</xdr:rowOff>
    </xdr:from>
    <xdr:ext cx="378565" cy="259045"/>
    <xdr:sp macro="" textlink="">
      <xdr:nvSpPr>
        <xdr:cNvPr id="535" name="テキスト ボックス 534"/>
        <xdr:cNvSpPr txBox="1"/>
      </xdr:nvSpPr>
      <xdr:spPr>
        <a:xfrm>
          <a:off x="13514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7" name="テキスト ボックス 536"/>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83414</xdr:rowOff>
    </xdr:from>
    <xdr:to>
      <xdr:col>81</xdr:col>
      <xdr:colOff>101600</xdr:colOff>
      <xdr:row>39</xdr:row>
      <xdr:rowOff>13564</xdr:rowOff>
    </xdr:to>
    <xdr:sp macro="" textlink="">
      <xdr:nvSpPr>
        <xdr:cNvPr id="545" name="楕円 544"/>
        <xdr:cNvSpPr/>
      </xdr:nvSpPr>
      <xdr:spPr>
        <a:xfrm>
          <a:off x="15430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4691</xdr:rowOff>
    </xdr:from>
    <xdr:ext cx="378565" cy="259045"/>
    <xdr:sp macro="" textlink="">
      <xdr:nvSpPr>
        <xdr:cNvPr id="546" name="テキスト ボックス 545"/>
        <xdr:cNvSpPr txBox="1"/>
      </xdr:nvSpPr>
      <xdr:spPr>
        <a:xfrm>
          <a:off x="15292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43134</xdr:rowOff>
    </xdr:from>
    <xdr:to>
      <xdr:col>76</xdr:col>
      <xdr:colOff>165100</xdr:colOff>
      <xdr:row>37</xdr:row>
      <xdr:rowOff>144734</xdr:rowOff>
    </xdr:to>
    <xdr:sp macro="" textlink="">
      <xdr:nvSpPr>
        <xdr:cNvPr id="547" name="楕円 546"/>
        <xdr:cNvSpPr/>
      </xdr:nvSpPr>
      <xdr:spPr>
        <a:xfrm>
          <a:off x="14541500" y="63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161261</xdr:rowOff>
    </xdr:from>
    <xdr:ext cx="469744" cy="259045"/>
    <xdr:sp macro="" textlink="">
      <xdr:nvSpPr>
        <xdr:cNvPr id="548" name="テキスト ボックス 547"/>
        <xdr:cNvSpPr txBox="1"/>
      </xdr:nvSpPr>
      <xdr:spPr>
        <a:xfrm>
          <a:off x="14357428" y="61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58588</xdr:rowOff>
    </xdr:from>
    <xdr:to>
      <xdr:col>72</xdr:col>
      <xdr:colOff>38100</xdr:colOff>
      <xdr:row>37</xdr:row>
      <xdr:rowOff>160187</xdr:rowOff>
    </xdr:to>
    <xdr:sp macro="" textlink="">
      <xdr:nvSpPr>
        <xdr:cNvPr id="549" name="楕円 548"/>
        <xdr:cNvSpPr/>
      </xdr:nvSpPr>
      <xdr:spPr>
        <a:xfrm>
          <a:off x="13652500" y="6402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5265</xdr:rowOff>
    </xdr:from>
    <xdr:ext cx="469744" cy="259045"/>
    <xdr:sp macro="" textlink="">
      <xdr:nvSpPr>
        <xdr:cNvPr id="550" name="テキスト ボックス 549"/>
        <xdr:cNvSpPr txBox="1"/>
      </xdr:nvSpPr>
      <xdr:spPr>
        <a:xfrm>
          <a:off x="13468428" y="61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88214</xdr:rowOff>
    </xdr:from>
    <xdr:to>
      <xdr:col>67</xdr:col>
      <xdr:colOff>101600</xdr:colOff>
      <xdr:row>39</xdr:row>
      <xdr:rowOff>18364</xdr:rowOff>
    </xdr:to>
    <xdr:sp macro="" textlink="">
      <xdr:nvSpPr>
        <xdr:cNvPr id="551" name="楕円 550"/>
        <xdr:cNvSpPr/>
      </xdr:nvSpPr>
      <xdr:spPr>
        <a:xfrm>
          <a:off x="1276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9491</xdr:rowOff>
    </xdr:from>
    <xdr:ext cx="313932" cy="259045"/>
    <xdr:sp macro="" textlink="">
      <xdr:nvSpPr>
        <xdr:cNvPr id="552" name="テキスト ボックス 551"/>
        <xdr:cNvSpPr txBox="1"/>
      </xdr:nvSpPr>
      <xdr:spPr>
        <a:xfrm>
          <a:off x="1265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4" name="直線コネクタ 623"/>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5"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6" name="直線コネクタ 625"/>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7"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8" name="直線コネクタ 627"/>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124155</xdr:rowOff>
    </xdr:from>
    <xdr:to>
      <xdr:col>85</xdr:col>
      <xdr:colOff>127000</xdr:colOff>
      <xdr:row>76</xdr:row>
      <xdr:rowOff>41562</xdr:rowOff>
    </xdr:to>
    <xdr:cxnSp macro="">
      <xdr:nvCxnSpPr>
        <xdr:cNvPr id="629" name="直線コネクタ 628"/>
        <xdr:cNvCxnSpPr/>
      </xdr:nvCxnSpPr>
      <xdr:spPr>
        <a:xfrm>
          <a:off x="15481300" y="12982905"/>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38226</xdr:rowOff>
    </xdr:from>
    <xdr:ext cx="534377" cy="259045"/>
    <xdr:sp macro="" textlink="">
      <xdr:nvSpPr>
        <xdr:cNvPr id="630" name="公債費平均値テキスト"/>
        <xdr:cNvSpPr txBox="1"/>
      </xdr:nvSpPr>
      <xdr:spPr>
        <a:xfrm>
          <a:off x="16370300" y="13068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1" name="フローチャート: 判断 630"/>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124155</xdr:rowOff>
    </xdr:from>
    <xdr:to>
      <xdr:col>81</xdr:col>
      <xdr:colOff>50800</xdr:colOff>
      <xdr:row>75</xdr:row>
      <xdr:rowOff>149278</xdr:rowOff>
    </xdr:to>
    <xdr:cxnSp macro="">
      <xdr:nvCxnSpPr>
        <xdr:cNvPr id="632" name="直線コネクタ 631"/>
        <xdr:cNvCxnSpPr/>
      </xdr:nvCxnSpPr>
      <xdr:spPr>
        <a:xfrm flipV="1">
          <a:off x="14592300" y="129829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3" name="フローチャート: 判断 632"/>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130512</xdr:rowOff>
    </xdr:from>
    <xdr:ext cx="534377" cy="259045"/>
    <xdr:sp macro="" textlink="">
      <xdr:nvSpPr>
        <xdr:cNvPr id="634" name="テキスト ボックス 633"/>
        <xdr:cNvSpPr txBox="1"/>
      </xdr:nvSpPr>
      <xdr:spPr>
        <a:xfrm>
          <a:off x="15214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149278</xdr:rowOff>
    </xdr:from>
    <xdr:to>
      <xdr:col>76</xdr:col>
      <xdr:colOff>114300</xdr:colOff>
      <xdr:row>75</xdr:row>
      <xdr:rowOff>164731</xdr:rowOff>
    </xdr:to>
    <xdr:cxnSp macro="">
      <xdr:nvCxnSpPr>
        <xdr:cNvPr id="635" name="直線コネクタ 634"/>
        <xdr:cNvCxnSpPr/>
      </xdr:nvCxnSpPr>
      <xdr:spPr>
        <a:xfrm flipV="1">
          <a:off x="13703300" y="1300802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6" name="フローチャート: 判断 635"/>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132318</xdr:rowOff>
    </xdr:from>
    <xdr:ext cx="534377" cy="259045"/>
    <xdr:sp macro="" textlink="">
      <xdr:nvSpPr>
        <xdr:cNvPr id="637" name="テキスト ボックス 636"/>
        <xdr:cNvSpPr txBox="1"/>
      </xdr:nvSpPr>
      <xdr:spPr>
        <a:xfrm>
          <a:off x="14325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164297</xdr:rowOff>
    </xdr:from>
    <xdr:to>
      <xdr:col>71</xdr:col>
      <xdr:colOff>177800</xdr:colOff>
      <xdr:row>75</xdr:row>
      <xdr:rowOff>164731</xdr:rowOff>
    </xdr:to>
    <xdr:cxnSp macro="">
      <xdr:nvCxnSpPr>
        <xdr:cNvPr id="638" name="直線コネクタ 637"/>
        <xdr:cNvCxnSpPr/>
      </xdr:nvCxnSpPr>
      <xdr:spPr>
        <a:xfrm>
          <a:off x="12814300" y="1302304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39" name="フローチャート: 判断 638"/>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157213</xdr:rowOff>
    </xdr:from>
    <xdr:ext cx="534377" cy="259045"/>
    <xdr:sp macro="" textlink="">
      <xdr:nvSpPr>
        <xdr:cNvPr id="640" name="テキスト ボックス 639"/>
        <xdr:cNvSpPr txBox="1"/>
      </xdr:nvSpPr>
      <xdr:spPr>
        <a:xfrm>
          <a:off x="13436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1" name="フローチャート: 判断 640"/>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2" name="テキスト ボックス 641"/>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162212</xdr:rowOff>
    </xdr:from>
    <xdr:to>
      <xdr:col>85</xdr:col>
      <xdr:colOff>177800</xdr:colOff>
      <xdr:row>76</xdr:row>
      <xdr:rowOff>92362</xdr:rowOff>
    </xdr:to>
    <xdr:sp macro="" textlink="">
      <xdr:nvSpPr>
        <xdr:cNvPr id="648" name="楕円 647"/>
        <xdr:cNvSpPr/>
      </xdr:nvSpPr>
      <xdr:spPr>
        <a:xfrm>
          <a:off x="16268700" y="130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13639</xdr:rowOff>
    </xdr:from>
    <xdr:ext cx="534377" cy="259045"/>
    <xdr:sp macro="" textlink="">
      <xdr:nvSpPr>
        <xdr:cNvPr id="649" name="公債費該当値テキスト"/>
        <xdr:cNvSpPr txBox="1"/>
      </xdr:nvSpPr>
      <xdr:spPr>
        <a:xfrm>
          <a:off x="16370300" y="128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73355</xdr:rowOff>
    </xdr:from>
    <xdr:to>
      <xdr:col>81</xdr:col>
      <xdr:colOff>101600</xdr:colOff>
      <xdr:row>76</xdr:row>
      <xdr:rowOff>3505</xdr:rowOff>
    </xdr:to>
    <xdr:sp macro="" textlink="">
      <xdr:nvSpPr>
        <xdr:cNvPr id="650" name="楕円 649"/>
        <xdr:cNvSpPr/>
      </xdr:nvSpPr>
      <xdr:spPr>
        <a:xfrm>
          <a:off x="154305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20032</xdr:rowOff>
    </xdr:from>
    <xdr:ext cx="534377" cy="259045"/>
    <xdr:sp macro="" textlink="">
      <xdr:nvSpPr>
        <xdr:cNvPr id="651" name="テキスト ボックス 650"/>
        <xdr:cNvSpPr txBox="1"/>
      </xdr:nvSpPr>
      <xdr:spPr>
        <a:xfrm>
          <a:off x="15214111" y="127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98478</xdr:rowOff>
    </xdr:from>
    <xdr:to>
      <xdr:col>76</xdr:col>
      <xdr:colOff>165100</xdr:colOff>
      <xdr:row>76</xdr:row>
      <xdr:rowOff>28628</xdr:rowOff>
    </xdr:to>
    <xdr:sp macro="" textlink="">
      <xdr:nvSpPr>
        <xdr:cNvPr id="652" name="楕円 651"/>
        <xdr:cNvSpPr/>
      </xdr:nvSpPr>
      <xdr:spPr>
        <a:xfrm>
          <a:off x="14541500" y="129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45155</xdr:rowOff>
    </xdr:from>
    <xdr:ext cx="534377" cy="259045"/>
    <xdr:sp macro="" textlink="">
      <xdr:nvSpPr>
        <xdr:cNvPr id="653" name="テキスト ボックス 652"/>
        <xdr:cNvSpPr txBox="1"/>
      </xdr:nvSpPr>
      <xdr:spPr>
        <a:xfrm>
          <a:off x="14325111" y="127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113932</xdr:rowOff>
    </xdr:from>
    <xdr:to>
      <xdr:col>72</xdr:col>
      <xdr:colOff>38100</xdr:colOff>
      <xdr:row>76</xdr:row>
      <xdr:rowOff>44081</xdr:rowOff>
    </xdr:to>
    <xdr:sp macro="" textlink="">
      <xdr:nvSpPr>
        <xdr:cNvPr id="654" name="楕円 653"/>
        <xdr:cNvSpPr/>
      </xdr:nvSpPr>
      <xdr:spPr>
        <a:xfrm>
          <a:off x="13652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60609</xdr:rowOff>
    </xdr:from>
    <xdr:ext cx="534377" cy="259045"/>
    <xdr:sp macro="" textlink="">
      <xdr:nvSpPr>
        <xdr:cNvPr id="655" name="テキスト ボックス 654"/>
        <xdr:cNvSpPr txBox="1"/>
      </xdr:nvSpPr>
      <xdr:spPr>
        <a:xfrm>
          <a:off x="13436111" y="127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113498</xdr:rowOff>
    </xdr:from>
    <xdr:to>
      <xdr:col>67</xdr:col>
      <xdr:colOff>101600</xdr:colOff>
      <xdr:row>76</xdr:row>
      <xdr:rowOff>43647</xdr:rowOff>
    </xdr:to>
    <xdr:sp macro="" textlink="">
      <xdr:nvSpPr>
        <xdr:cNvPr id="656" name="楕円 655"/>
        <xdr:cNvSpPr/>
      </xdr:nvSpPr>
      <xdr:spPr>
        <a:xfrm>
          <a:off x="12763500" y="12972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60175</xdr:rowOff>
    </xdr:from>
    <xdr:ext cx="534377" cy="259045"/>
    <xdr:sp macro="" textlink="">
      <xdr:nvSpPr>
        <xdr:cNvPr id="657" name="テキスト ボックス 656"/>
        <xdr:cNvSpPr txBox="1"/>
      </xdr:nvSpPr>
      <xdr:spPr>
        <a:xfrm>
          <a:off x="12547111" y="127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3" name="テキスト ボックス 67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164388</xdr:rowOff>
    </xdr:from>
    <xdr:to>
      <xdr:col>85</xdr:col>
      <xdr:colOff>126364</xdr:colOff>
      <xdr:row>98</xdr:row>
      <xdr:rowOff>22428</xdr:rowOff>
    </xdr:to>
    <xdr:cxnSp macro="">
      <xdr:nvCxnSpPr>
        <xdr:cNvPr id="677" name="直線コネクタ 676"/>
        <xdr:cNvCxnSpPr/>
      </xdr:nvCxnSpPr>
      <xdr:spPr>
        <a:xfrm flipV="1">
          <a:off x="16317595" y="15937788"/>
          <a:ext cx="1269" cy="8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26255</xdr:rowOff>
    </xdr:from>
    <xdr:ext cx="313932" cy="259045"/>
    <xdr:sp macro="" textlink="">
      <xdr:nvSpPr>
        <xdr:cNvPr id="678" name="積立金最小値テキスト"/>
        <xdr:cNvSpPr txBox="1"/>
      </xdr:nvSpPr>
      <xdr:spPr>
        <a:xfrm>
          <a:off x="16370300" y="1682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22428</xdr:rowOff>
    </xdr:from>
    <xdr:to>
      <xdr:col>86</xdr:col>
      <xdr:colOff>25400</xdr:colOff>
      <xdr:row>98</xdr:row>
      <xdr:rowOff>22428</xdr:rowOff>
    </xdr:to>
    <xdr:cxnSp macro="">
      <xdr:nvCxnSpPr>
        <xdr:cNvPr id="679" name="直線コネクタ 678"/>
        <xdr:cNvCxnSpPr/>
      </xdr:nvCxnSpPr>
      <xdr:spPr>
        <a:xfrm>
          <a:off x="16230600" y="1682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111065</xdr:rowOff>
    </xdr:from>
    <xdr:ext cx="534377" cy="259045"/>
    <xdr:sp macro="" textlink="">
      <xdr:nvSpPr>
        <xdr:cNvPr id="680" name="積立金最大値テキスト"/>
        <xdr:cNvSpPr txBox="1"/>
      </xdr:nvSpPr>
      <xdr:spPr>
        <a:xfrm>
          <a:off x="16370300" y="15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164388</xdr:rowOff>
    </xdr:from>
    <xdr:to>
      <xdr:col>86</xdr:col>
      <xdr:colOff>25400</xdr:colOff>
      <xdr:row>92</xdr:row>
      <xdr:rowOff>164388</xdr:rowOff>
    </xdr:to>
    <xdr:cxnSp macro="">
      <xdr:nvCxnSpPr>
        <xdr:cNvPr id="681" name="直線コネクタ 680"/>
        <xdr:cNvCxnSpPr/>
      </xdr:nvCxnSpPr>
      <xdr:spPr>
        <a:xfrm>
          <a:off x="16230600" y="1593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107981</xdr:rowOff>
    </xdr:from>
    <xdr:to>
      <xdr:col>85</xdr:col>
      <xdr:colOff>127000</xdr:colOff>
      <xdr:row>95</xdr:row>
      <xdr:rowOff>95008</xdr:rowOff>
    </xdr:to>
    <xdr:cxnSp macro="">
      <xdr:nvCxnSpPr>
        <xdr:cNvPr id="682" name="直線コネクタ 681"/>
        <xdr:cNvCxnSpPr/>
      </xdr:nvCxnSpPr>
      <xdr:spPr>
        <a:xfrm flipV="1">
          <a:off x="15481300" y="16224281"/>
          <a:ext cx="838200" cy="1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116876</xdr:rowOff>
    </xdr:from>
    <xdr:ext cx="469744" cy="259045"/>
    <xdr:sp macro="" textlink="">
      <xdr:nvSpPr>
        <xdr:cNvPr id="683" name="積立金平均値テキスト"/>
        <xdr:cNvSpPr txBox="1"/>
      </xdr:nvSpPr>
      <xdr:spPr>
        <a:xfrm>
          <a:off x="16370300" y="16404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138449</xdr:rowOff>
    </xdr:from>
    <xdr:to>
      <xdr:col>85</xdr:col>
      <xdr:colOff>177800</xdr:colOff>
      <xdr:row>96</xdr:row>
      <xdr:rowOff>68599</xdr:rowOff>
    </xdr:to>
    <xdr:sp macro="" textlink="">
      <xdr:nvSpPr>
        <xdr:cNvPr id="684" name="フローチャート: 判断 683"/>
        <xdr:cNvSpPr/>
      </xdr:nvSpPr>
      <xdr:spPr>
        <a:xfrm>
          <a:off x="162687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15684</xdr:rowOff>
    </xdr:from>
    <xdr:to>
      <xdr:col>81</xdr:col>
      <xdr:colOff>50800</xdr:colOff>
      <xdr:row>95</xdr:row>
      <xdr:rowOff>95008</xdr:rowOff>
    </xdr:to>
    <xdr:cxnSp macro="">
      <xdr:nvCxnSpPr>
        <xdr:cNvPr id="685" name="直線コネクタ 684"/>
        <xdr:cNvCxnSpPr/>
      </xdr:nvCxnSpPr>
      <xdr:spPr>
        <a:xfrm>
          <a:off x="14592300" y="16131984"/>
          <a:ext cx="8890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151364</xdr:rowOff>
    </xdr:from>
    <xdr:to>
      <xdr:col>81</xdr:col>
      <xdr:colOff>101600</xdr:colOff>
      <xdr:row>96</xdr:row>
      <xdr:rowOff>81514</xdr:rowOff>
    </xdr:to>
    <xdr:sp macro="" textlink="">
      <xdr:nvSpPr>
        <xdr:cNvPr id="686" name="フローチャート: 判断 685"/>
        <xdr:cNvSpPr/>
      </xdr:nvSpPr>
      <xdr:spPr>
        <a:xfrm>
          <a:off x="15430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72641</xdr:rowOff>
    </xdr:from>
    <xdr:ext cx="469744" cy="259045"/>
    <xdr:sp macro="" textlink="">
      <xdr:nvSpPr>
        <xdr:cNvPr id="687" name="テキスト ボックス 686"/>
        <xdr:cNvSpPr txBox="1"/>
      </xdr:nvSpPr>
      <xdr:spPr>
        <a:xfrm>
          <a:off x="15246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108153</xdr:rowOff>
    </xdr:from>
    <xdr:to>
      <xdr:col>76</xdr:col>
      <xdr:colOff>114300</xdr:colOff>
      <xdr:row>94</xdr:row>
      <xdr:rowOff>15684</xdr:rowOff>
    </xdr:to>
    <xdr:cxnSp macro="">
      <xdr:nvCxnSpPr>
        <xdr:cNvPr id="688" name="直線コネクタ 687"/>
        <xdr:cNvCxnSpPr/>
      </xdr:nvCxnSpPr>
      <xdr:spPr>
        <a:xfrm>
          <a:off x="13703300" y="16053003"/>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144335</xdr:rowOff>
    </xdr:from>
    <xdr:to>
      <xdr:col>76</xdr:col>
      <xdr:colOff>165100</xdr:colOff>
      <xdr:row>96</xdr:row>
      <xdr:rowOff>74485</xdr:rowOff>
    </xdr:to>
    <xdr:sp macro="" textlink="">
      <xdr:nvSpPr>
        <xdr:cNvPr id="689" name="フローチャート: 判断 688"/>
        <xdr:cNvSpPr/>
      </xdr:nvSpPr>
      <xdr:spPr>
        <a:xfrm>
          <a:off x="14541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65612</xdr:rowOff>
    </xdr:from>
    <xdr:ext cx="469744" cy="259045"/>
    <xdr:sp macro="" textlink="">
      <xdr:nvSpPr>
        <xdr:cNvPr id="690" name="テキスト ボックス 689"/>
        <xdr:cNvSpPr txBox="1"/>
      </xdr:nvSpPr>
      <xdr:spPr>
        <a:xfrm>
          <a:off x="14357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43517</xdr:rowOff>
    </xdr:from>
    <xdr:to>
      <xdr:col>71</xdr:col>
      <xdr:colOff>177800</xdr:colOff>
      <xdr:row>93</xdr:row>
      <xdr:rowOff>108153</xdr:rowOff>
    </xdr:to>
    <xdr:cxnSp macro="">
      <xdr:nvCxnSpPr>
        <xdr:cNvPr id="691" name="直線コネクタ 690"/>
        <xdr:cNvCxnSpPr/>
      </xdr:nvCxnSpPr>
      <xdr:spPr>
        <a:xfrm>
          <a:off x="12814300" y="15645467"/>
          <a:ext cx="889000" cy="4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76442</xdr:rowOff>
    </xdr:from>
    <xdr:to>
      <xdr:col>72</xdr:col>
      <xdr:colOff>38100</xdr:colOff>
      <xdr:row>95</xdr:row>
      <xdr:rowOff>6592</xdr:rowOff>
    </xdr:to>
    <xdr:sp macro="" textlink="">
      <xdr:nvSpPr>
        <xdr:cNvPr id="692" name="フローチャート: 判断 691"/>
        <xdr:cNvSpPr/>
      </xdr:nvSpPr>
      <xdr:spPr>
        <a:xfrm>
          <a:off x="13652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169169</xdr:rowOff>
    </xdr:from>
    <xdr:ext cx="534377" cy="259045"/>
    <xdr:sp macro="" textlink="">
      <xdr:nvSpPr>
        <xdr:cNvPr id="693" name="テキスト ボックス 692"/>
        <xdr:cNvSpPr txBox="1"/>
      </xdr:nvSpPr>
      <xdr:spPr>
        <a:xfrm>
          <a:off x="13436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4" name="フローチャート: 判断 693"/>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5" name="テキスト ボックス 694"/>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57181</xdr:rowOff>
    </xdr:from>
    <xdr:to>
      <xdr:col>85</xdr:col>
      <xdr:colOff>177800</xdr:colOff>
      <xdr:row>94</xdr:row>
      <xdr:rowOff>158781</xdr:rowOff>
    </xdr:to>
    <xdr:sp macro="" textlink="">
      <xdr:nvSpPr>
        <xdr:cNvPr id="701" name="楕円 700"/>
        <xdr:cNvSpPr/>
      </xdr:nvSpPr>
      <xdr:spPr>
        <a:xfrm>
          <a:off x="16268700" y="161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80058</xdr:rowOff>
    </xdr:from>
    <xdr:ext cx="534377" cy="259045"/>
    <xdr:sp macro="" textlink="">
      <xdr:nvSpPr>
        <xdr:cNvPr id="702" name="積立金該当値テキスト"/>
        <xdr:cNvSpPr txBox="1"/>
      </xdr:nvSpPr>
      <xdr:spPr>
        <a:xfrm>
          <a:off x="16370300" y="160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44208</xdr:rowOff>
    </xdr:from>
    <xdr:to>
      <xdr:col>81</xdr:col>
      <xdr:colOff>101600</xdr:colOff>
      <xdr:row>95</xdr:row>
      <xdr:rowOff>145808</xdr:rowOff>
    </xdr:to>
    <xdr:sp macro="" textlink="">
      <xdr:nvSpPr>
        <xdr:cNvPr id="703" name="楕円 702"/>
        <xdr:cNvSpPr/>
      </xdr:nvSpPr>
      <xdr:spPr>
        <a:xfrm>
          <a:off x="15430500" y="163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162335</xdr:rowOff>
    </xdr:from>
    <xdr:ext cx="469744" cy="259045"/>
    <xdr:sp macro="" textlink="">
      <xdr:nvSpPr>
        <xdr:cNvPr id="704" name="テキスト ボックス 703"/>
        <xdr:cNvSpPr txBox="1"/>
      </xdr:nvSpPr>
      <xdr:spPr>
        <a:xfrm>
          <a:off x="15246428" y="1610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136334</xdr:rowOff>
    </xdr:from>
    <xdr:to>
      <xdr:col>76</xdr:col>
      <xdr:colOff>165100</xdr:colOff>
      <xdr:row>94</xdr:row>
      <xdr:rowOff>66484</xdr:rowOff>
    </xdr:to>
    <xdr:sp macro="" textlink="">
      <xdr:nvSpPr>
        <xdr:cNvPr id="705" name="楕円 704"/>
        <xdr:cNvSpPr/>
      </xdr:nvSpPr>
      <xdr:spPr>
        <a:xfrm>
          <a:off x="145415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83011</xdr:rowOff>
    </xdr:from>
    <xdr:ext cx="534377" cy="259045"/>
    <xdr:sp macro="" textlink="">
      <xdr:nvSpPr>
        <xdr:cNvPr id="706" name="テキスト ボックス 705"/>
        <xdr:cNvSpPr txBox="1"/>
      </xdr:nvSpPr>
      <xdr:spPr>
        <a:xfrm>
          <a:off x="14325111" y="15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57353</xdr:rowOff>
    </xdr:from>
    <xdr:to>
      <xdr:col>72</xdr:col>
      <xdr:colOff>38100</xdr:colOff>
      <xdr:row>93</xdr:row>
      <xdr:rowOff>158953</xdr:rowOff>
    </xdr:to>
    <xdr:sp macro="" textlink="">
      <xdr:nvSpPr>
        <xdr:cNvPr id="707" name="楕円 706"/>
        <xdr:cNvSpPr/>
      </xdr:nvSpPr>
      <xdr:spPr>
        <a:xfrm>
          <a:off x="13652500" y="16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4030</xdr:rowOff>
    </xdr:from>
    <xdr:ext cx="534377" cy="259045"/>
    <xdr:sp macro="" textlink="">
      <xdr:nvSpPr>
        <xdr:cNvPr id="708" name="テキスト ボックス 707"/>
        <xdr:cNvSpPr txBox="1"/>
      </xdr:nvSpPr>
      <xdr:spPr>
        <a:xfrm>
          <a:off x="13436111" y="157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164167</xdr:rowOff>
    </xdr:from>
    <xdr:to>
      <xdr:col>67</xdr:col>
      <xdr:colOff>101600</xdr:colOff>
      <xdr:row>91</xdr:row>
      <xdr:rowOff>94317</xdr:rowOff>
    </xdr:to>
    <xdr:sp macro="" textlink="">
      <xdr:nvSpPr>
        <xdr:cNvPr id="709" name="楕円 708"/>
        <xdr:cNvSpPr/>
      </xdr:nvSpPr>
      <xdr:spPr>
        <a:xfrm>
          <a:off x="12763500" y="155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110844</xdr:rowOff>
    </xdr:from>
    <xdr:ext cx="534377" cy="259045"/>
    <xdr:sp macro="" textlink="">
      <xdr:nvSpPr>
        <xdr:cNvPr id="710" name="テキスト ボックス 709"/>
        <xdr:cNvSpPr txBox="1"/>
      </xdr:nvSpPr>
      <xdr:spPr>
        <a:xfrm>
          <a:off x="12547111" y="15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2" name="直線コネクタ 731"/>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5"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6" name="直線コネクタ 735"/>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139471</xdr:rowOff>
    </xdr:to>
    <xdr:cxnSp macro="">
      <xdr:nvCxnSpPr>
        <xdr:cNvPr id="737" name="直線コネクタ 736"/>
        <xdr:cNvCxnSpPr/>
      </xdr:nvCxnSpPr>
      <xdr:spPr>
        <a:xfrm>
          <a:off x="21323300" y="6645656"/>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38"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39" name="フローチャート: 判断 738"/>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130556</xdr:rowOff>
    </xdr:from>
    <xdr:to>
      <xdr:col>111</xdr:col>
      <xdr:colOff>177800</xdr:colOff>
      <xdr:row>38</xdr:row>
      <xdr:rowOff>139700</xdr:rowOff>
    </xdr:to>
    <xdr:cxnSp macro="">
      <xdr:nvCxnSpPr>
        <xdr:cNvPr id="740" name="直線コネクタ 739"/>
        <xdr:cNvCxnSpPr/>
      </xdr:nvCxnSpPr>
      <xdr:spPr>
        <a:xfrm flipV="1">
          <a:off x="20434300" y="6645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1" name="フローチャート: 判断 740"/>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2" name="テキスト ボックス 741"/>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4" name="フローチャート: 判断 743"/>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5" name="テキスト ボックス 744"/>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7" name="フローチャート: 判断 746"/>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48" name="テキスト ボックス 747"/>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49" name="フローチャート: 判断 748"/>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0" name="テキスト ボックス 749"/>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88671</xdr:rowOff>
    </xdr:from>
    <xdr:to>
      <xdr:col>116</xdr:col>
      <xdr:colOff>114300</xdr:colOff>
      <xdr:row>39</xdr:row>
      <xdr:rowOff>18821</xdr:rowOff>
    </xdr:to>
    <xdr:sp macro="" textlink="">
      <xdr:nvSpPr>
        <xdr:cNvPr id="756" name="楕円 755"/>
        <xdr:cNvSpPr/>
      </xdr:nvSpPr>
      <xdr:spPr>
        <a:xfrm>
          <a:off x="22110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3598</xdr:rowOff>
    </xdr:from>
    <xdr:ext cx="249299" cy="259045"/>
    <xdr:sp macro="" textlink="">
      <xdr:nvSpPr>
        <xdr:cNvPr id="757" name="投資及び出資金該当値テキスト"/>
        <xdr:cNvSpPr txBox="1"/>
      </xdr:nvSpPr>
      <xdr:spPr>
        <a:xfrm>
          <a:off x="22212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79756</xdr:rowOff>
    </xdr:from>
    <xdr:to>
      <xdr:col>112</xdr:col>
      <xdr:colOff>38100</xdr:colOff>
      <xdr:row>39</xdr:row>
      <xdr:rowOff>9906</xdr:rowOff>
    </xdr:to>
    <xdr:sp macro="" textlink="">
      <xdr:nvSpPr>
        <xdr:cNvPr id="758" name="楕円 757"/>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1033</xdr:rowOff>
    </xdr:from>
    <xdr:ext cx="313932" cy="259045"/>
    <xdr:sp macro="" textlink="">
      <xdr:nvSpPr>
        <xdr:cNvPr id="759" name="テキスト ボックス 758"/>
        <xdr:cNvSpPr txBox="1"/>
      </xdr:nvSpPr>
      <xdr:spPr>
        <a:xfrm>
          <a:off x="21166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89" name="直線コネクタ 788"/>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0"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1" name="直線コネクタ 790"/>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2"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3" name="直線コネクタ 792"/>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122021</xdr:rowOff>
    </xdr:from>
    <xdr:to>
      <xdr:col>116</xdr:col>
      <xdr:colOff>63500</xdr:colOff>
      <xdr:row>55</xdr:row>
      <xdr:rowOff>8789</xdr:rowOff>
    </xdr:to>
    <xdr:cxnSp macro="">
      <xdr:nvCxnSpPr>
        <xdr:cNvPr id="794" name="直線コネクタ 793"/>
        <xdr:cNvCxnSpPr/>
      </xdr:nvCxnSpPr>
      <xdr:spPr>
        <a:xfrm>
          <a:off x="21323300" y="9380321"/>
          <a:ext cx="8382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133583</xdr:rowOff>
    </xdr:from>
    <xdr:ext cx="469744" cy="259045"/>
    <xdr:sp macro="" textlink="">
      <xdr:nvSpPr>
        <xdr:cNvPr id="795" name="貸付金平均値テキスト"/>
        <xdr:cNvSpPr txBox="1"/>
      </xdr:nvSpPr>
      <xdr:spPr>
        <a:xfrm>
          <a:off x="22212300" y="9734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6" name="フローチャート: 判断 795"/>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122021</xdr:rowOff>
    </xdr:from>
    <xdr:to>
      <xdr:col>111</xdr:col>
      <xdr:colOff>177800</xdr:colOff>
      <xdr:row>55</xdr:row>
      <xdr:rowOff>38659</xdr:rowOff>
    </xdr:to>
    <xdr:cxnSp macro="">
      <xdr:nvCxnSpPr>
        <xdr:cNvPr id="797" name="直線コネクタ 796"/>
        <xdr:cNvCxnSpPr/>
      </xdr:nvCxnSpPr>
      <xdr:spPr>
        <a:xfrm flipV="1">
          <a:off x="20434300" y="9380321"/>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798" name="フローチャート: 判断 797"/>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49954</xdr:rowOff>
    </xdr:from>
    <xdr:ext cx="469744" cy="259045"/>
    <xdr:sp macro="" textlink="">
      <xdr:nvSpPr>
        <xdr:cNvPr id="799" name="テキスト ボックス 798"/>
        <xdr:cNvSpPr txBox="1"/>
      </xdr:nvSpPr>
      <xdr:spPr>
        <a:xfrm>
          <a:off x="21088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5893</xdr:rowOff>
    </xdr:from>
    <xdr:to>
      <xdr:col>107</xdr:col>
      <xdr:colOff>50800</xdr:colOff>
      <xdr:row>55</xdr:row>
      <xdr:rowOff>38659</xdr:rowOff>
    </xdr:to>
    <xdr:cxnSp macro="">
      <xdr:nvCxnSpPr>
        <xdr:cNvPr id="800" name="直線コネクタ 799"/>
        <xdr:cNvCxnSpPr/>
      </xdr:nvCxnSpPr>
      <xdr:spPr>
        <a:xfrm>
          <a:off x="19545300" y="94356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1" name="フローチャート: 判断 800"/>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28389</xdr:rowOff>
    </xdr:from>
    <xdr:ext cx="534377" cy="259045"/>
    <xdr:sp macro="" textlink="">
      <xdr:nvSpPr>
        <xdr:cNvPr id="802" name="テキスト ボックス 801"/>
        <xdr:cNvSpPr txBox="1"/>
      </xdr:nvSpPr>
      <xdr:spPr>
        <a:xfrm>
          <a:off x="20167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155549</xdr:rowOff>
    </xdr:from>
    <xdr:to>
      <xdr:col>102</xdr:col>
      <xdr:colOff>114300</xdr:colOff>
      <xdr:row>55</xdr:row>
      <xdr:rowOff>5893</xdr:rowOff>
    </xdr:to>
    <xdr:cxnSp macro="">
      <xdr:nvCxnSpPr>
        <xdr:cNvPr id="803" name="直線コネクタ 802"/>
        <xdr:cNvCxnSpPr/>
      </xdr:nvCxnSpPr>
      <xdr:spPr>
        <a:xfrm>
          <a:off x="18656300" y="9413849"/>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4" name="フローチャート: 判断 803"/>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129315</xdr:rowOff>
    </xdr:from>
    <xdr:ext cx="534377" cy="259045"/>
    <xdr:sp macro="" textlink="">
      <xdr:nvSpPr>
        <xdr:cNvPr id="805" name="テキスト ボックス 804"/>
        <xdr:cNvSpPr txBox="1"/>
      </xdr:nvSpPr>
      <xdr:spPr>
        <a:xfrm>
          <a:off x="19278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6" name="フローチャート: 判断 805"/>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11701</xdr:rowOff>
    </xdr:from>
    <xdr:ext cx="469744" cy="259045"/>
    <xdr:sp macro="" textlink="">
      <xdr:nvSpPr>
        <xdr:cNvPr id="807" name="テキスト ボックス 806"/>
        <xdr:cNvSpPr txBox="1"/>
      </xdr:nvSpPr>
      <xdr:spPr>
        <a:xfrm>
          <a:off x="18421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129439</xdr:rowOff>
    </xdr:from>
    <xdr:to>
      <xdr:col>116</xdr:col>
      <xdr:colOff>114300</xdr:colOff>
      <xdr:row>55</xdr:row>
      <xdr:rowOff>59589</xdr:rowOff>
    </xdr:to>
    <xdr:sp macro="" textlink="">
      <xdr:nvSpPr>
        <xdr:cNvPr id="813" name="楕円 812"/>
        <xdr:cNvSpPr/>
      </xdr:nvSpPr>
      <xdr:spPr>
        <a:xfrm>
          <a:off x="221107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152316</xdr:rowOff>
    </xdr:from>
    <xdr:ext cx="534377" cy="259045"/>
    <xdr:sp macro="" textlink="">
      <xdr:nvSpPr>
        <xdr:cNvPr id="814" name="貸付金該当値テキスト"/>
        <xdr:cNvSpPr txBox="1"/>
      </xdr:nvSpPr>
      <xdr:spPr>
        <a:xfrm>
          <a:off x="22212300" y="92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71221</xdr:rowOff>
    </xdr:from>
    <xdr:to>
      <xdr:col>112</xdr:col>
      <xdr:colOff>38100</xdr:colOff>
      <xdr:row>55</xdr:row>
      <xdr:rowOff>1371</xdr:rowOff>
    </xdr:to>
    <xdr:sp macro="" textlink="">
      <xdr:nvSpPr>
        <xdr:cNvPr id="815" name="楕円 814"/>
        <xdr:cNvSpPr/>
      </xdr:nvSpPr>
      <xdr:spPr>
        <a:xfrm>
          <a:off x="212725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17898</xdr:rowOff>
    </xdr:from>
    <xdr:ext cx="534377" cy="259045"/>
    <xdr:sp macro="" textlink="">
      <xdr:nvSpPr>
        <xdr:cNvPr id="816" name="テキスト ボックス 815"/>
        <xdr:cNvSpPr txBox="1"/>
      </xdr:nvSpPr>
      <xdr:spPr>
        <a:xfrm>
          <a:off x="21056111" y="91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159309</xdr:rowOff>
    </xdr:from>
    <xdr:to>
      <xdr:col>107</xdr:col>
      <xdr:colOff>101600</xdr:colOff>
      <xdr:row>55</xdr:row>
      <xdr:rowOff>89459</xdr:rowOff>
    </xdr:to>
    <xdr:sp macro="" textlink="">
      <xdr:nvSpPr>
        <xdr:cNvPr id="817" name="楕円 816"/>
        <xdr:cNvSpPr/>
      </xdr:nvSpPr>
      <xdr:spPr>
        <a:xfrm>
          <a:off x="20383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105986</xdr:rowOff>
    </xdr:from>
    <xdr:ext cx="534377" cy="259045"/>
    <xdr:sp macro="" textlink="">
      <xdr:nvSpPr>
        <xdr:cNvPr id="818" name="テキスト ボックス 817"/>
        <xdr:cNvSpPr txBox="1"/>
      </xdr:nvSpPr>
      <xdr:spPr>
        <a:xfrm>
          <a:off x="20167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126543</xdr:rowOff>
    </xdr:from>
    <xdr:to>
      <xdr:col>102</xdr:col>
      <xdr:colOff>165100</xdr:colOff>
      <xdr:row>55</xdr:row>
      <xdr:rowOff>56693</xdr:rowOff>
    </xdr:to>
    <xdr:sp macro="" textlink="">
      <xdr:nvSpPr>
        <xdr:cNvPr id="819" name="楕円 818"/>
        <xdr:cNvSpPr/>
      </xdr:nvSpPr>
      <xdr:spPr>
        <a:xfrm>
          <a:off x="19494500" y="9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73220</xdr:rowOff>
    </xdr:from>
    <xdr:ext cx="534377" cy="259045"/>
    <xdr:sp macro="" textlink="">
      <xdr:nvSpPr>
        <xdr:cNvPr id="820" name="テキスト ボックス 819"/>
        <xdr:cNvSpPr txBox="1"/>
      </xdr:nvSpPr>
      <xdr:spPr>
        <a:xfrm>
          <a:off x="19278111" y="91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104749</xdr:rowOff>
    </xdr:from>
    <xdr:to>
      <xdr:col>98</xdr:col>
      <xdr:colOff>38100</xdr:colOff>
      <xdr:row>55</xdr:row>
      <xdr:rowOff>34899</xdr:rowOff>
    </xdr:to>
    <xdr:sp macro="" textlink="">
      <xdr:nvSpPr>
        <xdr:cNvPr id="821" name="楕円 820"/>
        <xdr:cNvSpPr/>
      </xdr:nvSpPr>
      <xdr:spPr>
        <a:xfrm>
          <a:off x="18605500" y="9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51426</xdr:rowOff>
    </xdr:from>
    <xdr:ext cx="534377" cy="259045"/>
    <xdr:sp macro="" textlink="">
      <xdr:nvSpPr>
        <xdr:cNvPr id="822" name="テキスト ボックス 821"/>
        <xdr:cNvSpPr txBox="1"/>
      </xdr:nvSpPr>
      <xdr:spPr>
        <a:xfrm>
          <a:off x="18389111" y="91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7" name="直線コネクタ 846"/>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48"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49" name="直線コネクタ 848"/>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0"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1" name="直線コネクタ 850"/>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33096</xdr:rowOff>
    </xdr:from>
    <xdr:to>
      <xdr:col>116</xdr:col>
      <xdr:colOff>63500</xdr:colOff>
      <xdr:row>76</xdr:row>
      <xdr:rowOff>21743</xdr:rowOff>
    </xdr:to>
    <xdr:cxnSp macro="">
      <xdr:nvCxnSpPr>
        <xdr:cNvPr id="852" name="直線コネクタ 851"/>
        <xdr:cNvCxnSpPr/>
      </xdr:nvCxnSpPr>
      <xdr:spPr>
        <a:xfrm>
          <a:off x="21323300" y="12377496"/>
          <a:ext cx="8382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3"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4" name="フローチャート: 判断 853"/>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33096</xdr:rowOff>
    </xdr:from>
    <xdr:to>
      <xdr:col>111</xdr:col>
      <xdr:colOff>177800</xdr:colOff>
      <xdr:row>72</xdr:row>
      <xdr:rowOff>107734</xdr:rowOff>
    </xdr:to>
    <xdr:cxnSp macro="">
      <xdr:nvCxnSpPr>
        <xdr:cNvPr id="855" name="直線コネクタ 854"/>
        <xdr:cNvCxnSpPr/>
      </xdr:nvCxnSpPr>
      <xdr:spPr>
        <a:xfrm flipV="1">
          <a:off x="20434300" y="12377496"/>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6" name="フローチャート: 判断 855"/>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57" name="テキスト ボックス 856"/>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107734</xdr:rowOff>
    </xdr:from>
    <xdr:to>
      <xdr:col>107</xdr:col>
      <xdr:colOff>50800</xdr:colOff>
      <xdr:row>72</xdr:row>
      <xdr:rowOff>129032</xdr:rowOff>
    </xdr:to>
    <xdr:cxnSp macro="">
      <xdr:nvCxnSpPr>
        <xdr:cNvPr id="858" name="直線コネクタ 857"/>
        <xdr:cNvCxnSpPr/>
      </xdr:nvCxnSpPr>
      <xdr:spPr>
        <a:xfrm flipV="1">
          <a:off x="19545300" y="1245213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59" name="フローチャート: 判断 858"/>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0" name="テキスト ボックス 859"/>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86131</xdr:rowOff>
    </xdr:from>
    <xdr:to>
      <xdr:col>102</xdr:col>
      <xdr:colOff>114300</xdr:colOff>
      <xdr:row>72</xdr:row>
      <xdr:rowOff>129032</xdr:rowOff>
    </xdr:to>
    <xdr:cxnSp macro="">
      <xdr:nvCxnSpPr>
        <xdr:cNvPr id="861" name="直線コネクタ 860"/>
        <xdr:cNvCxnSpPr/>
      </xdr:nvCxnSpPr>
      <xdr:spPr>
        <a:xfrm>
          <a:off x="18656300" y="12430531"/>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2" name="フローチャート: 判断 861"/>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15511</xdr:rowOff>
    </xdr:from>
    <xdr:ext cx="534377" cy="259045"/>
    <xdr:sp macro="" textlink="">
      <xdr:nvSpPr>
        <xdr:cNvPr id="863" name="テキスト ボックス 862"/>
        <xdr:cNvSpPr txBox="1"/>
      </xdr:nvSpPr>
      <xdr:spPr>
        <a:xfrm>
          <a:off x="19278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4" name="フローチャート: 判断 863"/>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5" name="テキスト ボックス 864"/>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142392</xdr:rowOff>
    </xdr:from>
    <xdr:to>
      <xdr:col>116</xdr:col>
      <xdr:colOff>114300</xdr:colOff>
      <xdr:row>76</xdr:row>
      <xdr:rowOff>72541</xdr:rowOff>
    </xdr:to>
    <xdr:sp macro="" textlink="">
      <xdr:nvSpPr>
        <xdr:cNvPr id="871" name="楕円 870"/>
        <xdr:cNvSpPr/>
      </xdr:nvSpPr>
      <xdr:spPr>
        <a:xfrm>
          <a:off x="221107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120820</xdr:rowOff>
    </xdr:from>
    <xdr:ext cx="534377" cy="259045"/>
    <xdr:sp macro="" textlink="">
      <xdr:nvSpPr>
        <xdr:cNvPr id="872" name="繰出金該当値テキスト"/>
        <xdr:cNvSpPr txBox="1"/>
      </xdr:nvSpPr>
      <xdr:spPr>
        <a:xfrm>
          <a:off x="22212300" y="129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153746</xdr:rowOff>
    </xdr:from>
    <xdr:to>
      <xdr:col>112</xdr:col>
      <xdr:colOff>38100</xdr:colOff>
      <xdr:row>72</xdr:row>
      <xdr:rowOff>83896</xdr:rowOff>
    </xdr:to>
    <xdr:sp macro="" textlink="">
      <xdr:nvSpPr>
        <xdr:cNvPr id="873" name="楕円 872"/>
        <xdr:cNvSpPr/>
      </xdr:nvSpPr>
      <xdr:spPr>
        <a:xfrm>
          <a:off x="21272500" y="123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100423</xdr:rowOff>
    </xdr:from>
    <xdr:ext cx="534377" cy="259045"/>
    <xdr:sp macro="" textlink="">
      <xdr:nvSpPr>
        <xdr:cNvPr id="874" name="テキスト ボックス 873"/>
        <xdr:cNvSpPr txBox="1"/>
      </xdr:nvSpPr>
      <xdr:spPr>
        <a:xfrm>
          <a:off x="21056111" y="121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56934</xdr:rowOff>
    </xdr:from>
    <xdr:to>
      <xdr:col>107</xdr:col>
      <xdr:colOff>101600</xdr:colOff>
      <xdr:row>72</xdr:row>
      <xdr:rowOff>158534</xdr:rowOff>
    </xdr:to>
    <xdr:sp macro="" textlink="">
      <xdr:nvSpPr>
        <xdr:cNvPr id="875" name="楕円 874"/>
        <xdr:cNvSpPr/>
      </xdr:nvSpPr>
      <xdr:spPr>
        <a:xfrm>
          <a:off x="20383500" y="124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3611</xdr:rowOff>
    </xdr:from>
    <xdr:ext cx="534377" cy="259045"/>
    <xdr:sp macro="" textlink="">
      <xdr:nvSpPr>
        <xdr:cNvPr id="876" name="テキスト ボックス 875"/>
        <xdr:cNvSpPr txBox="1"/>
      </xdr:nvSpPr>
      <xdr:spPr>
        <a:xfrm>
          <a:off x="20167111" y="121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78232</xdr:rowOff>
    </xdr:from>
    <xdr:to>
      <xdr:col>102</xdr:col>
      <xdr:colOff>165100</xdr:colOff>
      <xdr:row>73</xdr:row>
      <xdr:rowOff>8382</xdr:rowOff>
    </xdr:to>
    <xdr:sp macro="" textlink="">
      <xdr:nvSpPr>
        <xdr:cNvPr id="877" name="楕円 876"/>
        <xdr:cNvSpPr/>
      </xdr:nvSpPr>
      <xdr:spPr>
        <a:xfrm>
          <a:off x="19494500" y="124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24909</xdr:rowOff>
    </xdr:from>
    <xdr:ext cx="534377" cy="259045"/>
    <xdr:sp macro="" textlink="">
      <xdr:nvSpPr>
        <xdr:cNvPr id="878" name="テキスト ボックス 877"/>
        <xdr:cNvSpPr txBox="1"/>
      </xdr:nvSpPr>
      <xdr:spPr>
        <a:xfrm>
          <a:off x="19278111" y="121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35331</xdr:rowOff>
    </xdr:from>
    <xdr:to>
      <xdr:col>98</xdr:col>
      <xdr:colOff>38100</xdr:colOff>
      <xdr:row>72</xdr:row>
      <xdr:rowOff>136931</xdr:rowOff>
    </xdr:to>
    <xdr:sp macro="" textlink="">
      <xdr:nvSpPr>
        <xdr:cNvPr id="879" name="楕円 878"/>
        <xdr:cNvSpPr/>
      </xdr:nvSpPr>
      <xdr:spPr>
        <a:xfrm>
          <a:off x="18605500" y="12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153458</xdr:rowOff>
    </xdr:from>
    <xdr:ext cx="534377" cy="259045"/>
    <xdr:sp macro="" textlink="">
      <xdr:nvSpPr>
        <xdr:cNvPr id="880" name="テキスト ボックス 879"/>
        <xdr:cNvSpPr txBox="1"/>
      </xdr:nvSpPr>
      <xdr:spPr>
        <a:xfrm>
          <a:off x="18389111" y="121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は全国平均値を下回っているものの、県内平均値及び類似団体内平均値を大きく上回っており、高止まりの状況が続いている。効率的な組織改編を進め、定員適正化計画に基づく職員数の削減を進める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扶助費は近年急増しており、今回は類似団体平均値を上回る状況となった。義務的経費のため、短期間での削減は困難であるが、事業の費用対効果や緊急性を基に優先順位を設け、低順位の事業休止や廃止等を検討する必要がある。</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は、全国・県内・類似団体の何れの平均値と比較しても低い数値となっている。これは、老朽化の進む施設に対する早期段階での補修等は、施設の長寿命化に直結し、トータルコストの削減に繋がるものの、厳しい財政状況の中、維持補修費に係る予算増額ができない現状を示している。しかしながら、長期的な視点での財政運営を見据えた場合、維持補修費の増額は必須であるため、上記人件費等の削減額の一部を維持補修費へ割り当てる等の対応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普通建設事業費については、新規整備への支出が多い一方、更新整備への支出が少ない状況を示している。厳しい財政状況を鑑みると、今後は新規整備費を抑制し、更新整備費の確保に努める必要がある。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98878</xdr:rowOff>
    </xdr:from>
    <xdr:to>
      <xdr:col>24</xdr:col>
      <xdr:colOff>63500</xdr:colOff>
      <xdr:row>34</xdr:row>
      <xdr:rowOff>13970</xdr:rowOff>
    </xdr:to>
    <xdr:cxnSp macro="">
      <xdr:nvCxnSpPr>
        <xdr:cNvPr id="63" name="直線コネクタ 62"/>
        <xdr:cNvCxnSpPr/>
      </xdr:nvCxnSpPr>
      <xdr:spPr>
        <a:xfrm>
          <a:off x="3797300" y="5585278"/>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469744" cy="259045"/>
    <xdr:sp macro="" textlink="">
      <xdr:nvSpPr>
        <xdr:cNvPr id="64" name="議会費平均値テキスト"/>
        <xdr:cNvSpPr txBox="1"/>
      </xdr:nvSpPr>
      <xdr:spPr>
        <a:xfrm>
          <a:off x="4686300" y="5908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144599</xdr:rowOff>
    </xdr:from>
    <xdr:to>
      <xdr:col>19</xdr:col>
      <xdr:colOff>177800</xdr:colOff>
      <xdr:row>32</xdr:row>
      <xdr:rowOff>98878</xdr:rowOff>
    </xdr:to>
    <xdr:cxnSp macro="">
      <xdr:nvCxnSpPr>
        <xdr:cNvPr id="66" name="直線コネクタ 65"/>
        <xdr:cNvCxnSpPr/>
      </xdr:nvCxnSpPr>
      <xdr:spPr>
        <a:xfrm>
          <a:off x="2908300" y="5459549"/>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39569</xdr:rowOff>
    </xdr:from>
    <xdr:ext cx="469744" cy="259045"/>
    <xdr:sp macro="" textlink="">
      <xdr:nvSpPr>
        <xdr:cNvPr id="68" name="テキスト ボックス 67"/>
        <xdr:cNvSpPr txBox="1"/>
      </xdr:nvSpPr>
      <xdr:spPr>
        <a:xfrm>
          <a:off x="3562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7439</xdr:rowOff>
    </xdr:from>
    <xdr:to>
      <xdr:col>15</xdr:col>
      <xdr:colOff>50800</xdr:colOff>
      <xdr:row>31</xdr:row>
      <xdr:rowOff>144599</xdr:rowOff>
    </xdr:to>
    <xdr:cxnSp macro="">
      <xdr:nvCxnSpPr>
        <xdr:cNvPr id="69" name="直線コネクタ 68"/>
        <xdr:cNvCxnSpPr/>
      </xdr:nvCxnSpPr>
      <xdr:spPr>
        <a:xfrm>
          <a:off x="2019300" y="532238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8544</xdr:rowOff>
    </xdr:from>
    <xdr:ext cx="469744" cy="259045"/>
    <xdr:sp macro="" textlink="">
      <xdr:nvSpPr>
        <xdr:cNvPr id="71" name="テキスト ボックス 70"/>
        <xdr:cNvSpPr txBox="1"/>
      </xdr:nvSpPr>
      <xdr:spPr>
        <a:xfrm>
          <a:off x="2673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7439</xdr:rowOff>
    </xdr:from>
    <xdr:to>
      <xdr:col>10</xdr:col>
      <xdr:colOff>114300</xdr:colOff>
      <xdr:row>31</xdr:row>
      <xdr:rowOff>56424</xdr:rowOff>
    </xdr:to>
    <xdr:cxnSp macro="">
      <xdr:nvCxnSpPr>
        <xdr:cNvPr id="72" name="直線コネクタ 71"/>
        <xdr:cNvCxnSpPr/>
      </xdr:nvCxnSpPr>
      <xdr:spPr>
        <a:xfrm flipV="1">
          <a:off x="1130300" y="532238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132641</xdr:rowOff>
    </xdr:from>
    <xdr:ext cx="469744" cy="259045"/>
    <xdr:sp macro="" textlink="">
      <xdr:nvSpPr>
        <xdr:cNvPr id="74" name="テキスト ボックス 73"/>
        <xdr:cNvSpPr txBox="1"/>
      </xdr:nvSpPr>
      <xdr:spPr>
        <a:xfrm>
          <a:off x="1784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134620</xdr:rowOff>
    </xdr:from>
    <xdr:to>
      <xdr:col>24</xdr:col>
      <xdr:colOff>114300</xdr:colOff>
      <xdr:row>34</xdr:row>
      <xdr:rowOff>64770</xdr:rowOff>
    </xdr:to>
    <xdr:sp macro="" textlink="">
      <xdr:nvSpPr>
        <xdr:cNvPr id="82" name="楕円 81"/>
        <xdr:cNvSpPr/>
      </xdr:nvSpPr>
      <xdr:spPr>
        <a:xfrm>
          <a:off x="4584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469744" cy="259045"/>
    <xdr:sp macro="" textlink="">
      <xdr:nvSpPr>
        <xdr:cNvPr id="83" name="議会費該当値テキスト"/>
        <xdr:cNvSpPr txBox="1"/>
      </xdr:nvSpPr>
      <xdr:spPr>
        <a:xfrm>
          <a:off x="4686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48078</xdr:rowOff>
    </xdr:from>
    <xdr:to>
      <xdr:col>20</xdr:col>
      <xdr:colOff>38100</xdr:colOff>
      <xdr:row>32</xdr:row>
      <xdr:rowOff>149678</xdr:rowOff>
    </xdr:to>
    <xdr:sp macro="" textlink="">
      <xdr:nvSpPr>
        <xdr:cNvPr id="84" name="楕円 83"/>
        <xdr:cNvSpPr/>
      </xdr:nvSpPr>
      <xdr:spPr>
        <a:xfrm>
          <a:off x="3746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166205</xdr:rowOff>
    </xdr:from>
    <xdr:ext cx="469744" cy="259045"/>
    <xdr:sp macro="" textlink="">
      <xdr:nvSpPr>
        <xdr:cNvPr id="85" name="テキスト ボックス 84"/>
        <xdr:cNvSpPr txBox="1"/>
      </xdr:nvSpPr>
      <xdr:spPr>
        <a:xfrm>
          <a:off x="3562428" y="530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93799</xdr:rowOff>
    </xdr:from>
    <xdr:to>
      <xdr:col>15</xdr:col>
      <xdr:colOff>101600</xdr:colOff>
      <xdr:row>32</xdr:row>
      <xdr:rowOff>23949</xdr:rowOff>
    </xdr:to>
    <xdr:sp macro="" textlink="">
      <xdr:nvSpPr>
        <xdr:cNvPr id="86" name="楕円 85"/>
        <xdr:cNvSpPr/>
      </xdr:nvSpPr>
      <xdr:spPr>
        <a:xfrm>
          <a:off x="2857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40476</xdr:rowOff>
    </xdr:from>
    <xdr:ext cx="469744" cy="259045"/>
    <xdr:sp macro="" textlink="">
      <xdr:nvSpPr>
        <xdr:cNvPr id="87" name="テキスト ボックス 86"/>
        <xdr:cNvSpPr txBox="1"/>
      </xdr:nvSpPr>
      <xdr:spPr>
        <a:xfrm>
          <a:off x="2673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128089</xdr:rowOff>
    </xdr:from>
    <xdr:to>
      <xdr:col>10</xdr:col>
      <xdr:colOff>165100</xdr:colOff>
      <xdr:row>31</xdr:row>
      <xdr:rowOff>58239</xdr:rowOff>
    </xdr:to>
    <xdr:sp macro="" textlink="">
      <xdr:nvSpPr>
        <xdr:cNvPr id="88" name="楕円 87"/>
        <xdr:cNvSpPr/>
      </xdr:nvSpPr>
      <xdr:spPr>
        <a:xfrm>
          <a:off x="1968500" y="52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74766</xdr:rowOff>
    </xdr:from>
    <xdr:ext cx="469744" cy="259045"/>
    <xdr:sp macro="" textlink="">
      <xdr:nvSpPr>
        <xdr:cNvPr id="89" name="テキスト ボックス 88"/>
        <xdr:cNvSpPr txBox="1"/>
      </xdr:nvSpPr>
      <xdr:spPr>
        <a:xfrm>
          <a:off x="1784428" y="50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5624</xdr:rowOff>
    </xdr:from>
    <xdr:to>
      <xdr:col>6</xdr:col>
      <xdr:colOff>38100</xdr:colOff>
      <xdr:row>31</xdr:row>
      <xdr:rowOff>107224</xdr:rowOff>
    </xdr:to>
    <xdr:sp macro="" textlink="">
      <xdr:nvSpPr>
        <xdr:cNvPr id="90" name="楕円 89"/>
        <xdr:cNvSpPr/>
      </xdr:nvSpPr>
      <xdr:spPr>
        <a:xfrm>
          <a:off x="1079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123751</xdr:rowOff>
    </xdr:from>
    <xdr:ext cx="469744" cy="259045"/>
    <xdr:sp macro="" textlink="">
      <xdr:nvSpPr>
        <xdr:cNvPr id="91" name="テキスト ボックス 90"/>
        <xdr:cNvSpPr txBox="1"/>
      </xdr:nvSpPr>
      <xdr:spPr>
        <a:xfrm>
          <a:off x="895428"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146147</xdr:rowOff>
    </xdr:from>
    <xdr:to>
      <xdr:col>24</xdr:col>
      <xdr:colOff>63500</xdr:colOff>
      <xdr:row>54</xdr:row>
      <xdr:rowOff>164891</xdr:rowOff>
    </xdr:to>
    <xdr:cxnSp macro="">
      <xdr:nvCxnSpPr>
        <xdr:cNvPr id="119" name="直線コネクタ 118"/>
        <xdr:cNvCxnSpPr/>
      </xdr:nvCxnSpPr>
      <xdr:spPr>
        <a:xfrm>
          <a:off x="3797300" y="9404447"/>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40442</xdr:rowOff>
    </xdr:from>
    <xdr:to>
      <xdr:col>19</xdr:col>
      <xdr:colOff>177800</xdr:colOff>
      <xdr:row>54</xdr:row>
      <xdr:rowOff>146147</xdr:rowOff>
    </xdr:to>
    <xdr:cxnSp macro="">
      <xdr:nvCxnSpPr>
        <xdr:cNvPr id="122" name="直線コネクタ 121"/>
        <xdr:cNvCxnSpPr/>
      </xdr:nvCxnSpPr>
      <xdr:spPr>
        <a:xfrm>
          <a:off x="2908300" y="9298742"/>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40442</xdr:rowOff>
    </xdr:from>
    <xdr:to>
      <xdr:col>15</xdr:col>
      <xdr:colOff>50800</xdr:colOff>
      <xdr:row>54</xdr:row>
      <xdr:rowOff>55346</xdr:rowOff>
    </xdr:to>
    <xdr:cxnSp macro="">
      <xdr:nvCxnSpPr>
        <xdr:cNvPr id="125" name="直線コネクタ 124"/>
        <xdr:cNvCxnSpPr/>
      </xdr:nvCxnSpPr>
      <xdr:spPr>
        <a:xfrm flipV="1">
          <a:off x="2019300" y="9298742"/>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99606</xdr:rowOff>
    </xdr:from>
    <xdr:ext cx="534377" cy="259045"/>
    <xdr:sp macro="" textlink="">
      <xdr:nvSpPr>
        <xdr:cNvPr id="127" name="テキスト ボックス 126"/>
        <xdr:cNvSpPr txBox="1"/>
      </xdr:nvSpPr>
      <xdr:spPr>
        <a:xfrm>
          <a:off x="2641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66731</xdr:rowOff>
    </xdr:from>
    <xdr:to>
      <xdr:col>10</xdr:col>
      <xdr:colOff>114300</xdr:colOff>
      <xdr:row>54</xdr:row>
      <xdr:rowOff>55346</xdr:rowOff>
    </xdr:to>
    <xdr:cxnSp macro="">
      <xdr:nvCxnSpPr>
        <xdr:cNvPr id="128" name="直線コネクタ 127"/>
        <xdr:cNvCxnSpPr/>
      </xdr:nvCxnSpPr>
      <xdr:spPr>
        <a:xfrm>
          <a:off x="1130300" y="8982131"/>
          <a:ext cx="889000" cy="3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26591</xdr:rowOff>
    </xdr:from>
    <xdr:ext cx="534377" cy="259045"/>
    <xdr:sp macro="" textlink="">
      <xdr:nvSpPr>
        <xdr:cNvPr id="130" name="テキスト ボックス 129"/>
        <xdr:cNvSpPr txBox="1"/>
      </xdr:nvSpPr>
      <xdr:spPr>
        <a:xfrm>
          <a:off x="1752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114281</xdr:rowOff>
    </xdr:from>
    <xdr:ext cx="534377" cy="259045"/>
    <xdr:sp macro="" textlink="">
      <xdr:nvSpPr>
        <xdr:cNvPr id="132" name="テキスト ボックス 131"/>
        <xdr:cNvSpPr txBox="1"/>
      </xdr:nvSpPr>
      <xdr:spPr>
        <a:xfrm>
          <a:off x="863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114091</xdr:rowOff>
    </xdr:from>
    <xdr:to>
      <xdr:col>24</xdr:col>
      <xdr:colOff>114300</xdr:colOff>
      <xdr:row>55</xdr:row>
      <xdr:rowOff>44241</xdr:rowOff>
    </xdr:to>
    <xdr:sp macro="" textlink="">
      <xdr:nvSpPr>
        <xdr:cNvPr id="138" name="楕円 137"/>
        <xdr:cNvSpPr/>
      </xdr:nvSpPr>
      <xdr:spPr>
        <a:xfrm>
          <a:off x="4584700" y="93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136968</xdr:rowOff>
    </xdr:from>
    <xdr:ext cx="534377" cy="259045"/>
    <xdr:sp macro="" textlink="">
      <xdr:nvSpPr>
        <xdr:cNvPr id="139" name="総務費該当値テキスト"/>
        <xdr:cNvSpPr txBox="1"/>
      </xdr:nvSpPr>
      <xdr:spPr>
        <a:xfrm>
          <a:off x="4686300" y="92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95347</xdr:rowOff>
    </xdr:from>
    <xdr:to>
      <xdr:col>20</xdr:col>
      <xdr:colOff>38100</xdr:colOff>
      <xdr:row>55</xdr:row>
      <xdr:rowOff>25497</xdr:rowOff>
    </xdr:to>
    <xdr:sp macro="" textlink="">
      <xdr:nvSpPr>
        <xdr:cNvPr id="140" name="楕円 139"/>
        <xdr:cNvSpPr/>
      </xdr:nvSpPr>
      <xdr:spPr>
        <a:xfrm>
          <a:off x="3746500" y="93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42024</xdr:rowOff>
    </xdr:from>
    <xdr:ext cx="534377" cy="259045"/>
    <xdr:sp macro="" textlink="">
      <xdr:nvSpPr>
        <xdr:cNvPr id="141" name="テキスト ボックス 140"/>
        <xdr:cNvSpPr txBox="1"/>
      </xdr:nvSpPr>
      <xdr:spPr>
        <a:xfrm>
          <a:off x="3530111" y="91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161092</xdr:rowOff>
    </xdr:from>
    <xdr:to>
      <xdr:col>15</xdr:col>
      <xdr:colOff>101600</xdr:colOff>
      <xdr:row>54</xdr:row>
      <xdr:rowOff>91242</xdr:rowOff>
    </xdr:to>
    <xdr:sp macro="" textlink="">
      <xdr:nvSpPr>
        <xdr:cNvPr id="142" name="楕円 141"/>
        <xdr:cNvSpPr/>
      </xdr:nvSpPr>
      <xdr:spPr>
        <a:xfrm>
          <a:off x="2857500" y="92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107769</xdr:rowOff>
    </xdr:from>
    <xdr:ext cx="534377" cy="259045"/>
    <xdr:sp macro="" textlink="">
      <xdr:nvSpPr>
        <xdr:cNvPr id="143" name="テキスト ボックス 142"/>
        <xdr:cNvSpPr txBox="1"/>
      </xdr:nvSpPr>
      <xdr:spPr>
        <a:xfrm>
          <a:off x="2641111" y="90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4546</xdr:rowOff>
    </xdr:from>
    <xdr:to>
      <xdr:col>10</xdr:col>
      <xdr:colOff>165100</xdr:colOff>
      <xdr:row>54</xdr:row>
      <xdr:rowOff>106146</xdr:rowOff>
    </xdr:to>
    <xdr:sp macro="" textlink="">
      <xdr:nvSpPr>
        <xdr:cNvPr id="144" name="楕円 143"/>
        <xdr:cNvSpPr/>
      </xdr:nvSpPr>
      <xdr:spPr>
        <a:xfrm>
          <a:off x="1968500" y="92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122673</xdr:rowOff>
    </xdr:from>
    <xdr:ext cx="534377" cy="259045"/>
    <xdr:sp macro="" textlink="">
      <xdr:nvSpPr>
        <xdr:cNvPr id="145" name="テキスト ボックス 144"/>
        <xdr:cNvSpPr txBox="1"/>
      </xdr:nvSpPr>
      <xdr:spPr>
        <a:xfrm>
          <a:off x="1752111" y="90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15931</xdr:rowOff>
    </xdr:from>
    <xdr:to>
      <xdr:col>6</xdr:col>
      <xdr:colOff>38100</xdr:colOff>
      <xdr:row>52</xdr:row>
      <xdr:rowOff>117531</xdr:rowOff>
    </xdr:to>
    <xdr:sp macro="" textlink="">
      <xdr:nvSpPr>
        <xdr:cNvPr id="146" name="楕円 145"/>
        <xdr:cNvSpPr/>
      </xdr:nvSpPr>
      <xdr:spPr>
        <a:xfrm>
          <a:off x="1079500" y="89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134058</xdr:rowOff>
    </xdr:from>
    <xdr:ext cx="534377" cy="259045"/>
    <xdr:sp macro="" textlink="">
      <xdr:nvSpPr>
        <xdr:cNvPr id="147" name="テキスト ボックス 146"/>
        <xdr:cNvSpPr txBox="1"/>
      </xdr:nvSpPr>
      <xdr:spPr>
        <a:xfrm>
          <a:off x="863111" y="87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9032</xdr:rowOff>
    </xdr:from>
    <xdr:to>
      <xdr:col>24</xdr:col>
      <xdr:colOff>63500</xdr:colOff>
      <xdr:row>74</xdr:row>
      <xdr:rowOff>51301</xdr:rowOff>
    </xdr:to>
    <xdr:cxnSp macro="">
      <xdr:nvCxnSpPr>
        <xdr:cNvPr id="175" name="直線コネクタ 174"/>
        <xdr:cNvCxnSpPr/>
      </xdr:nvCxnSpPr>
      <xdr:spPr>
        <a:xfrm>
          <a:off x="3797300" y="12524882"/>
          <a:ext cx="838200" cy="21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9032</xdr:rowOff>
    </xdr:from>
    <xdr:to>
      <xdr:col>19</xdr:col>
      <xdr:colOff>177800</xdr:colOff>
      <xdr:row>74</xdr:row>
      <xdr:rowOff>40419</xdr:rowOff>
    </xdr:to>
    <xdr:cxnSp macro="">
      <xdr:nvCxnSpPr>
        <xdr:cNvPr id="178" name="直線コネクタ 177"/>
        <xdr:cNvCxnSpPr/>
      </xdr:nvCxnSpPr>
      <xdr:spPr>
        <a:xfrm flipV="1">
          <a:off x="2908300" y="12524882"/>
          <a:ext cx="889000" cy="2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40419</xdr:rowOff>
    </xdr:from>
    <xdr:to>
      <xdr:col>15</xdr:col>
      <xdr:colOff>50800</xdr:colOff>
      <xdr:row>74</xdr:row>
      <xdr:rowOff>89477</xdr:rowOff>
    </xdr:to>
    <xdr:cxnSp macro="">
      <xdr:nvCxnSpPr>
        <xdr:cNvPr id="181" name="直線コネクタ 180"/>
        <xdr:cNvCxnSpPr/>
      </xdr:nvCxnSpPr>
      <xdr:spPr>
        <a:xfrm flipV="1">
          <a:off x="2019300" y="12727719"/>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89477</xdr:rowOff>
    </xdr:from>
    <xdr:to>
      <xdr:col>10</xdr:col>
      <xdr:colOff>114300</xdr:colOff>
      <xdr:row>75</xdr:row>
      <xdr:rowOff>37241</xdr:rowOff>
    </xdr:to>
    <xdr:cxnSp macro="">
      <xdr:nvCxnSpPr>
        <xdr:cNvPr id="184" name="直線コネクタ 183"/>
        <xdr:cNvCxnSpPr/>
      </xdr:nvCxnSpPr>
      <xdr:spPr>
        <a:xfrm flipV="1">
          <a:off x="1130300" y="12776777"/>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137141</xdr:rowOff>
    </xdr:from>
    <xdr:ext cx="599010" cy="259045"/>
    <xdr:sp macro="" textlink="">
      <xdr:nvSpPr>
        <xdr:cNvPr id="186" name="テキスト ボックス 185"/>
        <xdr:cNvSpPr txBox="1"/>
      </xdr:nvSpPr>
      <xdr:spPr>
        <a:xfrm>
          <a:off x="1719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xdr:rowOff>
    </xdr:from>
    <xdr:to>
      <xdr:col>24</xdr:col>
      <xdr:colOff>114300</xdr:colOff>
      <xdr:row>74</xdr:row>
      <xdr:rowOff>102101</xdr:rowOff>
    </xdr:to>
    <xdr:sp macro="" textlink="">
      <xdr:nvSpPr>
        <xdr:cNvPr id="194" name="楕円 193"/>
        <xdr:cNvSpPr/>
      </xdr:nvSpPr>
      <xdr:spPr>
        <a:xfrm>
          <a:off x="4584700" y="126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23378</xdr:rowOff>
    </xdr:from>
    <xdr:ext cx="599010" cy="259045"/>
    <xdr:sp macro="" textlink="">
      <xdr:nvSpPr>
        <xdr:cNvPr id="195" name="民生費該当値テキスト"/>
        <xdr:cNvSpPr txBox="1"/>
      </xdr:nvSpPr>
      <xdr:spPr>
        <a:xfrm>
          <a:off x="4686300" y="1253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129682</xdr:rowOff>
    </xdr:from>
    <xdr:to>
      <xdr:col>20</xdr:col>
      <xdr:colOff>38100</xdr:colOff>
      <xdr:row>73</xdr:row>
      <xdr:rowOff>59832</xdr:rowOff>
    </xdr:to>
    <xdr:sp macro="" textlink="">
      <xdr:nvSpPr>
        <xdr:cNvPr id="196" name="楕円 195"/>
        <xdr:cNvSpPr/>
      </xdr:nvSpPr>
      <xdr:spPr>
        <a:xfrm>
          <a:off x="3746500" y="124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76359</xdr:rowOff>
    </xdr:from>
    <xdr:ext cx="599010" cy="259045"/>
    <xdr:sp macro="" textlink="">
      <xdr:nvSpPr>
        <xdr:cNvPr id="197" name="テキスト ボックス 196"/>
        <xdr:cNvSpPr txBox="1"/>
      </xdr:nvSpPr>
      <xdr:spPr>
        <a:xfrm>
          <a:off x="3497795" y="1224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161069</xdr:rowOff>
    </xdr:from>
    <xdr:to>
      <xdr:col>15</xdr:col>
      <xdr:colOff>101600</xdr:colOff>
      <xdr:row>74</xdr:row>
      <xdr:rowOff>91219</xdr:rowOff>
    </xdr:to>
    <xdr:sp macro="" textlink="">
      <xdr:nvSpPr>
        <xdr:cNvPr id="198" name="楕円 197"/>
        <xdr:cNvSpPr/>
      </xdr:nvSpPr>
      <xdr:spPr>
        <a:xfrm>
          <a:off x="2857500" y="126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107746</xdr:rowOff>
    </xdr:from>
    <xdr:ext cx="599010" cy="259045"/>
    <xdr:sp macro="" textlink="">
      <xdr:nvSpPr>
        <xdr:cNvPr id="199" name="テキスト ボックス 198"/>
        <xdr:cNvSpPr txBox="1"/>
      </xdr:nvSpPr>
      <xdr:spPr>
        <a:xfrm>
          <a:off x="2608795" y="1245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38677</xdr:rowOff>
    </xdr:from>
    <xdr:to>
      <xdr:col>10</xdr:col>
      <xdr:colOff>165100</xdr:colOff>
      <xdr:row>74</xdr:row>
      <xdr:rowOff>140277</xdr:rowOff>
    </xdr:to>
    <xdr:sp macro="" textlink="">
      <xdr:nvSpPr>
        <xdr:cNvPr id="200" name="楕円 199"/>
        <xdr:cNvSpPr/>
      </xdr:nvSpPr>
      <xdr:spPr>
        <a:xfrm>
          <a:off x="1968500" y="127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156804</xdr:rowOff>
    </xdr:from>
    <xdr:ext cx="599010" cy="259045"/>
    <xdr:sp macro="" textlink="">
      <xdr:nvSpPr>
        <xdr:cNvPr id="201" name="テキスト ボックス 200"/>
        <xdr:cNvSpPr txBox="1"/>
      </xdr:nvSpPr>
      <xdr:spPr>
        <a:xfrm>
          <a:off x="1719795" y="1250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157891</xdr:rowOff>
    </xdr:from>
    <xdr:to>
      <xdr:col>6</xdr:col>
      <xdr:colOff>38100</xdr:colOff>
      <xdr:row>75</xdr:row>
      <xdr:rowOff>88041</xdr:rowOff>
    </xdr:to>
    <xdr:sp macro="" textlink="">
      <xdr:nvSpPr>
        <xdr:cNvPr id="202" name="楕円 201"/>
        <xdr:cNvSpPr/>
      </xdr:nvSpPr>
      <xdr:spPr>
        <a:xfrm>
          <a:off x="1079500" y="12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79168</xdr:rowOff>
    </xdr:from>
    <xdr:ext cx="599010" cy="259045"/>
    <xdr:sp macro="" textlink="">
      <xdr:nvSpPr>
        <xdr:cNvPr id="203" name="テキスト ボックス 202"/>
        <xdr:cNvSpPr txBox="1"/>
      </xdr:nvSpPr>
      <xdr:spPr>
        <a:xfrm>
          <a:off x="830795" y="1293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81635</xdr:rowOff>
    </xdr:from>
    <xdr:to>
      <xdr:col>24</xdr:col>
      <xdr:colOff>63500</xdr:colOff>
      <xdr:row>96</xdr:row>
      <xdr:rowOff>81293</xdr:rowOff>
    </xdr:to>
    <xdr:cxnSp macro="">
      <xdr:nvCxnSpPr>
        <xdr:cNvPr id="229" name="直線コネクタ 228"/>
        <xdr:cNvCxnSpPr/>
      </xdr:nvCxnSpPr>
      <xdr:spPr>
        <a:xfrm>
          <a:off x="3797300" y="16369385"/>
          <a:ext cx="838200" cy="1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104861</xdr:rowOff>
    </xdr:from>
    <xdr:ext cx="534377" cy="259045"/>
    <xdr:sp macro="" textlink="">
      <xdr:nvSpPr>
        <xdr:cNvPr id="230" name="衛生費平均値テキスト"/>
        <xdr:cNvSpPr txBox="1"/>
      </xdr:nvSpPr>
      <xdr:spPr>
        <a:xfrm>
          <a:off x="4686300" y="1604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81635</xdr:rowOff>
    </xdr:from>
    <xdr:to>
      <xdr:col>19</xdr:col>
      <xdr:colOff>177800</xdr:colOff>
      <xdr:row>95</xdr:row>
      <xdr:rowOff>102952</xdr:rowOff>
    </xdr:to>
    <xdr:cxnSp macro="">
      <xdr:nvCxnSpPr>
        <xdr:cNvPr id="232" name="直線コネクタ 231"/>
        <xdr:cNvCxnSpPr/>
      </xdr:nvCxnSpPr>
      <xdr:spPr>
        <a:xfrm flipV="1">
          <a:off x="2908300" y="16369385"/>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54951</xdr:rowOff>
    </xdr:from>
    <xdr:ext cx="534377" cy="259045"/>
    <xdr:sp macro="" textlink="">
      <xdr:nvSpPr>
        <xdr:cNvPr id="234" name="テキスト ボックス 233"/>
        <xdr:cNvSpPr txBox="1"/>
      </xdr:nvSpPr>
      <xdr:spPr>
        <a:xfrm>
          <a:off x="3530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85292</xdr:rowOff>
    </xdr:from>
    <xdr:to>
      <xdr:col>15</xdr:col>
      <xdr:colOff>50800</xdr:colOff>
      <xdr:row>95</xdr:row>
      <xdr:rowOff>102952</xdr:rowOff>
    </xdr:to>
    <xdr:cxnSp macro="">
      <xdr:nvCxnSpPr>
        <xdr:cNvPr id="235" name="直線コネクタ 234"/>
        <xdr:cNvCxnSpPr/>
      </xdr:nvCxnSpPr>
      <xdr:spPr>
        <a:xfrm>
          <a:off x="2019300" y="16030142"/>
          <a:ext cx="889000" cy="3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7" name="テキスト ボックス 236"/>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149358</xdr:rowOff>
    </xdr:from>
    <xdr:to>
      <xdr:col>10</xdr:col>
      <xdr:colOff>114300</xdr:colOff>
      <xdr:row>93</xdr:row>
      <xdr:rowOff>85292</xdr:rowOff>
    </xdr:to>
    <xdr:cxnSp macro="">
      <xdr:nvCxnSpPr>
        <xdr:cNvPr id="238" name="直線コネクタ 237"/>
        <xdr:cNvCxnSpPr/>
      </xdr:nvCxnSpPr>
      <xdr:spPr>
        <a:xfrm>
          <a:off x="1130300" y="15751308"/>
          <a:ext cx="889000" cy="2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39" name="フローチャート: 判断 238"/>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84186</xdr:rowOff>
    </xdr:from>
    <xdr:ext cx="534377" cy="259045"/>
    <xdr:sp macro="" textlink="">
      <xdr:nvSpPr>
        <xdr:cNvPr id="240" name="テキスト ボックス 239"/>
        <xdr:cNvSpPr txBox="1"/>
      </xdr:nvSpPr>
      <xdr:spPr>
        <a:xfrm>
          <a:off x="1752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1" name="フローチャート: 判断 240"/>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2" name="テキスト ボックス 241"/>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30493</xdr:rowOff>
    </xdr:from>
    <xdr:to>
      <xdr:col>24</xdr:col>
      <xdr:colOff>114300</xdr:colOff>
      <xdr:row>96</xdr:row>
      <xdr:rowOff>132093</xdr:rowOff>
    </xdr:to>
    <xdr:sp macro="" textlink="">
      <xdr:nvSpPr>
        <xdr:cNvPr id="248" name="楕円 247"/>
        <xdr:cNvSpPr/>
      </xdr:nvSpPr>
      <xdr:spPr>
        <a:xfrm>
          <a:off x="45847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8920</xdr:rowOff>
    </xdr:from>
    <xdr:ext cx="534377" cy="259045"/>
    <xdr:sp macro="" textlink="">
      <xdr:nvSpPr>
        <xdr:cNvPr id="249" name="衛生費該当値テキスト"/>
        <xdr:cNvSpPr txBox="1"/>
      </xdr:nvSpPr>
      <xdr:spPr>
        <a:xfrm>
          <a:off x="4686300" y="164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30835</xdr:rowOff>
    </xdr:from>
    <xdr:to>
      <xdr:col>20</xdr:col>
      <xdr:colOff>38100</xdr:colOff>
      <xdr:row>95</xdr:row>
      <xdr:rowOff>132435</xdr:rowOff>
    </xdr:to>
    <xdr:sp macro="" textlink="">
      <xdr:nvSpPr>
        <xdr:cNvPr id="250" name="楕円 249"/>
        <xdr:cNvSpPr/>
      </xdr:nvSpPr>
      <xdr:spPr>
        <a:xfrm>
          <a:off x="3746500" y="163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123562</xdr:rowOff>
    </xdr:from>
    <xdr:ext cx="534377" cy="259045"/>
    <xdr:sp macro="" textlink="">
      <xdr:nvSpPr>
        <xdr:cNvPr id="251" name="テキスト ボックス 250"/>
        <xdr:cNvSpPr txBox="1"/>
      </xdr:nvSpPr>
      <xdr:spPr>
        <a:xfrm>
          <a:off x="3530111" y="164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52152</xdr:rowOff>
    </xdr:from>
    <xdr:to>
      <xdr:col>15</xdr:col>
      <xdr:colOff>101600</xdr:colOff>
      <xdr:row>95</xdr:row>
      <xdr:rowOff>153752</xdr:rowOff>
    </xdr:to>
    <xdr:sp macro="" textlink="">
      <xdr:nvSpPr>
        <xdr:cNvPr id="252" name="楕円 251"/>
        <xdr:cNvSpPr/>
      </xdr:nvSpPr>
      <xdr:spPr>
        <a:xfrm>
          <a:off x="2857500" y="163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144879</xdr:rowOff>
    </xdr:from>
    <xdr:ext cx="534377" cy="259045"/>
    <xdr:sp macro="" textlink="">
      <xdr:nvSpPr>
        <xdr:cNvPr id="253" name="テキスト ボックス 252"/>
        <xdr:cNvSpPr txBox="1"/>
      </xdr:nvSpPr>
      <xdr:spPr>
        <a:xfrm>
          <a:off x="2641111" y="164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34492</xdr:rowOff>
    </xdr:from>
    <xdr:to>
      <xdr:col>10</xdr:col>
      <xdr:colOff>165100</xdr:colOff>
      <xdr:row>93</xdr:row>
      <xdr:rowOff>136092</xdr:rowOff>
    </xdr:to>
    <xdr:sp macro="" textlink="">
      <xdr:nvSpPr>
        <xdr:cNvPr id="254" name="楕円 253"/>
        <xdr:cNvSpPr/>
      </xdr:nvSpPr>
      <xdr:spPr>
        <a:xfrm>
          <a:off x="1968500" y="159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152619</xdr:rowOff>
    </xdr:from>
    <xdr:ext cx="534377" cy="259045"/>
    <xdr:sp macro="" textlink="">
      <xdr:nvSpPr>
        <xdr:cNvPr id="255" name="テキスト ボックス 254"/>
        <xdr:cNvSpPr txBox="1"/>
      </xdr:nvSpPr>
      <xdr:spPr>
        <a:xfrm>
          <a:off x="1752111" y="15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98558</xdr:rowOff>
    </xdr:from>
    <xdr:to>
      <xdr:col>6</xdr:col>
      <xdr:colOff>38100</xdr:colOff>
      <xdr:row>92</xdr:row>
      <xdr:rowOff>28708</xdr:rowOff>
    </xdr:to>
    <xdr:sp macro="" textlink="">
      <xdr:nvSpPr>
        <xdr:cNvPr id="256" name="楕円 255"/>
        <xdr:cNvSpPr/>
      </xdr:nvSpPr>
      <xdr:spPr>
        <a:xfrm>
          <a:off x="1079500" y="157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45235</xdr:rowOff>
    </xdr:from>
    <xdr:ext cx="534377" cy="259045"/>
    <xdr:sp macro="" textlink="">
      <xdr:nvSpPr>
        <xdr:cNvPr id="257" name="テキスト ボックス 256"/>
        <xdr:cNvSpPr txBox="1"/>
      </xdr:nvSpPr>
      <xdr:spPr>
        <a:xfrm>
          <a:off x="863111" y="154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154396</xdr:rowOff>
    </xdr:from>
    <xdr:to>
      <xdr:col>55</xdr:col>
      <xdr:colOff>0</xdr:colOff>
      <xdr:row>38</xdr:row>
      <xdr:rowOff>161907</xdr:rowOff>
    </xdr:to>
    <xdr:cxnSp macro="">
      <xdr:nvCxnSpPr>
        <xdr:cNvPr id="288" name="直線コネクタ 287"/>
        <xdr:cNvCxnSpPr/>
      </xdr:nvCxnSpPr>
      <xdr:spPr>
        <a:xfrm>
          <a:off x="9639300" y="6669496"/>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89"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139374</xdr:rowOff>
    </xdr:from>
    <xdr:to>
      <xdr:col>50</xdr:col>
      <xdr:colOff>114300</xdr:colOff>
      <xdr:row>38</xdr:row>
      <xdr:rowOff>154396</xdr:rowOff>
    </xdr:to>
    <xdr:cxnSp macro="">
      <xdr:nvCxnSpPr>
        <xdr:cNvPr id="291" name="直線コネクタ 290"/>
        <xdr:cNvCxnSpPr/>
      </xdr:nvCxnSpPr>
      <xdr:spPr>
        <a:xfrm>
          <a:off x="8750300" y="665447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3" name="テキスト ボックス 292"/>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139374</xdr:rowOff>
    </xdr:from>
    <xdr:to>
      <xdr:col>45</xdr:col>
      <xdr:colOff>177800</xdr:colOff>
      <xdr:row>38</xdr:row>
      <xdr:rowOff>141660</xdr:rowOff>
    </xdr:to>
    <xdr:cxnSp macro="">
      <xdr:nvCxnSpPr>
        <xdr:cNvPr id="294" name="直線コネクタ 293"/>
        <xdr:cNvCxnSpPr/>
      </xdr:nvCxnSpPr>
      <xdr:spPr>
        <a:xfrm flipV="1">
          <a:off x="7861300" y="66544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6" name="テキスト ボックス 295"/>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141660</xdr:rowOff>
    </xdr:from>
    <xdr:to>
      <xdr:col>41</xdr:col>
      <xdr:colOff>50800</xdr:colOff>
      <xdr:row>38</xdr:row>
      <xdr:rowOff>143945</xdr:rowOff>
    </xdr:to>
    <xdr:cxnSp macro="">
      <xdr:nvCxnSpPr>
        <xdr:cNvPr id="297" name="直線コネクタ 296"/>
        <xdr:cNvCxnSpPr/>
      </xdr:nvCxnSpPr>
      <xdr:spPr>
        <a:xfrm flipV="1">
          <a:off x="6972300" y="665676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298" name="フローチャート: 判断 297"/>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299" name="テキスト ボックス 298"/>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0" name="フローチャート: 判断 299"/>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1" name="テキスト ボックス 300"/>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111107</xdr:rowOff>
    </xdr:from>
    <xdr:to>
      <xdr:col>55</xdr:col>
      <xdr:colOff>50800</xdr:colOff>
      <xdr:row>39</xdr:row>
      <xdr:rowOff>41257</xdr:rowOff>
    </xdr:to>
    <xdr:sp macro="" textlink="">
      <xdr:nvSpPr>
        <xdr:cNvPr id="307" name="楕円 306"/>
        <xdr:cNvSpPr/>
      </xdr:nvSpPr>
      <xdr:spPr>
        <a:xfrm>
          <a:off x="104267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26034</xdr:rowOff>
    </xdr:from>
    <xdr:ext cx="378565" cy="259045"/>
    <xdr:sp macro="" textlink="">
      <xdr:nvSpPr>
        <xdr:cNvPr id="308" name="労働費該当値テキスト"/>
        <xdr:cNvSpPr txBox="1"/>
      </xdr:nvSpPr>
      <xdr:spPr>
        <a:xfrm>
          <a:off x="10528300" y="654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103596</xdr:rowOff>
    </xdr:from>
    <xdr:to>
      <xdr:col>50</xdr:col>
      <xdr:colOff>165100</xdr:colOff>
      <xdr:row>39</xdr:row>
      <xdr:rowOff>33746</xdr:rowOff>
    </xdr:to>
    <xdr:sp macro="" textlink="">
      <xdr:nvSpPr>
        <xdr:cNvPr id="309" name="楕円 308"/>
        <xdr:cNvSpPr/>
      </xdr:nvSpPr>
      <xdr:spPr>
        <a:xfrm>
          <a:off x="9588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24873</xdr:rowOff>
    </xdr:from>
    <xdr:ext cx="378565" cy="259045"/>
    <xdr:sp macro="" textlink="">
      <xdr:nvSpPr>
        <xdr:cNvPr id="310" name="テキスト ボックス 309"/>
        <xdr:cNvSpPr txBox="1"/>
      </xdr:nvSpPr>
      <xdr:spPr>
        <a:xfrm>
          <a:off x="9450017" y="671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88574</xdr:rowOff>
    </xdr:from>
    <xdr:to>
      <xdr:col>46</xdr:col>
      <xdr:colOff>38100</xdr:colOff>
      <xdr:row>39</xdr:row>
      <xdr:rowOff>18724</xdr:rowOff>
    </xdr:to>
    <xdr:sp macro="" textlink="">
      <xdr:nvSpPr>
        <xdr:cNvPr id="311" name="楕円 310"/>
        <xdr:cNvSpPr/>
      </xdr:nvSpPr>
      <xdr:spPr>
        <a:xfrm>
          <a:off x="8699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12" name="テキスト ボックス 311"/>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90860</xdr:rowOff>
    </xdr:from>
    <xdr:to>
      <xdr:col>41</xdr:col>
      <xdr:colOff>101600</xdr:colOff>
      <xdr:row>39</xdr:row>
      <xdr:rowOff>21010</xdr:rowOff>
    </xdr:to>
    <xdr:sp macro="" textlink="">
      <xdr:nvSpPr>
        <xdr:cNvPr id="313" name="楕円 312"/>
        <xdr:cNvSpPr/>
      </xdr:nvSpPr>
      <xdr:spPr>
        <a:xfrm>
          <a:off x="78105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12137</xdr:rowOff>
    </xdr:from>
    <xdr:ext cx="378565" cy="259045"/>
    <xdr:sp macro="" textlink="">
      <xdr:nvSpPr>
        <xdr:cNvPr id="314" name="テキスト ボックス 313"/>
        <xdr:cNvSpPr txBox="1"/>
      </xdr:nvSpPr>
      <xdr:spPr>
        <a:xfrm>
          <a:off x="7672017" y="669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93145</xdr:rowOff>
    </xdr:from>
    <xdr:to>
      <xdr:col>36</xdr:col>
      <xdr:colOff>165100</xdr:colOff>
      <xdr:row>39</xdr:row>
      <xdr:rowOff>23295</xdr:rowOff>
    </xdr:to>
    <xdr:sp macro="" textlink="">
      <xdr:nvSpPr>
        <xdr:cNvPr id="315" name="楕円 314"/>
        <xdr:cNvSpPr/>
      </xdr:nvSpPr>
      <xdr:spPr>
        <a:xfrm>
          <a:off x="6921500" y="66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14422</xdr:rowOff>
    </xdr:from>
    <xdr:ext cx="378565" cy="259045"/>
    <xdr:sp macro="" textlink="">
      <xdr:nvSpPr>
        <xdr:cNvPr id="316" name="テキスト ボックス 315"/>
        <xdr:cNvSpPr txBox="1"/>
      </xdr:nvSpPr>
      <xdr:spPr>
        <a:xfrm>
          <a:off x="6783017" y="670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161097</xdr:rowOff>
    </xdr:from>
    <xdr:to>
      <xdr:col>55</xdr:col>
      <xdr:colOff>0</xdr:colOff>
      <xdr:row>56</xdr:row>
      <xdr:rowOff>54615</xdr:rowOff>
    </xdr:to>
    <xdr:cxnSp macro="">
      <xdr:nvCxnSpPr>
        <xdr:cNvPr id="343" name="直線コネクタ 342"/>
        <xdr:cNvCxnSpPr/>
      </xdr:nvCxnSpPr>
      <xdr:spPr>
        <a:xfrm>
          <a:off x="9639300" y="9590847"/>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4" name="農林水産業費平均値テキスト"/>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161097</xdr:rowOff>
    </xdr:from>
    <xdr:to>
      <xdr:col>50</xdr:col>
      <xdr:colOff>114300</xdr:colOff>
      <xdr:row>56</xdr:row>
      <xdr:rowOff>28372</xdr:rowOff>
    </xdr:to>
    <xdr:cxnSp macro="">
      <xdr:nvCxnSpPr>
        <xdr:cNvPr id="346" name="直線コネクタ 345"/>
        <xdr:cNvCxnSpPr/>
      </xdr:nvCxnSpPr>
      <xdr:spPr>
        <a:xfrm flipV="1">
          <a:off x="8750300" y="959084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48" name="テキスト ボックス 347"/>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111262</xdr:rowOff>
    </xdr:from>
    <xdr:to>
      <xdr:col>45</xdr:col>
      <xdr:colOff>177800</xdr:colOff>
      <xdr:row>56</xdr:row>
      <xdr:rowOff>28372</xdr:rowOff>
    </xdr:to>
    <xdr:cxnSp macro="">
      <xdr:nvCxnSpPr>
        <xdr:cNvPr id="349" name="直線コネクタ 348"/>
        <xdr:cNvCxnSpPr/>
      </xdr:nvCxnSpPr>
      <xdr:spPr>
        <a:xfrm>
          <a:off x="7861300" y="9369562"/>
          <a:ext cx="889000" cy="26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1" name="テキスト ボックス 350"/>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111262</xdr:rowOff>
    </xdr:from>
    <xdr:to>
      <xdr:col>41</xdr:col>
      <xdr:colOff>50800</xdr:colOff>
      <xdr:row>55</xdr:row>
      <xdr:rowOff>64308</xdr:rowOff>
    </xdr:to>
    <xdr:cxnSp macro="">
      <xdr:nvCxnSpPr>
        <xdr:cNvPr id="352" name="直線コネクタ 351"/>
        <xdr:cNvCxnSpPr/>
      </xdr:nvCxnSpPr>
      <xdr:spPr>
        <a:xfrm flipV="1">
          <a:off x="6972300" y="9369562"/>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3" name="フローチャート: 判断 352"/>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90919</xdr:rowOff>
    </xdr:from>
    <xdr:ext cx="469744" cy="259045"/>
    <xdr:sp macro="" textlink="">
      <xdr:nvSpPr>
        <xdr:cNvPr id="354" name="テキスト ボックス 353"/>
        <xdr:cNvSpPr txBox="1"/>
      </xdr:nvSpPr>
      <xdr:spPr>
        <a:xfrm>
          <a:off x="7626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5" name="フローチャート: 判断 354"/>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6" name="テキスト ボックス 355"/>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3815</xdr:rowOff>
    </xdr:from>
    <xdr:to>
      <xdr:col>55</xdr:col>
      <xdr:colOff>50800</xdr:colOff>
      <xdr:row>56</xdr:row>
      <xdr:rowOff>105415</xdr:rowOff>
    </xdr:to>
    <xdr:sp macro="" textlink="">
      <xdr:nvSpPr>
        <xdr:cNvPr id="362" name="楕円 361"/>
        <xdr:cNvSpPr/>
      </xdr:nvSpPr>
      <xdr:spPr>
        <a:xfrm>
          <a:off x="104267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26692</xdr:rowOff>
    </xdr:from>
    <xdr:ext cx="469744" cy="259045"/>
    <xdr:sp macro="" textlink="">
      <xdr:nvSpPr>
        <xdr:cNvPr id="363" name="農林水産業費該当値テキスト"/>
        <xdr:cNvSpPr txBox="1"/>
      </xdr:nvSpPr>
      <xdr:spPr>
        <a:xfrm>
          <a:off x="10528300" y="94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110297</xdr:rowOff>
    </xdr:from>
    <xdr:to>
      <xdr:col>50</xdr:col>
      <xdr:colOff>165100</xdr:colOff>
      <xdr:row>56</xdr:row>
      <xdr:rowOff>40447</xdr:rowOff>
    </xdr:to>
    <xdr:sp macro="" textlink="">
      <xdr:nvSpPr>
        <xdr:cNvPr id="364" name="楕円 363"/>
        <xdr:cNvSpPr/>
      </xdr:nvSpPr>
      <xdr:spPr>
        <a:xfrm>
          <a:off x="95885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56974</xdr:rowOff>
    </xdr:from>
    <xdr:ext cx="534377" cy="259045"/>
    <xdr:sp macro="" textlink="">
      <xdr:nvSpPr>
        <xdr:cNvPr id="365" name="テキスト ボックス 364"/>
        <xdr:cNvSpPr txBox="1"/>
      </xdr:nvSpPr>
      <xdr:spPr>
        <a:xfrm>
          <a:off x="9372111" y="93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149022</xdr:rowOff>
    </xdr:from>
    <xdr:to>
      <xdr:col>46</xdr:col>
      <xdr:colOff>38100</xdr:colOff>
      <xdr:row>56</xdr:row>
      <xdr:rowOff>79172</xdr:rowOff>
    </xdr:to>
    <xdr:sp macro="" textlink="">
      <xdr:nvSpPr>
        <xdr:cNvPr id="366" name="楕円 365"/>
        <xdr:cNvSpPr/>
      </xdr:nvSpPr>
      <xdr:spPr>
        <a:xfrm>
          <a:off x="8699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95699</xdr:rowOff>
    </xdr:from>
    <xdr:ext cx="469744" cy="259045"/>
    <xdr:sp macro="" textlink="">
      <xdr:nvSpPr>
        <xdr:cNvPr id="367" name="テキスト ボックス 366"/>
        <xdr:cNvSpPr txBox="1"/>
      </xdr:nvSpPr>
      <xdr:spPr>
        <a:xfrm>
          <a:off x="8515428" y="93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60462</xdr:rowOff>
    </xdr:from>
    <xdr:to>
      <xdr:col>41</xdr:col>
      <xdr:colOff>101600</xdr:colOff>
      <xdr:row>54</xdr:row>
      <xdr:rowOff>162062</xdr:rowOff>
    </xdr:to>
    <xdr:sp macro="" textlink="">
      <xdr:nvSpPr>
        <xdr:cNvPr id="368" name="楕円 367"/>
        <xdr:cNvSpPr/>
      </xdr:nvSpPr>
      <xdr:spPr>
        <a:xfrm>
          <a:off x="7810500" y="93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7139</xdr:rowOff>
    </xdr:from>
    <xdr:ext cx="534377" cy="259045"/>
    <xdr:sp macro="" textlink="">
      <xdr:nvSpPr>
        <xdr:cNvPr id="369" name="テキスト ボックス 368"/>
        <xdr:cNvSpPr txBox="1"/>
      </xdr:nvSpPr>
      <xdr:spPr>
        <a:xfrm>
          <a:off x="7594111" y="9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13508</xdr:rowOff>
    </xdr:from>
    <xdr:to>
      <xdr:col>36</xdr:col>
      <xdr:colOff>165100</xdr:colOff>
      <xdr:row>55</xdr:row>
      <xdr:rowOff>115108</xdr:rowOff>
    </xdr:to>
    <xdr:sp macro="" textlink="">
      <xdr:nvSpPr>
        <xdr:cNvPr id="370" name="楕円 369"/>
        <xdr:cNvSpPr/>
      </xdr:nvSpPr>
      <xdr:spPr>
        <a:xfrm>
          <a:off x="6921500" y="94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131635</xdr:rowOff>
    </xdr:from>
    <xdr:ext cx="534377" cy="259045"/>
    <xdr:sp macro="" textlink="">
      <xdr:nvSpPr>
        <xdr:cNvPr id="371" name="テキスト ボックス 370"/>
        <xdr:cNvSpPr txBox="1"/>
      </xdr:nvSpPr>
      <xdr:spPr>
        <a:xfrm>
          <a:off x="6705111" y="921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65215</xdr:rowOff>
    </xdr:from>
    <xdr:to>
      <xdr:col>55</xdr:col>
      <xdr:colOff>0</xdr:colOff>
      <xdr:row>74</xdr:row>
      <xdr:rowOff>69482</xdr:rowOff>
    </xdr:to>
    <xdr:cxnSp macro="">
      <xdr:nvCxnSpPr>
        <xdr:cNvPr id="400" name="直線コネクタ 399"/>
        <xdr:cNvCxnSpPr/>
      </xdr:nvCxnSpPr>
      <xdr:spPr>
        <a:xfrm>
          <a:off x="9639300" y="12752515"/>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151643</xdr:rowOff>
    </xdr:from>
    <xdr:ext cx="534377" cy="259045"/>
    <xdr:sp macro="" textlink="">
      <xdr:nvSpPr>
        <xdr:cNvPr id="401" name="商工費平均値テキスト"/>
        <xdr:cNvSpPr txBox="1"/>
      </xdr:nvSpPr>
      <xdr:spPr>
        <a:xfrm>
          <a:off x="10528300" y="13010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65215</xdr:rowOff>
    </xdr:from>
    <xdr:to>
      <xdr:col>50</xdr:col>
      <xdr:colOff>114300</xdr:colOff>
      <xdr:row>74</xdr:row>
      <xdr:rowOff>105181</xdr:rowOff>
    </xdr:to>
    <xdr:cxnSp macro="">
      <xdr:nvCxnSpPr>
        <xdr:cNvPr id="403" name="直線コネクタ 402"/>
        <xdr:cNvCxnSpPr/>
      </xdr:nvCxnSpPr>
      <xdr:spPr>
        <a:xfrm flipV="1">
          <a:off x="8750300" y="12752515"/>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98607</xdr:rowOff>
    </xdr:from>
    <xdr:ext cx="534377" cy="259045"/>
    <xdr:sp macro="" textlink="">
      <xdr:nvSpPr>
        <xdr:cNvPr id="405" name="テキスト ボックス 404"/>
        <xdr:cNvSpPr txBox="1"/>
      </xdr:nvSpPr>
      <xdr:spPr>
        <a:xfrm>
          <a:off x="9372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14656</xdr:rowOff>
    </xdr:from>
    <xdr:to>
      <xdr:col>45</xdr:col>
      <xdr:colOff>177800</xdr:colOff>
      <xdr:row>74</xdr:row>
      <xdr:rowOff>105181</xdr:rowOff>
    </xdr:to>
    <xdr:cxnSp macro="">
      <xdr:nvCxnSpPr>
        <xdr:cNvPr id="406" name="直線コネクタ 405"/>
        <xdr:cNvCxnSpPr/>
      </xdr:nvCxnSpPr>
      <xdr:spPr>
        <a:xfrm>
          <a:off x="7861300" y="12701956"/>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78376</xdr:rowOff>
    </xdr:from>
    <xdr:ext cx="534377" cy="259045"/>
    <xdr:sp macro="" textlink="">
      <xdr:nvSpPr>
        <xdr:cNvPr id="408" name="テキスト ボックス 407"/>
        <xdr:cNvSpPr txBox="1"/>
      </xdr:nvSpPr>
      <xdr:spPr>
        <a:xfrm>
          <a:off x="8483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14656</xdr:rowOff>
    </xdr:from>
    <xdr:to>
      <xdr:col>41</xdr:col>
      <xdr:colOff>50800</xdr:colOff>
      <xdr:row>74</xdr:row>
      <xdr:rowOff>39688</xdr:rowOff>
    </xdr:to>
    <xdr:cxnSp macro="">
      <xdr:nvCxnSpPr>
        <xdr:cNvPr id="409" name="直線コネクタ 408"/>
        <xdr:cNvCxnSpPr/>
      </xdr:nvCxnSpPr>
      <xdr:spPr>
        <a:xfrm flipV="1">
          <a:off x="6972300" y="1270195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0" name="フローチャート: 判断 409"/>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145851</xdr:rowOff>
    </xdr:from>
    <xdr:ext cx="534377" cy="259045"/>
    <xdr:sp macro="" textlink="">
      <xdr:nvSpPr>
        <xdr:cNvPr id="411" name="テキスト ボックス 410"/>
        <xdr:cNvSpPr txBox="1"/>
      </xdr:nvSpPr>
      <xdr:spPr>
        <a:xfrm>
          <a:off x="7594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2" name="フローチャート: 判断 411"/>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3" name="テキスト ボックス 412"/>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18682</xdr:rowOff>
    </xdr:from>
    <xdr:to>
      <xdr:col>55</xdr:col>
      <xdr:colOff>50800</xdr:colOff>
      <xdr:row>74</xdr:row>
      <xdr:rowOff>120282</xdr:rowOff>
    </xdr:to>
    <xdr:sp macro="" textlink="">
      <xdr:nvSpPr>
        <xdr:cNvPr id="419" name="楕円 418"/>
        <xdr:cNvSpPr/>
      </xdr:nvSpPr>
      <xdr:spPr>
        <a:xfrm>
          <a:off x="10426700" y="127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41559</xdr:rowOff>
    </xdr:from>
    <xdr:ext cx="534377" cy="259045"/>
    <xdr:sp macro="" textlink="">
      <xdr:nvSpPr>
        <xdr:cNvPr id="420" name="商工費該当値テキスト"/>
        <xdr:cNvSpPr txBox="1"/>
      </xdr:nvSpPr>
      <xdr:spPr>
        <a:xfrm>
          <a:off x="10528300" y="125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14415</xdr:rowOff>
    </xdr:from>
    <xdr:to>
      <xdr:col>50</xdr:col>
      <xdr:colOff>165100</xdr:colOff>
      <xdr:row>74</xdr:row>
      <xdr:rowOff>116015</xdr:rowOff>
    </xdr:to>
    <xdr:sp macro="" textlink="">
      <xdr:nvSpPr>
        <xdr:cNvPr id="421" name="楕円 420"/>
        <xdr:cNvSpPr/>
      </xdr:nvSpPr>
      <xdr:spPr>
        <a:xfrm>
          <a:off x="95885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132542</xdr:rowOff>
    </xdr:from>
    <xdr:ext cx="534377" cy="259045"/>
    <xdr:sp macro="" textlink="">
      <xdr:nvSpPr>
        <xdr:cNvPr id="422" name="テキスト ボックス 421"/>
        <xdr:cNvSpPr txBox="1"/>
      </xdr:nvSpPr>
      <xdr:spPr>
        <a:xfrm>
          <a:off x="9372111" y="124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54381</xdr:rowOff>
    </xdr:from>
    <xdr:to>
      <xdr:col>46</xdr:col>
      <xdr:colOff>38100</xdr:colOff>
      <xdr:row>74</xdr:row>
      <xdr:rowOff>155981</xdr:rowOff>
    </xdr:to>
    <xdr:sp macro="" textlink="">
      <xdr:nvSpPr>
        <xdr:cNvPr id="423" name="楕円 422"/>
        <xdr:cNvSpPr/>
      </xdr:nvSpPr>
      <xdr:spPr>
        <a:xfrm>
          <a:off x="8699500" y="12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1058</xdr:rowOff>
    </xdr:from>
    <xdr:ext cx="534377" cy="259045"/>
    <xdr:sp macro="" textlink="">
      <xdr:nvSpPr>
        <xdr:cNvPr id="424" name="テキスト ボックス 423"/>
        <xdr:cNvSpPr txBox="1"/>
      </xdr:nvSpPr>
      <xdr:spPr>
        <a:xfrm>
          <a:off x="8483111" y="125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135306</xdr:rowOff>
    </xdr:from>
    <xdr:to>
      <xdr:col>41</xdr:col>
      <xdr:colOff>101600</xdr:colOff>
      <xdr:row>74</xdr:row>
      <xdr:rowOff>65456</xdr:rowOff>
    </xdr:to>
    <xdr:sp macro="" textlink="">
      <xdr:nvSpPr>
        <xdr:cNvPr id="425" name="楕円 424"/>
        <xdr:cNvSpPr/>
      </xdr:nvSpPr>
      <xdr:spPr>
        <a:xfrm>
          <a:off x="78105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81983</xdr:rowOff>
    </xdr:from>
    <xdr:ext cx="534377" cy="259045"/>
    <xdr:sp macro="" textlink="">
      <xdr:nvSpPr>
        <xdr:cNvPr id="426" name="テキスト ボックス 425"/>
        <xdr:cNvSpPr txBox="1"/>
      </xdr:nvSpPr>
      <xdr:spPr>
        <a:xfrm>
          <a:off x="7594111" y="124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160338</xdr:rowOff>
    </xdr:from>
    <xdr:to>
      <xdr:col>36</xdr:col>
      <xdr:colOff>165100</xdr:colOff>
      <xdr:row>74</xdr:row>
      <xdr:rowOff>90488</xdr:rowOff>
    </xdr:to>
    <xdr:sp macro="" textlink="">
      <xdr:nvSpPr>
        <xdr:cNvPr id="427" name="楕円 426"/>
        <xdr:cNvSpPr/>
      </xdr:nvSpPr>
      <xdr:spPr>
        <a:xfrm>
          <a:off x="6921500" y="126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107015</xdr:rowOff>
    </xdr:from>
    <xdr:ext cx="534377" cy="259045"/>
    <xdr:sp macro="" textlink="">
      <xdr:nvSpPr>
        <xdr:cNvPr id="428" name="テキスト ボックス 427"/>
        <xdr:cNvSpPr txBox="1"/>
      </xdr:nvSpPr>
      <xdr:spPr>
        <a:xfrm>
          <a:off x="6705111" y="124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77110</xdr:rowOff>
    </xdr:from>
    <xdr:to>
      <xdr:col>55</xdr:col>
      <xdr:colOff>0</xdr:colOff>
      <xdr:row>96</xdr:row>
      <xdr:rowOff>46340</xdr:rowOff>
    </xdr:to>
    <xdr:cxnSp macro="">
      <xdr:nvCxnSpPr>
        <xdr:cNvPr id="456" name="直線コネクタ 455"/>
        <xdr:cNvCxnSpPr/>
      </xdr:nvCxnSpPr>
      <xdr:spPr>
        <a:xfrm flipV="1">
          <a:off x="9639300" y="16364860"/>
          <a:ext cx="838200" cy="1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7"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46340</xdr:rowOff>
    </xdr:from>
    <xdr:to>
      <xdr:col>50</xdr:col>
      <xdr:colOff>114300</xdr:colOff>
      <xdr:row>96</xdr:row>
      <xdr:rowOff>165441</xdr:rowOff>
    </xdr:to>
    <xdr:cxnSp macro="">
      <xdr:nvCxnSpPr>
        <xdr:cNvPr id="459" name="直線コネクタ 458"/>
        <xdr:cNvCxnSpPr/>
      </xdr:nvCxnSpPr>
      <xdr:spPr>
        <a:xfrm flipV="1">
          <a:off x="8750300" y="16505540"/>
          <a:ext cx="8890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1" name="テキスト ボックス 460"/>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165441</xdr:rowOff>
    </xdr:from>
    <xdr:to>
      <xdr:col>45</xdr:col>
      <xdr:colOff>177800</xdr:colOff>
      <xdr:row>97</xdr:row>
      <xdr:rowOff>108062</xdr:rowOff>
    </xdr:to>
    <xdr:cxnSp macro="">
      <xdr:nvCxnSpPr>
        <xdr:cNvPr id="462" name="直線コネクタ 461"/>
        <xdr:cNvCxnSpPr/>
      </xdr:nvCxnSpPr>
      <xdr:spPr>
        <a:xfrm flipV="1">
          <a:off x="7861300" y="16624641"/>
          <a:ext cx="889000" cy="1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4" name="テキスト ボックス 463"/>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103262</xdr:rowOff>
    </xdr:from>
    <xdr:to>
      <xdr:col>41</xdr:col>
      <xdr:colOff>50800</xdr:colOff>
      <xdr:row>97</xdr:row>
      <xdr:rowOff>108062</xdr:rowOff>
    </xdr:to>
    <xdr:cxnSp macro="">
      <xdr:nvCxnSpPr>
        <xdr:cNvPr id="465" name="直線コネクタ 464"/>
        <xdr:cNvCxnSpPr/>
      </xdr:nvCxnSpPr>
      <xdr:spPr>
        <a:xfrm>
          <a:off x="6972300" y="1673391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6" name="フローチャート: 判断 465"/>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7" name="テキスト ボックス 466"/>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68" name="フローチャート: 判断 467"/>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3939</xdr:rowOff>
    </xdr:from>
    <xdr:ext cx="534377" cy="259045"/>
    <xdr:sp macro="" textlink="">
      <xdr:nvSpPr>
        <xdr:cNvPr id="469" name="テキスト ボックス 468"/>
        <xdr:cNvSpPr txBox="1"/>
      </xdr:nvSpPr>
      <xdr:spPr>
        <a:xfrm>
          <a:off x="6705111"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26310</xdr:rowOff>
    </xdr:from>
    <xdr:to>
      <xdr:col>55</xdr:col>
      <xdr:colOff>50800</xdr:colOff>
      <xdr:row>95</xdr:row>
      <xdr:rowOff>127910</xdr:rowOff>
    </xdr:to>
    <xdr:sp macro="" textlink="">
      <xdr:nvSpPr>
        <xdr:cNvPr id="475" name="楕円 474"/>
        <xdr:cNvSpPr/>
      </xdr:nvSpPr>
      <xdr:spPr>
        <a:xfrm>
          <a:off x="10426700" y="163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4737</xdr:rowOff>
    </xdr:from>
    <xdr:ext cx="534377" cy="259045"/>
    <xdr:sp macro="" textlink="">
      <xdr:nvSpPr>
        <xdr:cNvPr id="476" name="土木費該当値テキスト"/>
        <xdr:cNvSpPr txBox="1"/>
      </xdr:nvSpPr>
      <xdr:spPr>
        <a:xfrm>
          <a:off x="10528300" y="162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166990</xdr:rowOff>
    </xdr:from>
    <xdr:to>
      <xdr:col>50</xdr:col>
      <xdr:colOff>165100</xdr:colOff>
      <xdr:row>96</xdr:row>
      <xdr:rowOff>97140</xdr:rowOff>
    </xdr:to>
    <xdr:sp macro="" textlink="">
      <xdr:nvSpPr>
        <xdr:cNvPr id="477" name="楕円 476"/>
        <xdr:cNvSpPr/>
      </xdr:nvSpPr>
      <xdr:spPr>
        <a:xfrm>
          <a:off x="9588500" y="164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88267</xdr:rowOff>
    </xdr:from>
    <xdr:ext cx="534377" cy="259045"/>
    <xdr:sp macro="" textlink="">
      <xdr:nvSpPr>
        <xdr:cNvPr id="478" name="テキスト ボックス 477"/>
        <xdr:cNvSpPr txBox="1"/>
      </xdr:nvSpPr>
      <xdr:spPr>
        <a:xfrm>
          <a:off x="9372111" y="165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114641</xdr:rowOff>
    </xdr:from>
    <xdr:to>
      <xdr:col>46</xdr:col>
      <xdr:colOff>38100</xdr:colOff>
      <xdr:row>97</xdr:row>
      <xdr:rowOff>44791</xdr:rowOff>
    </xdr:to>
    <xdr:sp macro="" textlink="">
      <xdr:nvSpPr>
        <xdr:cNvPr id="479" name="楕円 478"/>
        <xdr:cNvSpPr/>
      </xdr:nvSpPr>
      <xdr:spPr>
        <a:xfrm>
          <a:off x="8699500" y="165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35918</xdr:rowOff>
    </xdr:from>
    <xdr:ext cx="534377" cy="259045"/>
    <xdr:sp macro="" textlink="">
      <xdr:nvSpPr>
        <xdr:cNvPr id="480" name="テキスト ボックス 479"/>
        <xdr:cNvSpPr txBox="1"/>
      </xdr:nvSpPr>
      <xdr:spPr>
        <a:xfrm>
          <a:off x="8483111" y="166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57262</xdr:rowOff>
    </xdr:from>
    <xdr:to>
      <xdr:col>41</xdr:col>
      <xdr:colOff>101600</xdr:colOff>
      <xdr:row>97</xdr:row>
      <xdr:rowOff>158862</xdr:rowOff>
    </xdr:to>
    <xdr:sp macro="" textlink="">
      <xdr:nvSpPr>
        <xdr:cNvPr id="481" name="楕円 480"/>
        <xdr:cNvSpPr/>
      </xdr:nvSpPr>
      <xdr:spPr>
        <a:xfrm>
          <a:off x="7810500" y="166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149989</xdr:rowOff>
    </xdr:from>
    <xdr:ext cx="534377" cy="259045"/>
    <xdr:sp macro="" textlink="">
      <xdr:nvSpPr>
        <xdr:cNvPr id="482" name="テキスト ボックス 481"/>
        <xdr:cNvSpPr txBox="1"/>
      </xdr:nvSpPr>
      <xdr:spPr>
        <a:xfrm>
          <a:off x="7594111" y="1678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52462</xdr:rowOff>
    </xdr:from>
    <xdr:to>
      <xdr:col>36</xdr:col>
      <xdr:colOff>165100</xdr:colOff>
      <xdr:row>97</xdr:row>
      <xdr:rowOff>154062</xdr:rowOff>
    </xdr:to>
    <xdr:sp macro="" textlink="">
      <xdr:nvSpPr>
        <xdr:cNvPr id="483" name="楕円 482"/>
        <xdr:cNvSpPr/>
      </xdr:nvSpPr>
      <xdr:spPr>
        <a:xfrm>
          <a:off x="6921500" y="166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145189</xdr:rowOff>
    </xdr:from>
    <xdr:ext cx="534377" cy="259045"/>
    <xdr:sp macro="" textlink="">
      <xdr:nvSpPr>
        <xdr:cNvPr id="484" name="テキスト ボックス 483"/>
        <xdr:cNvSpPr txBox="1"/>
      </xdr:nvSpPr>
      <xdr:spPr>
        <a:xfrm>
          <a:off x="6705111" y="167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109873</xdr:rowOff>
    </xdr:from>
    <xdr:to>
      <xdr:col>85</xdr:col>
      <xdr:colOff>127000</xdr:colOff>
      <xdr:row>36</xdr:row>
      <xdr:rowOff>91585</xdr:rowOff>
    </xdr:to>
    <xdr:cxnSp macro="">
      <xdr:nvCxnSpPr>
        <xdr:cNvPr id="516" name="直線コネクタ 515"/>
        <xdr:cNvCxnSpPr/>
      </xdr:nvCxnSpPr>
      <xdr:spPr>
        <a:xfrm>
          <a:off x="15481300" y="6110623"/>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109873</xdr:rowOff>
    </xdr:from>
    <xdr:to>
      <xdr:col>81</xdr:col>
      <xdr:colOff>50800</xdr:colOff>
      <xdr:row>35</xdr:row>
      <xdr:rowOff>113901</xdr:rowOff>
    </xdr:to>
    <xdr:cxnSp macro="">
      <xdr:nvCxnSpPr>
        <xdr:cNvPr id="519" name="直線コネクタ 518"/>
        <xdr:cNvCxnSpPr/>
      </xdr:nvCxnSpPr>
      <xdr:spPr>
        <a:xfrm flipV="1">
          <a:off x="14592300" y="61106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100528</xdr:rowOff>
    </xdr:from>
    <xdr:ext cx="534377" cy="259045"/>
    <xdr:sp macro="" textlink="">
      <xdr:nvSpPr>
        <xdr:cNvPr id="521" name="テキスト ボックス 520"/>
        <xdr:cNvSpPr txBox="1"/>
      </xdr:nvSpPr>
      <xdr:spPr>
        <a:xfrm>
          <a:off x="15214111" y="62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113901</xdr:rowOff>
    </xdr:from>
    <xdr:to>
      <xdr:col>76</xdr:col>
      <xdr:colOff>114300</xdr:colOff>
      <xdr:row>36</xdr:row>
      <xdr:rowOff>139265</xdr:rowOff>
    </xdr:to>
    <xdr:cxnSp macro="">
      <xdr:nvCxnSpPr>
        <xdr:cNvPr id="522" name="直線コネクタ 521"/>
        <xdr:cNvCxnSpPr/>
      </xdr:nvCxnSpPr>
      <xdr:spPr>
        <a:xfrm flipV="1">
          <a:off x="13703300" y="6114651"/>
          <a:ext cx="889000" cy="19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80063</xdr:rowOff>
    </xdr:from>
    <xdr:ext cx="534377" cy="259045"/>
    <xdr:sp macro="" textlink="">
      <xdr:nvSpPr>
        <xdr:cNvPr id="524" name="テキスト ボックス 523"/>
        <xdr:cNvSpPr txBox="1"/>
      </xdr:nvSpPr>
      <xdr:spPr>
        <a:xfrm>
          <a:off x="14325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68399</xdr:rowOff>
    </xdr:from>
    <xdr:to>
      <xdr:col>71</xdr:col>
      <xdr:colOff>177800</xdr:colOff>
      <xdr:row>36</xdr:row>
      <xdr:rowOff>139265</xdr:rowOff>
    </xdr:to>
    <xdr:cxnSp macro="">
      <xdr:nvCxnSpPr>
        <xdr:cNvPr id="525" name="直線コネクタ 524"/>
        <xdr:cNvCxnSpPr/>
      </xdr:nvCxnSpPr>
      <xdr:spPr>
        <a:xfrm>
          <a:off x="12814300" y="6069149"/>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6" name="フローチャート: 判断 525"/>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27" name="テキスト ボックス 526"/>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28" name="フローチャート: 判断 527"/>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170959</xdr:rowOff>
    </xdr:from>
    <xdr:ext cx="534377" cy="259045"/>
    <xdr:sp macro="" textlink="">
      <xdr:nvSpPr>
        <xdr:cNvPr id="529" name="テキスト ボックス 528"/>
        <xdr:cNvSpPr txBox="1"/>
      </xdr:nvSpPr>
      <xdr:spPr>
        <a:xfrm>
          <a:off x="12547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40785</xdr:rowOff>
    </xdr:from>
    <xdr:to>
      <xdr:col>85</xdr:col>
      <xdr:colOff>177800</xdr:colOff>
      <xdr:row>36</xdr:row>
      <xdr:rowOff>142385</xdr:rowOff>
    </xdr:to>
    <xdr:sp macro="" textlink="">
      <xdr:nvSpPr>
        <xdr:cNvPr id="535" name="楕円 534"/>
        <xdr:cNvSpPr/>
      </xdr:nvSpPr>
      <xdr:spPr>
        <a:xfrm>
          <a:off x="16268700" y="62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19212</xdr:rowOff>
    </xdr:from>
    <xdr:ext cx="534377" cy="259045"/>
    <xdr:sp macro="" textlink="">
      <xdr:nvSpPr>
        <xdr:cNvPr id="536" name="消防費該当値テキスト"/>
        <xdr:cNvSpPr txBox="1"/>
      </xdr:nvSpPr>
      <xdr:spPr>
        <a:xfrm>
          <a:off x="16370300" y="61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59073</xdr:rowOff>
    </xdr:from>
    <xdr:to>
      <xdr:col>81</xdr:col>
      <xdr:colOff>101600</xdr:colOff>
      <xdr:row>35</xdr:row>
      <xdr:rowOff>160673</xdr:rowOff>
    </xdr:to>
    <xdr:sp macro="" textlink="">
      <xdr:nvSpPr>
        <xdr:cNvPr id="537" name="楕円 536"/>
        <xdr:cNvSpPr/>
      </xdr:nvSpPr>
      <xdr:spPr>
        <a:xfrm>
          <a:off x="15430500" y="60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5750</xdr:rowOff>
    </xdr:from>
    <xdr:ext cx="534377" cy="259045"/>
    <xdr:sp macro="" textlink="">
      <xdr:nvSpPr>
        <xdr:cNvPr id="538" name="テキスト ボックス 537"/>
        <xdr:cNvSpPr txBox="1"/>
      </xdr:nvSpPr>
      <xdr:spPr>
        <a:xfrm>
          <a:off x="15214111" y="58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63101</xdr:rowOff>
    </xdr:from>
    <xdr:to>
      <xdr:col>76</xdr:col>
      <xdr:colOff>165100</xdr:colOff>
      <xdr:row>35</xdr:row>
      <xdr:rowOff>164701</xdr:rowOff>
    </xdr:to>
    <xdr:sp macro="" textlink="">
      <xdr:nvSpPr>
        <xdr:cNvPr id="539" name="楕円 538"/>
        <xdr:cNvSpPr/>
      </xdr:nvSpPr>
      <xdr:spPr>
        <a:xfrm>
          <a:off x="14541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9778</xdr:rowOff>
    </xdr:from>
    <xdr:ext cx="534377" cy="259045"/>
    <xdr:sp macro="" textlink="">
      <xdr:nvSpPr>
        <xdr:cNvPr id="540" name="テキスト ボックス 539"/>
        <xdr:cNvSpPr txBox="1"/>
      </xdr:nvSpPr>
      <xdr:spPr>
        <a:xfrm>
          <a:off x="14325111" y="58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88465</xdr:rowOff>
    </xdr:from>
    <xdr:to>
      <xdr:col>72</xdr:col>
      <xdr:colOff>38100</xdr:colOff>
      <xdr:row>37</xdr:row>
      <xdr:rowOff>18615</xdr:rowOff>
    </xdr:to>
    <xdr:sp macro="" textlink="">
      <xdr:nvSpPr>
        <xdr:cNvPr id="541" name="楕円 540"/>
        <xdr:cNvSpPr/>
      </xdr:nvSpPr>
      <xdr:spPr>
        <a:xfrm>
          <a:off x="13652500" y="62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9742</xdr:rowOff>
    </xdr:from>
    <xdr:ext cx="534377" cy="259045"/>
    <xdr:sp macro="" textlink="">
      <xdr:nvSpPr>
        <xdr:cNvPr id="542" name="テキスト ボックス 541"/>
        <xdr:cNvSpPr txBox="1"/>
      </xdr:nvSpPr>
      <xdr:spPr>
        <a:xfrm>
          <a:off x="13436111" y="63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17599</xdr:rowOff>
    </xdr:from>
    <xdr:to>
      <xdr:col>67</xdr:col>
      <xdr:colOff>101600</xdr:colOff>
      <xdr:row>35</xdr:row>
      <xdr:rowOff>119199</xdr:rowOff>
    </xdr:to>
    <xdr:sp macro="" textlink="">
      <xdr:nvSpPr>
        <xdr:cNvPr id="543" name="楕円 542"/>
        <xdr:cNvSpPr/>
      </xdr:nvSpPr>
      <xdr:spPr>
        <a:xfrm>
          <a:off x="12763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135726</xdr:rowOff>
    </xdr:from>
    <xdr:ext cx="534377" cy="259045"/>
    <xdr:sp macro="" textlink="">
      <xdr:nvSpPr>
        <xdr:cNvPr id="544" name="テキスト ボックス 543"/>
        <xdr:cNvSpPr txBox="1"/>
      </xdr:nvSpPr>
      <xdr:spPr>
        <a:xfrm>
          <a:off x="12547111" y="57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47155</xdr:rowOff>
    </xdr:from>
    <xdr:to>
      <xdr:col>85</xdr:col>
      <xdr:colOff>127000</xdr:colOff>
      <xdr:row>54</xdr:row>
      <xdr:rowOff>75349</xdr:rowOff>
    </xdr:to>
    <xdr:cxnSp macro="">
      <xdr:nvCxnSpPr>
        <xdr:cNvPr id="574" name="直線コネクタ 573"/>
        <xdr:cNvCxnSpPr/>
      </xdr:nvCxnSpPr>
      <xdr:spPr>
        <a:xfrm>
          <a:off x="15481300" y="9305455"/>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5" name="教育費平均値テキスト"/>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97981</xdr:rowOff>
    </xdr:from>
    <xdr:to>
      <xdr:col>81</xdr:col>
      <xdr:colOff>50800</xdr:colOff>
      <xdr:row>54</xdr:row>
      <xdr:rowOff>47155</xdr:rowOff>
    </xdr:to>
    <xdr:cxnSp macro="">
      <xdr:nvCxnSpPr>
        <xdr:cNvPr id="577" name="直線コネクタ 576"/>
        <xdr:cNvCxnSpPr/>
      </xdr:nvCxnSpPr>
      <xdr:spPr>
        <a:xfrm>
          <a:off x="14592300" y="9013381"/>
          <a:ext cx="889000" cy="2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79" name="テキスト ボックス 578"/>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5474</xdr:rowOff>
    </xdr:from>
    <xdr:to>
      <xdr:col>76</xdr:col>
      <xdr:colOff>114300</xdr:colOff>
      <xdr:row>52</xdr:row>
      <xdr:rowOff>97981</xdr:rowOff>
    </xdr:to>
    <xdr:cxnSp macro="">
      <xdr:nvCxnSpPr>
        <xdr:cNvPr id="580" name="直線コネクタ 579"/>
        <xdr:cNvCxnSpPr/>
      </xdr:nvCxnSpPr>
      <xdr:spPr>
        <a:xfrm>
          <a:off x="13703300" y="8749424"/>
          <a:ext cx="889000" cy="2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2" name="テキスト ボックス 581"/>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5474</xdr:rowOff>
    </xdr:from>
    <xdr:to>
      <xdr:col>71</xdr:col>
      <xdr:colOff>177800</xdr:colOff>
      <xdr:row>53</xdr:row>
      <xdr:rowOff>98552</xdr:rowOff>
    </xdr:to>
    <xdr:cxnSp macro="">
      <xdr:nvCxnSpPr>
        <xdr:cNvPr id="583" name="直線コネクタ 582"/>
        <xdr:cNvCxnSpPr/>
      </xdr:nvCxnSpPr>
      <xdr:spPr>
        <a:xfrm flipV="1">
          <a:off x="12814300" y="8749424"/>
          <a:ext cx="889000" cy="4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4" name="フローチャート: 判断 583"/>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51325</xdr:rowOff>
    </xdr:from>
    <xdr:ext cx="534377" cy="259045"/>
    <xdr:sp macro="" textlink="">
      <xdr:nvSpPr>
        <xdr:cNvPr id="585" name="テキスト ボックス 584"/>
        <xdr:cNvSpPr txBox="1"/>
      </xdr:nvSpPr>
      <xdr:spPr>
        <a:xfrm>
          <a:off x="13436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6" name="フローチャート: 判断 585"/>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6367</xdr:rowOff>
    </xdr:from>
    <xdr:ext cx="534377" cy="259045"/>
    <xdr:sp macro="" textlink="">
      <xdr:nvSpPr>
        <xdr:cNvPr id="587" name="テキスト ボックス 586"/>
        <xdr:cNvSpPr txBox="1"/>
      </xdr:nvSpPr>
      <xdr:spPr>
        <a:xfrm>
          <a:off x="12547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24549</xdr:rowOff>
    </xdr:from>
    <xdr:to>
      <xdr:col>85</xdr:col>
      <xdr:colOff>177800</xdr:colOff>
      <xdr:row>54</xdr:row>
      <xdr:rowOff>126149</xdr:rowOff>
    </xdr:to>
    <xdr:sp macro="" textlink="">
      <xdr:nvSpPr>
        <xdr:cNvPr id="593" name="楕円 592"/>
        <xdr:cNvSpPr/>
      </xdr:nvSpPr>
      <xdr:spPr>
        <a:xfrm>
          <a:off x="16268700" y="92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2976</xdr:rowOff>
    </xdr:from>
    <xdr:ext cx="534377" cy="259045"/>
    <xdr:sp macro="" textlink="">
      <xdr:nvSpPr>
        <xdr:cNvPr id="594" name="教育費該当値テキスト"/>
        <xdr:cNvSpPr txBox="1"/>
      </xdr:nvSpPr>
      <xdr:spPr>
        <a:xfrm>
          <a:off x="16370300" y="92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167805</xdr:rowOff>
    </xdr:from>
    <xdr:to>
      <xdr:col>81</xdr:col>
      <xdr:colOff>101600</xdr:colOff>
      <xdr:row>54</xdr:row>
      <xdr:rowOff>97955</xdr:rowOff>
    </xdr:to>
    <xdr:sp macro="" textlink="">
      <xdr:nvSpPr>
        <xdr:cNvPr id="595" name="楕円 594"/>
        <xdr:cNvSpPr/>
      </xdr:nvSpPr>
      <xdr:spPr>
        <a:xfrm>
          <a:off x="15430500" y="92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114482</xdr:rowOff>
    </xdr:from>
    <xdr:ext cx="534377" cy="259045"/>
    <xdr:sp macro="" textlink="">
      <xdr:nvSpPr>
        <xdr:cNvPr id="596" name="テキスト ボックス 595"/>
        <xdr:cNvSpPr txBox="1"/>
      </xdr:nvSpPr>
      <xdr:spPr>
        <a:xfrm>
          <a:off x="15214111" y="902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47181</xdr:rowOff>
    </xdr:from>
    <xdr:to>
      <xdr:col>76</xdr:col>
      <xdr:colOff>165100</xdr:colOff>
      <xdr:row>52</xdr:row>
      <xdr:rowOff>148781</xdr:rowOff>
    </xdr:to>
    <xdr:sp macro="" textlink="">
      <xdr:nvSpPr>
        <xdr:cNvPr id="597" name="楕円 596"/>
        <xdr:cNvSpPr/>
      </xdr:nvSpPr>
      <xdr:spPr>
        <a:xfrm>
          <a:off x="14541500" y="89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165308</xdr:rowOff>
    </xdr:from>
    <xdr:ext cx="534377" cy="259045"/>
    <xdr:sp macro="" textlink="">
      <xdr:nvSpPr>
        <xdr:cNvPr id="598" name="テキスト ボックス 597"/>
        <xdr:cNvSpPr txBox="1"/>
      </xdr:nvSpPr>
      <xdr:spPr>
        <a:xfrm>
          <a:off x="14325111" y="873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126124</xdr:rowOff>
    </xdr:from>
    <xdr:to>
      <xdr:col>72</xdr:col>
      <xdr:colOff>38100</xdr:colOff>
      <xdr:row>51</xdr:row>
      <xdr:rowOff>56274</xdr:rowOff>
    </xdr:to>
    <xdr:sp macro="" textlink="">
      <xdr:nvSpPr>
        <xdr:cNvPr id="599" name="楕円 598"/>
        <xdr:cNvSpPr/>
      </xdr:nvSpPr>
      <xdr:spPr>
        <a:xfrm>
          <a:off x="13652500" y="8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72801</xdr:rowOff>
    </xdr:from>
    <xdr:ext cx="534377" cy="259045"/>
    <xdr:sp macro="" textlink="">
      <xdr:nvSpPr>
        <xdr:cNvPr id="600" name="テキスト ボックス 599"/>
        <xdr:cNvSpPr txBox="1"/>
      </xdr:nvSpPr>
      <xdr:spPr>
        <a:xfrm>
          <a:off x="13436111" y="84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47752</xdr:rowOff>
    </xdr:from>
    <xdr:to>
      <xdr:col>67</xdr:col>
      <xdr:colOff>101600</xdr:colOff>
      <xdr:row>53</xdr:row>
      <xdr:rowOff>149352</xdr:rowOff>
    </xdr:to>
    <xdr:sp macro="" textlink="">
      <xdr:nvSpPr>
        <xdr:cNvPr id="601" name="楕円 600"/>
        <xdr:cNvSpPr/>
      </xdr:nvSpPr>
      <xdr:spPr>
        <a:xfrm>
          <a:off x="12763500" y="91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165879</xdr:rowOff>
    </xdr:from>
    <xdr:ext cx="534377" cy="259045"/>
    <xdr:sp macro="" textlink="">
      <xdr:nvSpPr>
        <xdr:cNvPr id="602" name="テキスト ボックス 601"/>
        <xdr:cNvSpPr txBox="1"/>
      </xdr:nvSpPr>
      <xdr:spPr>
        <a:xfrm>
          <a:off x="12547111" y="89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134214</xdr:rowOff>
    </xdr:from>
    <xdr:to>
      <xdr:col>85</xdr:col>
      <xdr:colOff>127000</xdr:colOff>
      <xdr:row>78</xdr:row>
      <xdr:rowOff>139700</xdr:rowOff>
    </xdr:to>
    <xdr:cxnSp macro="">
      <xdr:nvCxnSpPr>
        <xdr:cNvPr id="629" name="直線コネクタ 628"/>
        <xdr:cNvCxnSpPr/>
      </xdr:nvCxnSpPr>
      <xdr:spPr>
        <a:xfrm>
          <a:off x="15481300" y="13507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93934</xdr:rowOff>
    </xdr:from>
    <xdr:to>
      <xdr:col>81</xdr:col>
      <xdr:colOff>50800</xdr:colOff>
      <xdr:row>78</xdr:row>
      <xdr:rowOff>134214</xdr:rowOff>
    </xdr:to>
    <xdr:cxnSp macro="">
      <xdr:nvCxnSpPr>
        <xdr:cNvPr id="632" name="直線コネクタ 631"/>
        <xdr:cNvCxnSpPr/>
      </xdr:nvCxnSpPr>
      <xdr:spPr>
        <a:xfrm>
          <a:off x="14592300" y="13295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4" name="テキスト ボックス 633"/>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93934</xdr:rowOff>
    </xdr:from>
    <xdr:to>
      <xdr:col>76</xdr:col>
      <xdr:colOff>114300</xdr:colOff>
      <xdr:row>77</xdr:row>
      <xdr:rowOff>109387</xdr:rowOff>
    </xdr:to>
    <xdr:cxnSp macro="">
      <xdr:nvCxnSpPr>
        <xdr:cNvPr id="635" name="直線コネクタ 634"/>
        <xdr:cNvCxnSpPr/>
      </xdr:nvCxnSpPr>
      <xdr:spPr>
        <a:xfrm flipV="1">
          <a:off x="13703300" y="1329558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37" name="テキスト ボックス 636"/>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109387</xdr:rowOff>
    </xdr:from>
    <xdr:to>
      <xdr:col>71</xdr:col>
      <xdr:colOff>177800</xdr:colOff>
      <xdr:row>78</xdr:row>
      <xdr:rowOff>139015</xdr:rowOff>
    </xdr:to>
    <xdr:cxnSp macro="">
      <xdr:nvCxnSpPr>
        <xdr:cNvPr id="638" name="直線コネクタ 637"/>
        <xdr:cNvCxnSpPr/>
      </xdr:nvCxnSpPr>
      <xdr:spPr>
        <a:xfrm flipV="1">
          <a:off x="12814300" y="13311037"/>
          <a:ext cx="889000" cy="20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39" name="フローチャート: 判断 638"/>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146057</xdr:rowOff>
    </xdr:from>
    <xdr:ext cx="378565" cy="259045"/>
    <xdr:sp macro="" textlink="">
      <xdr:nvSpPr>
        <xdr:cNvPr id="640" name="テキスト ボックス 639"/>
        <xdr:cNvSpPr txBox="1"/>
      </xdr:nvSpPr>
      <xdr:spPr>
        <a:xfrm>
          <a:off x="13514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1" name="フローチャート: 判断 640"/>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2" name="テキスト ボックス 641"/>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83414</xdr:rowOff>
    </xdr:from>
    <xdr:to>
      <xdr:col>81</xdr:col>
      <xdr:colOff>101600</xdr:colOff>
      <xdr:row>79</xdr:row>
      <xdr:rowOff>13564</xdr:rowOff>
    </xdr:to>
    <xdr:sp macro="" textlink="">
      <xdr:nvSpPr>
        <xdr:cNvPr id="650" name="楕円 649"/>
        <xdr:cNvSpPr/>
      </xdr:nvSpPr>
      <xdr:spPr>
        <a:xfrm>
          <a:off x="15430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4691</xdr:rowOff>
    </xdr:from>
    <xdr:ext cx="378565" cy="259045"/>
    <xdr:sp macro="" textlink="">
      <xdr:nvSpPr>
        <xdr:cNvPr id="651" name="テキスト ボックス 650"/>
        <xdr:cNvSpPr txBox="1"/>
      </xdr:nvSpPr>
      <xdr:spPr>
        <a:xfrm>
          <a:off x="15292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43134</xdr:rowOff>
    </xdr:from>
    <xdr:to>
      <xdr:col>76</xdr:col>
      <xdr:colOff>165100</xdr:colOff>
      <xdr:row>77</xdr:row>
      <xdr:rowOff>144734</xdr:rowOff>
    </xdr:to>
    <xdr:sp macro="" textlink="">
      <xdr:nvSpPr>
        <xdr:cNvPr id="652" name="楕円 651"/>
        <xdr:cNvSpPr/>
      </xdr:nvSpPr>
      <xdr:spPr>
        <a:xfrm>
          <a:off x="14541500" y="132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161261</xdr:rowOff>
    </xdr:from>
    <xdr:ext cx="469744" cy="259045"/>
    <xdr:sp macro="" textlink="">
      <xdr:nvSpPr>
        <xdr:cNvPr id="653" name="テキスト ボックス 652"/>
        <xdr:cNvSpPr txBox="1"/>
      </xdr:nvSpPr>
      <xdr:spPr>
        <a:xfrm>
          <a:off x="14357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58587</xdr:rowOff>
    </xdr:from>
    <xdr:to>
      <xdr:col>72</xdr:col>
      <xdr:colOff>38100</xdr:colOff>
      <xdr:row>77</xdr:row>
      <xdr:rowOff>160187</xdr:rowOff>
    </xdr:to>
    <xdr:sp macro="" textlink="">
      <xdr:nvSpPr>
        <xdr:cNvPr id="654" name="楕円 653"/>
        <xdr:cNvSpPr/>
      </xdr:nvSpPr>
      <xdr:spPr>
        <a:xfrm>
          <a:off x="13652500" y="132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5264</xdr:rowOff>
    </xdr:from>
    <xdr:ext cx="469744" cy="259045"/>
    <xdr:sp macro="" textlink="">
      <xdr:nvSpPr>
        <xdr:cNvPr id="655" name="テキスト ボックス 654"/>
        <xdr:cNvSpPr txBox="1"/>
      </xdr:nvSpPr>
      <xdr:spPr>
        <a:xfrm>
          <a:off x="13468428" y="130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88215</xdr:rowOff>
    </xdr:from>
    <xdr:to>
      <xdr:col>67</xdr:col>
      <xdr:colOff>101600</xdr:colOff>
      <xdr:row>79</xdr:row>
      <xdr:rowOff>18365</xdr:rowOff>
    </xdr:to>
    <xdr:sp macro="" textlink="">
      <xdr:nvSpPr>
        <xdr:cNvPr id="656" name="楕円 655"/>
        <xdr:cNvSpPr/>
      </xdr:nvSpPr>
      <xdr:spPr>
        <a:xfrm>
          <a:off x="12763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9492</xdr:rowOff>
    </xdr:from>
    <xdr:ext cx="313932" cy="259045"/>
    <xdr:sp macro="" textlink="">
      <xdr:nvSpPr>
        <xdr:cNvPr id="657" name="テキスト ボックス 656"/>
        <xdr:cNvSpPr txBox="1"/>
      </xdr:nvSpPr>
      <xdr:spPr>
        <a:xfrm>
          <a:off x="12657333" y="13554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0" name="直線コネクタ 679"/>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1"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2" name="直線コネクタ 681"/>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3"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4" name="直線コネクタ 683"/>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124155</xdr:rowOff>
    </xdr:from>
    <xdr:to>
      <xdr:col>85</xdr:col>
      <xdr:colOff>127000</xdr:colOff>
      <xdr:row>96</xdr:row>
      <xdr:rowOff>41562</xdr:rowOff>
    </xdr:to>
    <xdr:cxnSp macro="">
      <xdr:nvCxnSpPr>
        <xdr:cNvPr id="685" name="直線コネクタ 684"/>
        <xdr:cNvCxnSpPr/>
      </xdr:nvCxnSpPr>
      <xdr:spPr>
        <a:xfrm>
          <a:off x="15481300" y="16411905"/>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38203</xdr:rowOff>
    </xdr:from>
    <xdr:ext cx="534377" cy="259045"/>
    <xdr:sp macro="" textlink="">
      <xdr:nvSpPr>
        <xdr:cNvPr id="686" name="公債費平均値テキスト"/>
        <xdr:cNvSpPr txBox="1"/>
      </xdr:nvSpPr>
      <xdr:spPr>
        <a:xfrm>
          <a:off x="16370300" y="16497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7" name="フローチャート: 判断 686"/>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124155</xdr:rowOff>
    </xdr:from>
    <xdr:to>
      <xdr:col>81</xdr:col>
      <xdr:colOff>50800</xdr:colOff>
      <xdr:row>95</xdr:row>
      <xdr:rowOff>149278</xdr:rowOff>
    </xdr:to>
    <xdr:cxnSp macro="">
      <xdr:nvCxnSpPr>
        <xdr:cNvPr id="688" name="直線コネクタ 687"/>
        <xdr:cNvCxnSpPr/>
      </xdr:nvCxnSpPr>
      <xdr:spPr>
        <a:xfrm flipV="1">
          <a:off x="14592300" y="164119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89" name="フローチャート: 判断 688"/>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130512</xdr:rowOff>
    </xdr:from>
    <xdr:ext cx="534377" cy="259045"/>
    <xdr:sp macro="" textlink="">
      <xdr:nvSpPr>
        <xdr:cNvPr id="690" name="テキスト ボックス 689"/>
        <xdr:cNvSpPr txBox="1"/>
      </xdr:nvSpPr>
      <xdr:spPr>
        <a:xfrm>
          <a:off x="15214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149278</xdr:rowOff>
    </xdr:from>
    <xdr:to>
      <xdr:col>76</xdr:col>
      <xdr:colOff>114300</xdr:colOff>
      <xdr:row>95</xdr:row>
      <xdr:rowOff>164731</xdr:rowOff>
    </xdr:to>
    <xdr:cxnSp macro="">
      <xdr:nvCxnSpPr>
        <xdr:cNvPr id="691" name="直線コネクタ 690"/>
        <xdr:cNvCxnSpPr/>
      </xdr:nvCxnSpPr>
      <xdr:spPr>
        <a:xfrm flipV="1">
          <a:off x="13703300" y="1643702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2" name="フローチャート: 判断 691"/>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132295</xdr:rowOff>
    </xdr:from>
    <xdr:ext cx="534377" cy="259045"/>
    <xdr:sp macro="" textlink="">
      <xdr:nvSpPr>
        <xdr:cNvPr id="693" name="テキスト ボックス 692"/>
        <xdr:cNvSpPr txBox="1"/>
      </xdr:nvSpPr>
      <xdr:spPr>
        <a:xfrm>
          <a:off x="14325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164297</xdr:rowOff>
    </xdr:from>
    <xdr:to>
      <xdr:col>71</xdr:col>
      <xdr:colOff>177800</xdr:colOff>
      <xdr:row>95</xdr:row>
      <xdr:rowOff>164731</xdr:rowOff>
    </xdr:to>
    <xdr:cxnSp macro="">
      <xdr:nvCxnSpPr>
        <xdr:cNvPr id="694" name="直線コネクタ 693"/>
        <xdr:cNvCxnSpPr/>
      </xdr:nvCxnSpPr>
      <xdr:spPr>
        <a:xfrm>
          <a:off x="12814300" y="1645204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5" name="フローチャート: 判断 694"/>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157213</xdr:rowOff>
    </xdr:from>
    <xdr:ext cx="534377" cy="259045"/>
    <xdr:sp macro="" textlink="">
      <xdr:nvSpPr>
        <xdr:cNvPr id="696" name="テキスト ボックス 695"/>
        <xdr:cNvSpPr txBox="1"/>
      </xdr:nvSpPr>
      <xdr:spPr>
        <a:xfrm>
          <a:off x="13436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7" name="フローチャート: 判断 696"/>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698" name="テキスト ボックス 697"/>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162212</xdr:rowOff>
    </xdr:from>
    <xdr:to>
      <xdr:col>85</xdr:col>
      <xdr:colOff>177800</xdr:colOff>
      <xdr:row>96</xdr:row>
      <xdr:rowOff>92362</xdr:rowOff>
    </xdr:to>
    <xdr:sp macro="" textlink="">
      <xdr:nvSpPr>
        <xdr:cNvPr id="704" name="楕円 703"/>
        <xdr:cNvSpPr/>
      </xdr:nvSpPr>
      <xdr:spPr>
        <a:xfrm>
          <a:off x="16268700" y="164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13639</xdr:rowOff>
    </xdr:from>
    <xdr:ext cx="534377" cy="259045"/>
    <xdr:sp macro="" textlink="">
      <xdr:nvSpPr>
        <xdr:cNvPr id="705" name="公債費該当値テキスト"/>
        <xdr:cNvSpPr txBox="1"/>
      </xdr:nvSpPr>
      <xdr:spPr>
        <a:xfrm>
          <a:off x="16370300" y="163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73355</xdr:rowOff>
    </xdr:from>
    <xdr:to>
      <xdr:col>81</xdr:col>
      <xdr:colOff>101600</xdr:colOff>
      <xdr:row>96</xdr:row>
      <xdr:rowOff>3505</xdr:rowOff>
    </xdr:to>
    <xdr:sp macro="" textlink="">
      <xdr:nvSpPr>
        <xdr:cNvPr id="706" name="楕円 705"/>
        <xdr:cNvSpPr/>
      </xdr:nvSpPr>
      <xdr:spPr>
        <a:xfrm>
          <a:off x="15430500" y="163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20032</xdr:rowOff>
    </xdr:from>
    <xdr:ext cx="534377" cy="259045"/>
    <xdr:sp macro="" textlink="">
      <xdr:nvSpPr>
        <xdr:cNvPr id="707" name="テキスト ボックス 706"/>
        <xdr:cNvSpPr txBox="1"/>
      </xdr:nvSpPr>
      <xdr:spPr>
        <a:xfrm>
          <a:off x="15214111" y="161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98478</xdr:rowOff>
    </xdr:from>
    <xdr:to>
      <xdr:col>76</xdr:col>
      <xdr:colOff>165100</xdr:colOff>
      <xdr:row>96</xdr:row>
      <xdr:rowOff>28628</xdr:rowOff>
    </xdr:to>
    <xdr:sp macro="" textlink="">
      <xdr:nvSpPr>
        <xdr:cNvPr id="708" name="楕円 707"/>
        <xdr:cNvSpPr/>
      </xdr:nvSpPr>
      <xdr:spPr>
        <a:xfrm>
          <a:off x="14541500" y="163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45155</xdr:rowOff>
    </xdr:from>
    <xdr:ext cx="534377" cy="259045"/>
    <xdr:sp macro="" textlink="">
      <xdr:nvSpPr>
        <xdr:cNvPr id="709" name="テキスト ボックス 708"/>
        <xdr:cNvSpPr txBox="1"/>
      </xdr:nvSpPr>
      <xdr:spPr>
        <a:xfrm>
          <a:off x="14325111" y="161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113931</xdr:rowOff>
    </xdr:from>
    <xdr:to>
      <xdr:col>72</xdr:col>
      <xdr:colOff>38100</xdr:colOff>
      <xdr:row>96</xdr:row>
      <xdr:rowOff>44081</xdr:rowOff>
    </xdr:to>
    <xdr:sp macro="" textlink="">
      <xdr:nvSpPr>
        <xdr:cNvPr id="710" name="楕円 709"/>
        <xdr:cNvSpPr/>
      </xdr:nvSpPr>
      <xdr:spPr>
        <a:xfrm>
          <a:off x="136525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60608</xdr:rowOff>
    </xdr:from>
    <xdr:ext cx="534377" cy="259045"/>
    <xdr:sp macro="" textlink="">
      <xdr:nvSpPr>
        <xdr:cNvPr id="711" name="テキスト ボックス 710"/>
        <xdr:cNvSpPr txBox="1"/>
      </xdr:nvSpPr>
      <xdr:spPr>
        <a:xfrm>
          <a:off x="13436111" y="161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113497</xdr:rowOff>
    </xdr:from>
    <xdr:to>
      <xdr:col>67</xdr:col>
      <xdr:colOff>101600</xdr:colOff>
      <xdr:row>96</xdr:row>
      <xdr:rowOff>43647</xdr:rowOff>
    </xdr:to>
    <xdr:sp macro="" textlink="">
      <xdr:nvSpPr>
        <xdr:cNvPr id="712" name="楕円 711"/>
        <xdr:cNvSpPr/>
      </xdr:nvSpPr>
      <xdr:spPr>
        <a:xfrm>
          <a:off x="12763500" y="164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60174</xdr:rowOff>
    </xdr:from>
    <xdr:ext cx="534377" cy="259045"/>
    <xdr:sp macro="" textlink="">
      <xdr:nvSpPr>
        <xdr:cNvPr id="713" name="テキスト ボックス 712"/>
        <xdr:cNvSpPr txBox="1"/>
      </xdr:nvSpPr>
      <xdr:spPr>
        <a:xfrm>
          <a:off x="12547111" y="161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3" name="テキスト ボックス 73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5" name="テキスト ボックス 734"/>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39" name="直線コネクタ 738"/>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2"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3" name="直線コネクタ 742"/>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5"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6" name="フローチャート: 判断 745"/>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48" name="フローチャート: 判断 747"/>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49" name="テキスト ボックス 748"/>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1" name="フローチャート: 判断 750"/>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2" name="テキスト ボックス 751"/>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4" name="フローチャート: 判断 753"/>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5" name="テキスト ボックス 754"/>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6" name="フローチャート: 判断 755"/>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7" name="テキスト ボックス 756"/>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土木費を除く全ての項目において、前年度の数値を下回る状況になっている。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は、従前より計画を進めてきた大規模建設事業（（仮称）地域交流センター等整備事業）が本工事実施の時期に至ったことから、一時的に急増しており、工事完了後の令和２年度以降は大きく減額するものと考える。</a:t>
          </a:r>
          <a:endParaRPr kumimoji="1" lang="en-US" altLang="ja-JP" sz="1100">
            <a:solidFill>
              <a:schemeClr val="dk1"/>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民生費は公立保育園新築事業や認定こども園施設整備補助金の終了、公債費は大規模な償還案件の終了、衛生費は契約更新に伴う施設運営委託料の大幅な減額に伴い、それぞれ前年度を下回る数値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商工費は、企業立地奨励補助金や工業団地開発事業の推進に伴い、全国平均値及び類似団体内平均値を大きく上回る状況になっている。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財政調整基金残高</a:t>
          </a:r>
          <a:r>
            <a:rPr lang="ja-JP" altLang="en-US" sz="1200" b="0" i="0" baseline="0">
              <a:solidFill>
                <a:schemeClr val="dk1"/>
              </a:solidFill>
              <a:effectLst/>
              <a:latin typeface="+mn-lt"/>
              <a:ea typeface="+mn-ea"/>
              <a:cs typeface="+mn-cs"/>
            </a:rPr>
            <a:t>は前年度と</a:t>
          </a:r>
          <a:r>
            <a:rPr lang="ja-JP" altLang="en-US" sz="1200" b="0" i="0" baseline="0">
              <a:solidFill>
                <a:schemeClr val="dk1"/>
              </a:solidFill>
              <a:effectLst/>
              <a:latin typeface="+mn-ea"/>
              <a:ea typeface="+mn-ea"/>
              <a:cs typeface="+mn-cs"/>
            </a:rPr>
            <a:t>比較して</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3.17pt</a:t>
          </a:r>
          <a:r>
            <a:rPr lang="ja-JP" altLang="en-US" sz="1200" b="0" i="0" baseline="0">
              <a:solidFill>
                <a:schemeClr val="dk1"/>
              </a:solidFill>
              <a:effectLst/>
              <a:latin typeface="+mn-ea"/>
              <a:ea typeface="+mn-ea"/>
              <a:cs typeface="+mn-cs"/>
            </a:rPr>
            <a:t>増の</a:t>
          </a:r>
          <a:r>
            <a:rPr lang="en-US" altLang="ja-JP" sz="1200" b="0" i="0" baseline="0">
              <a:solidFill>
                <a:schemeClr val="dk1"/>
              </a:solidFill>
              <a:effectLst/>
              <a:latin typeface="+mn-ea"/>
              <a:ea typeface="+mn-ea"/>
              <a:cs typeface="+mn-cs"/>
            </a:rPr>
            <a:t>22.12%</a:t>
          </a:r>
          <a:r>
            <a:rPr lang="ja-JP" altLang="ja-JP" sz="1200" b="0" i="0" baseline="0">
              <a:solidFill>
                <a:schemeClr val="dk1"/>
              </a:solidFill>
              <a:effectLst/>
              <a:latin typeface="+mn-ea"/>
              <a:ea typeface="+mn-ea"/>
              <a:cs typeface="+mn-cs"/>
            </a:rPr>
            <a:t>と</a:t>
          </a:r>
          <a:r>
            <a:rPr lang="ja-JP" altLang="ja-JP" sz="1200" b="0" i="0" baseline="0">
              <a:solidFill>
                <a:schemeClr val="dk1"/>
              </a:solidFill>
              <a:effectLst/>
              <a:latin typeface="+mn-lt"/>
              <a:ea typeface="+mn-ea"/>
              <a:cs typeface="+mn-cs"/>
            </a:rPr>
            <a:t>なった</a:t>
          </a:r>
          <a:r>
            <a:rPr lang="ja-JP" altLang="en-US" sz="1200" b="0" i="0" baseline="0">
              <a:solidFill>
                <a:schemeClr val="dk1"/>
              </a:solidFill>
              <a:effectLst/>
              <a:latin typeface="+mn-lt"/>
              <a:ea typeface="+mn-ea"/>
              <a:cs typeface="+mn-cs"/>
            </a:rPr>
            <a:t>。その要因としては、宅地造成事業会計からの繰入金の増加等に伴い、財政調整基金繰入額（取崩し）が大きく減少したことが挙げられる。</a:t>
          </a:r>
          <a:endParaRPr lang="ja-JP" altLang="ja-JP" sz="1600">
            <a:effectLst/>
          </a:endParaRPr>
        </a:p>
        <a:p>
          <a:pPr rtl="0" eaLnBrk="1" fontAlgn="auto" latinLnBrk="0" hangingPunct="1"/>
          <a:r>
            <a:rPr lang="ja-JP" altLang="en-US" sz="1200" b="0" i="0" baseline="0">
              <a:solidFill>
                <a:schemeClr val="dk1"/>
              </a:solidFill>
              <a:effectLst/>
              <a:latin typeface="+mn-lt"/>
              <a:ea typeface="+mn-ea"/>
              <a:cs typeface="+mn-cs"/>
            </a:rPr>
            <a:t>　実質収支額は、前年度と概ね同等となった。</a:t>
          </a:r>
          <a:r>
            <a:rPr lang="ja-JP" altLang="ja-JP"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また、単年度収支は前年度を下回ったが、上述のとおり、財政調整積立金繰入額（取崩し）が大きく減少し、実質単年度収支は前年度を上回った。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各会計ともに</a:t>
          </a:r>
          <a:r>
            <a:rPr lang="ja-JP" altLang="en-US" sz="1100" b="0" i="0" baseline="0">
              <a:solidFill>
                <a:schemeClr val="dk1"/>
              </a:solidFill>
              <a:effectLst/>
              <a:latin typeface="+mn-lt"/>
              <a:ea typeface="+mn-ea"/>
              <a:cs typeface="+mn-cs"/>
            </a:rPr>
            <a:t>決算黒字を維持しており、今後も現水準の堅持に努める。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37_&#26627;&#2640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63.9</v>
          </cell>
          <cell r="CN51">
            <v>63.4</v>
          </cell>
          <cell r="CV51">
            <v>43.3</v>
          </cell>
        </row>
        <row r="53">
          <cell r="CF53">
            <v>55.4</v>
          </cell>
          <cell r="CN53">
            <v>58.1</v>
          </cell>
          <cell r="CV53">
            <v>59.5</v>
          </cell>
        </row>
        <row r="55">
          <cell r="AN55" t="str">
            <v>類似団体内平均値</v>
          </cell>
          <cell r="CF55">
            <v>24.1</v>
          </cell>
          <cell r="CN55">
            <v>20.100000000000001</v>
          </cell>
          <cell r="CV55">
            <v>16</v>
          </cell>
        </row>
        <row r="57">
          <cell r="CF57">
            <v>57.1</v>
          </cell>
          <cell r="CN57">
            <v>57.7</v>
          </cell>
          <cell r="CV57">
            <v>57.1</v>
          </cell>
        </row>
        <row r="72">
          <cell r="BP72" t="str">
            <v>H26</v>
          </cell>
          <cell r="BX72" t="str">
            <v>H27</v>
          </cell>
          <cell r="CF72" t="str">
            <v>H28</v>
          </cell>
          <cell r="CN72" t="str">
            <v>H29</v>
          </cell>
          <cell r="CV72" t="str">
            <v>H30</v>
          </cell>
        </row>
        <row r="73">
          <cell r="AN73" t="str">
            <v>当該団体値</v>
          </cell>
          <cell r="BP73">
            <v>57.1</v>
          </cell>
          <cell r="BX73">
            <v>62.6</v>
          </cell>
          <cell r="CF73">
            <v>63.9</v>
          </cell>
          <cell r="CN73">
            <v>63.4</v>
          </cell>
          <cell r="CV73">
            <v>43.3</v>
          </cell>
        </row>
        <row r="75">
          <cell r="BP75">
            <v>8.9</v>
          </cell>
          <cell r="BX75">
            <v>9.6</v>
          </cell>
          <cell r="CF75">
            <v>10.5</v>
          </cell>
          <cell r="CN75">
            <v>10.8</v>
          </cell>
          <cell r="CV75">
            <v>9.8000000000000007</v>
          </cell>
        </row>
        <row r="77">
          <cell r="AN77" t="str">
            <v>類似団体内平均値</v>
          </cell>
          <cell r="BP77">
            <v>30.5</v>
          </cell>
          <cell r="BX77">
            <v>13.7</v>
          </cell>
          <cell r="CF77">
            <v>24.1</v>
          </cell>
          <cell r="CN77">
            <v>20.100000000000001</v>
          </cell>
          <cell r="CV77">
            <v>16</v>
          </cell>
        </row>
        <row r="79">
          <cell r="BP79">
            <v>5.2</v>
          </cell>
          <cell r="BX79">
            <v>5.8</v>
          </cell>
          <cell r="CF79">
            <v>6</v>
          </cell>
          <cell r="CN79">
            <v>5.8</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63544149</v>
      </c>
      <c r="BO4" s="423"/>
      <c r="BP4" s="423"/>
      <c r="BQ4" s="423"/>
      <c r="BR4" s="423"/>
      <c r="BS4" s="423"/>
      <c r="BT4" s="423"/>
      <c r="BU4" s="424"/>
      <c r="BV4" s="422">
        <v>66521951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7.4</v>
      </c>
      <c r="CU4" s="604"/>
      <c r="CV4" s="604"/>
      <c r="CW4" s="604"/>
      <c r="CX4" s="604"/>
      <c r="CY4" s="604"/>
      <c r="CZ4" s="604"/>
      <c r="DA4" s="605"/>
      <c r="DB4" s="603">
        <v>7.4</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60507217</v>
      </c>
      <c r="BO5" s="428"/>
      <c r="BP5" s="428"/>
      <c r="BQ5" s="428"/>
      <c r="BR5" s="428"/>
      <c r="BS5" s="428"/>
      <c r="BT5" s="428"/>
      <c r="BU5" s="429"/>
      <c r="BV5" s="427">
        <v>63602488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v>
      </c>
      <c r="CU5" s="398"/>
      <c r="CV5" s="398"/>
      <c r="CW5" s="398"/>
      <c r="CX5" s="398"/>
      <c r="CY5" s="398"/>
      <c r="CZ5" s="398"/>
      <c r="DA5" s="399"/>
      <c r="DB5" s="397">
        <v>96</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3036932</v>
      </c>
      <c r="BO6" s="428"/>
      <c r="BP6" s="428"/>
      <c r="BQ6" s="428"/>
      <c r="BR6" s="428"/>
      <c r="BS6" s="428"/>
      <c r="BT6" s="428"/>
      <c r="BU6" s="429"/>
      <c r="BV6" s="427">
        <v>2919463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102.1</v>
      </c>
      <c r="CU6" s="578"/>
      <c r="CV6" s="578"/>
      <c r="CW6" s="578"/>
      <c r="CX6" s="578"/>
      <c r="CY6" s="578"/>
      <c r="CZ6" s="578"/>
      <c r="DA6" s="579"/>
      <c r="DB6" s="577">
        <v>102.3</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367208</v>
      </c>
      <c r="BO7" s="428"/>
      <c r="BP7" s="428"/>
      <c r="BQ7" s="428"/>
      <c r="BR7" s="428"/>
      <c r="BS7" s="428"/>
      <c r="BT7" s="428"/>
      <c r="BU7" s="429"/>
      <c r="BV7" s="427">
        <v>239963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35939645</v>
      </c>
      <c r="CU7" s="428"/>
      <c r="CV7" s="428"/>
      <c r="CW7" s="428"/>
      <c r="CX7" s="428"/>
      <c r="CY7" s="428"/>
      <c r="CZ7" s="428"/>
      <c r="DA7" s="429"/>
      <c r="DB7" s="427">
        <v>36126746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2669724</v>
      </c>
      <c r="BO8" s="428"/>
      <c r="BP8" s="428"/>
      <c r="BQ8" s="428"/>
      <c r="BR8" s="428"/>
      <c r="BS8" s="428"/>
      <c r="BT8" s="428"/>
      <c r="BU8" s="429"/>
      <c r="BV8" s="427">
        <v>2679500</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0.74</v>
      </c>
      <c r="CU8" s="541"/>
      <c r="CV8" s="541"/>
      <c r="CW8" s="541"/>
      <c r="CX8" s="541"/>
      <c r="CY8" s="541"/>
      <c r="CZ8" s="541"/>
      <c r="DA8" s="542"/>
      <c r="DB8" s="540">
        <v>0.73</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159211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-9776</v>
      </c>
      <c r="BO9" s="428"/>
      <c r="BP9" s="428"/>
      <c r="BQ9" s="428"/>
      <c r="BR9" s="428"/>
      <c r="BS9" s="428"/>
      <c r="BT9" s="428"/>
      <c r="BU9" s="429"/>
      <c r="BV9" s="427">
        <v>528378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14.6</v>
      </c>
      <c r="CU9" s="398"/>
      <c r="CV9" s="398"/>
      <c r="CW9" s="398"/>
      <c r="CX9" s="398"/>
      <c r="CY9" s="398"/>
      <c r="CZ9" s="398"/>
      <c r="DA9" s="399"/>
      <c r="DB9" s="397">
        <v>15.7</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164024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1340406</v>
      </c>
      <c r="BO10" s="428"/>
      <c r="BP10" s="428"/>
      <c r="BQ10" s="428"/>
      <c r="BR10" s="428"/>
      <c r="BS10" s="428"/>
      <c r="BT10" s="428"/>
      <c r="BU10" s="429"/>
      <c r="BV10" s="427">
        <v>1076752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5344</v>
      </c>
      <c r="BO11" s="428"/>
      <c r="BP11" s="428"/>
      <c r="BQ11" s="428"/>
      <c r="BR11" s="428"/>
      <c r="BS11" s="428"/>
      <c r="BT11" s="428"/>
      <c r="BU11" s="429"/>
      <c r="BV11" s="427">
        <v>344165</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c r="A12" s="186"/>
      <c r="B12" s="543" t="s">
        <v>131</v>
      </c>
      <c r="C12" s="544"/>
      <c r="D12" s="544"/>
      <c r="E12" s="544"/>
      <c r="F12" s="544"/>
      <c r="G12" s="544"/>
      <c r="H12" s="544"/>
      <c r="I12" s="544"/>
      <c r="J12" s="544"/>
      <c r="K12" s="545"/>
      <c r="L12" s="552" t="s">
        <v>132</v>
      </c>
      <c r="M12" s="553"/>
      <c r="N12" s="553"/>
      <c r="O12" s="553"/>
      <c r="P12" s="553"/>
      <c r="Q12" s="554"/>
      <c r="R12" s="555">
        <v>161363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239287</v>
      </c>
      <c r="BO12" s="428"/>
      <c r="BP12" s="428"/>
      <c r="BQ12" s="428"/>
      <c r="BR12" s="428"/>
      <c r="BS12" s="428"/>
      <c r="BT12" s="428"/>
      <c r="BU12" s="429"/>
      <c r="BV12" s="427">
        <v>1880124</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157000</v>
      </c>
      <c r="S13" s="531"/>
      <c r="T13" s="531"/>
      <c r="U13" s="531"/>
      <c r="V13" s="532"/>
      <c r="W13" s="518" t="s">
        <v>141</v>
      </c>
      <c r="X13" s="440"/>
      <c r="Y13" s="440"/>
      <c r="Z13" s="440"/>
      <c r="AA13" s="440"/>
      <c r="AB13" s="441"/>
      <c r="AC13" s="403">
        <v>4587</v>
      </c>
      <c r="AD13" s="404"/>
      <c r="AE13" s="404"/>
      <c r="AF13" s="404"/>
      <c r="AG13" s="405"/>
      <c r="AH13" s="403">
        <v>5000</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1096687</v>
      </c>
      <c r="BO13" s="428"/>
      <c r="BP13" s="428"/>
      <c r="BQ13" s="428"/>
      <c r="BR13" s="428"/>
      <c r="BS13" s="428"/>
      <c r="BT13" s="428"/>
      <c r="BU13" s="429"/>
      <c r="BV13" s="427">
        <v>69171</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9.8000000000000007</v>
      </c>
      <c r="CU13" s="398"/>
      <c r="CV13" s="398"/>
      <c r="CW13" s="398"/>
      <c r="CX13" s="398"/>
      <c r="CY13" s="398"/>
      <c r="CZ13" s="398"/>
      <c r="DA13" s="399"/>
      <c r="DB13" s="397">
        <v>10.8</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162027</v>
      </c>
      <c r="S14" s="531"/>
      <c r="T14" s="531"/>
      <c r="U14" s="531"/>
      <c r="V14" s="532"/>
      <c r="W14" s="533"/>
      <c r="X14" s="443"/>
      <c r="Y14" s="443"/>
      <c r="Z14" s="443"/>
      <c r="AA14" s="443"/>
      <c r="AB14" s="444"/>
      <c r="AC14" s="523">
        <v>6.1</v>
      </c>
      <c r="AD14" s="524"/>
      <c r="AE14" s="524"/>
      <c r="AF14" s="524"/>
      <c r="AG14" s="525"/>
      <c r="AH14" s="523">
        <v>6.4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43.3</v>
      </c>
      <c r="CU14" s="535"/>
      <c r="CV14" s="535"/>
      <c r="CW14" s="535"/>
      <c r="CX14" s="535"/>
      <c r="CY14" s="535"/>
      <c r="CZ14" s="535"/>
      <c r="DA14" s="536"/>
      <c r="DB14" s="534">
        <v>63.4</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140</v>
      </c>
      <c r="N15" s="528"/>
      <c r="O15" s="528"/>
      <c r="P15" s="528"/>
      <c r="Q15" s="529"/>
      <c r="R15" s="530">
        <v>157998</v>
      </c>
      <c r="S15" s="531"/>
      <c r="T15" s="531"/>
      <c r="U15" s="531"/>
      <c r="V15" s="532"/>
      <c r="W15" s="518" t="s">
        <v>148</v>
      </c>
      <c r="X15" s="440"/>
      <c r="Y15" s="440"/>
      <c r="Z15" s="440"/>
      <c r="AA15" s="440"/>
      <c r="AB15" s="441"/>
      <c r="AC15" s="403">
        <v>26224</v>
      </c>
      <c r="AD15" s="404"/>
      <c r="AE15" s="404"/>
      <c r="AF15" s="404"/>
      <c r="AG15" s="405"/>
      <c r="AH15" s="403">
        <v>26584</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19856235</v>
      </c>
      <c r="BO15" s="423"/>
      <c r="BP15" s="423"/>
      <c r="BQ15" s="423"/>
      <c r="BR15" s="423"/>
      <c r="BS15" s="423"/>
      <c r="BT15" s="423"/>
      <c r="BU15" s="424"/>
      <c r="BV15" s="422">
        <v>19763529</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34.700000000000003</v>
      </c>
      <c r="AD16" s="524"/>
      <c r="AE16" s="524"/>
      <c r="AF16" s="524"/>
      <c r="AG16" s="525"/>
      <c r="AH16" s="523">
        <v>34.1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26827220</v>
      </c>
      <c r="BO16" s="428"/>
      <c r="BP16" s="428"/>
      <c r="BQ16" s="428"/>
      <c r="BR16" s="428"/>
      <c r="BS16" s="428"/>
      <c r="BT16" s="428"/>
      <c r="BU16" s="429"/>
      <c r="BV16" s="427">
        <v>26824062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44821</v>
      </c>
      <c r="AD17" s="404"/>
      <c r="AE17" s="404"/>
      <c r="AF17" s="404"/>
      <c r="AG17" s="405"/>
      <c r="AH17" s="403">
        <v>46284</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25373085</v>
      </c>
      <c r="BO17" s="428"/>
      <c r="BP17" s="428"/>
      <c r="BQ17" s="428"/>
      <c r="BR17" s="428"/>
      <c r="BS17" s="428"/>
      <c r="BT17" s="428"/>
      <c r="BU17" s="429"/>
      <c r="BV17" s="427">
        <v>25237827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331.5</v>
      </c>
      <c r="M18" s="492"/>
      <c r="N18" s="492"/>
      <c r="O18" s="492"/>
      <c r="P18" s="492"/>
      <c r="Q18" s="492"/>
      <c r="R18" s="493"/>
      <c r="S18" s="493"/>
      <c r="T18" s="493"/>
      <c r="U18" s="493"/>
      <c r="V18" s="494"/>
      <c r="W18" s="508"/>
      <c r="X18" s="509"/>
      <c r="Y18" s="509"/>
      <c r="Z18" s="509"/>
      <c r="AA18" s="509"/>
      <c r="AB18" s="519"/>
      <c r="AC18" s="391">
        <v>59.3</v>
      </c>
      <c r="AD18" s="392"/>
      <c r="AE18" s="392"/>
      <c r="AF18" s="392"/>
      <c r="AG18" s="495"/>
      <c r="AH18" s="391">
        <v>59.4</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35373309</v>
      </c>
      <c r="BO18" s="428"/>
      <c r="BP18" s="428"/>
      <c r="BQ18" s="428"/>
      <c r="BR18" s="428"/>
      <c r="BS18" s="428"/>
      <c r="BT18" s="428"/>
      <c r="BU18" s="429"/>
      <c r="BV18" s="427">
        <v>35332346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480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43104554</v>
      </c>
      <c r="BO19" s="428"/>
      <c r="BP19" s="428"/>
      <c r="BQ19" s="428"/>
      <c r="BR19" s="428"/>
      <c r="BS19" s="428"/>
      <c r="BT19" s="428"/>
      <c r="BU19" s="429"/>
      <c r="BV19" s="427">
        <v>44271710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57838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57978475</v>
      </c>
      <c r="BO23" s="428"/>
      <c r="BP23" s="428"/>
      <c r="BQ23" s="428"/>
      <c r="BR23" s="428"/>
      <c r="BS23" s="428"/>
      <c r="BT23" s="428"/>
      <c r="BU23" s="429"/>
      <c r="BV23" s="427">
        <v>59579313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7140</v>
      </c>
      <c r="R24" s="404"/>
      <c r="S24" s="404"/>
      <c r="T24" s="404"/>
      <c r="U24" s="404"/>
      <c r="V24" s="405"/>
      <c r="W24" s="469"/>
      <c r="X24" s="460"/>
      <c r="Y24" s="461"/>
      <c r="Z24" s="400" t="s">
        <v>172</v>
      </c>
      <c r="AA24" s="401"/>
      <c r="AB24" s="401"/>
      <c r="AC24" s="401"/>
      <c r="AD24" s="401"/>
      <c r="AE24" s="401"/>
      <c r="AF24" s="401"/>
      <c r="AG24" s="402"/>
      <c r="AH24" s="403">
        <v>1191</v>
      </c>
      <c r="AI24" s="404"/>
      <c r="AJ24" s="404"/>
      <c r="AK24" s="404"/>
      <c r="AL24" s="405"/>
      <c r="AM24" s="403">
        <v>3714729</v>
      </c>
      <c r="AN24" s="404"/>
      <c r="AO24" s="404"/>
      <c r="AP24" s="404"/>
      <c r="AQ24" s="404"/>
      <c r="AR24" s="405"/>
      <c r="AS24" s="403">
        <v>3119</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35626055</v>
      </c>
      <c r="BO24" s="428"/>
      <c r="BP24" s="428"/>
      <c r="BQ24" s="428"/>
      <c r="BR24" s="428"/>
      <c r="BS24" s="428"/>
      <c r="BT24" s="428"/>
      <c r="BU24" s="429"/>
      <c r="BV24" s="427">
        <v>36916925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8400</v>
      </c>
      <c r="R25" s="404"/>
      <c r="S25" s="404"/>
      <c r="T25" s="404"/>
      <c r="U25" s="404"/>
      <c r="V25" s="405"/>
      <c r="W25" s="469"/>
      <c r="X25" s="460"/>
      <c r="Y25" s="461"/>
      <c r="Z25" s="400" t="s">
        <v>175</v>
      </c>
      <c r="AA25" s="401"/>
      <c r="AB25" s="401"/>
      <c r="AC25" s="401"/>
      <c r="AD25" s="401"/>
      <c r="AE25" s="401"/>
      <c r="AF25" s="401"/>
      <c r="AG25" s="402"/>
      <c r="AH25" s="403">
        <v>182</v>
      </c>
      <c r="AI25" s="404"/>
      <c r="AJ25" s="404"/>
      <c r="AK25" s="404"/>
      <c r="AL25" s="405"/>
      <c r="AM25" s="403">
        <v>529802</v>
      </c>
      <c r="AN25" s="404"/>
      <c r="AO25" s="404"/>
      <c r="AP25" s="404"/>
      <c r="AQ25" s="404"/>
      <c r="AR25" s="405"/>
      <c r="AS25" s="403">
        <v>2911</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13081555</v>
      </c>
      <c r="BO25" s="423"/>
      <c r="BP25" s="423"/>
      <c r="BQ25" s="423"/>
      <c r="BR25" s="423"/>
      <c r="BS25" s="423"/>
      <c r="BT25" s="423"/>
      <c r="BU25" s="424"/>
      <c r="BV25" s="422">
        <v>9235339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6800</v>
      </c>
      <c r="R26" s="404"/>
      <c r="S26" s="404"/>
      <c r="T26" s="404"/>
      <c r="U26" s="404"/>
      <c r="V26" s="405"/>
      <c r="W26" s="469"/>
      <c r="X26" s="460"/>
      <c r="Y26" s="461"/>
      <c r="Z26" s="400" t="s">
        <v>178</v>
      </c>
      <c r="AA26" s="482"/>
      <c r="AB26" s="482"/>
      <c r="AC26" s="482"/>
      <c r="AD26" s="482"/>
      <c r="AE26" s="482"/>
      <c r="AF26" s="482"/>
      <c r="AG26" s="483"/>
      <c r="AH26" s="403">
        <v>67</v>
      </c>
      <c r="AI26" s="404"/>
      <c r="AJ26" s="404"/>
      <c r="AK26" s="404"/>
      <c r="AL26" s="405"/>
      <c r="AM26" s="403">
        <v>206695</v>
      </c>
      <c r="AN26" s="404"/>
      <c r="AO26" s="404"/>
      <c r="AP26" s="404"/>
      <c r="AQ26" s="404"/>
      <c r="AR26" s="405"/>
      <c r="AS26" s="403">
        <v>3085</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180</v>
      </c>
      <c r="BO26" s="428"/>
      <c r="BP26" s="428"/>
      <c r="BQ26" s="428"/>
      <c r="BR26" s="428"/>
      <c r="BS26" s="428"/>
      <c r="BT26" s="428"/>
      <c r="BU26" s="429"/>
      <c r="BV26" s="427" t="s">
        <v>139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181</v>
      </c>
      <c r="F27" s="401"/>
      <c r="G27" s="401"/>
      <c r="H27" s="401"/>
      <c r="I27" s="401"/>
      <c r="J27" s="401"/>
      <c r="K27" s="402"/>
      <c r="L27" s="403">
        <v>1</v>
      </c>
      <c r="M27" s="404"/>
      <c r="N27" s="404"/>
      <c r="O27" s="404"/>
      <c r="P27" s="405"/>
      <c r="Q27" s="403">
        <v>5350</v>
      </c>
      <c r="R27" s="404"/>
      <c r="S27" s="404"/>
      <c r="T27" s="404"/>
      <c r="U27" s="404"/>
      <c r="V27" s="405"/>
      <c r="W27" s="469"/>
      <c r="X27" s="460"/>
      <c r="Y27" s="461"/>
      <c r="Z27" s="400" t="s">
        <v>182</v>
      </c>
      <c r="AA27" s="401"/>
      <c r="AB27" s="401"/>
      <c r="AC27" s="401"/>
      <c r="AD27" s="401"/>
      <c r="AE27" s="401"/>
      <c r="AF27" s="401"/>
      <c r="AG27" s="402"/>
      <c r="AH27" s="403">
        <v>24</v>
      </c>
      <c r="AI27" s="404"/>
      <c r="AJ27" s="404"/>
      <c r="AK27" s="404"/>
      <c r="AL27" s="405"/>
      <c r="AM27" s="403">
        <v>85734</v>
      </c>
      <c r="AN27" s="404"/>
      <c r="AO27" s="404"/>
      <c r="AP27" s="404"/>
      <c r="AQ27" s="404"/>
      <c r="AR27" s="405"/>
      <c r="AS27" s="403">
        <v>3572</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110585</v>
      </c>
      <c r="BO27" s="431"/>
      <c r="BP27" s="431"/>
      <c r="BQ27" s="431"/>
      <c r="BR27" s="431"/>
      <c r="BS27" s="431"/>
      <c r="BT27" s="431"/>
      <c r="BU27" s="432"/>
      <c r="BV27" s="430">
        <v>110552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4650</v>
      </c>
      <c r="R28" s="404"/>
      <c r="S28" s="404"/>
      <c r="T28" s="404"/>
      <c r="U28" s="404"/>
      <c r="V28" s="405"/>
      <c r="W28" s="469"/>
      <c r="X28" s="460"/>
      <c r="Y28" s="461"/>
      <c r="Z28" s="400" t="s">
        <v>185</v>
      </c>
      <c r="AA28" s="401"/>
      <c r="AB28" s="401"/>
      <c r="AC28" s="401"/>
      <c r="AD28" s="401"/>
      <c r="AE28" s="401"/>
      <c r="AF28" s="401"/>
      <c r="AG28" s="402"/>
      <c r="AH28" s="403" t="s">
        <v>139</v>
      </c>
      <c r="AI28" s="404"/>
      <c r="AJ28" s="404"/>
      <c r="AK28" s="404"/>
      <c r="AL28" s="405"/>
      <c r="AM28" s="403" t="s">
        <v>180</v>
      </c>
      <c r="AN28" s="404"/>
      <c r="AO28" s="404"/>
      <c r="AP28" s="404"/>
      <c r="AQ28" s="404"/>
      <c r="AR28" s="405"/>
      <c r="AS28" s="403" t="s">
        <v>139</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7948775</v>
      </c>
      <c r="BO28" s="423"/>
      <c r="BP28" s="423"/>
      <c r="BQ28" s="423"/>
      <c r="BR28" s="423"/>
      <c r="BS28" s="423"/>
      <c r="BT28" s="423"/>
      <c r="BU28" s="424"/>
      <c r="BV28" s="422">
        <v>6847656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187</v>
      </c>
      <c r="F29" s="401"/>
      <c r="G29" s="401"/>
      <c r="H29" s="401"/>
      <c r="I29" s="401"/>
      <c r="J29" s="401"/>
      <c r="K29" s="402"/>
      <c r="L29" s="403">
        <v>28</v>
      </c>
      <c r="M29" s="404"/>
      <c r="N29" s="404"/>
      <c r="O29" s="404"/>
      <c r="P29" s="405"/>
      <c r="Q29" s="403">
        <v>4200</v>
      </c>
      <c r="R29" s="404"/>
      <c r="S29" s="404"/>
      <c r="T29" s="404"/>
      <c r="U29" s="404"/>
      <c r="V29" s="405"/>
      <c r="W29" s="470"/>
      <c r="X29" s="471"/>
      <c r="Y29" s="472"/>
      <c r="Z29" s="400" t="s">
        <v>188</v>
      </c>
      <c r="AA29" s="401"/>
      <c r="AB29" s="401"/>
      <c r="AC29" s="401"/>
      <c r="AD29" s="401"/>
      <c r="AE29" s="401"/>
      <c r="AF29" s="401"/>
      <c r="AG29" s="402"/>
      <c r="AH29" s="403">
        <v>1215</v>
      </c>
      <c r="AI29" s="404"/>
      <c r="AJ29" s="404"/>
      <c r="AK29" s="404"/>
      <c r="AL29" s="405"/>
      <c r="AM29" s="403">
        <v>3800463</v>
      </c>
      <c r="AN29" s="404"/>
      <c r="AO29" s="404"/>
      <c r="AP29" s="404"/>
      <c r="AQ29" s="404"/>
      <c r="AR29" s="405"/>
      <c r="AS29" s="403">
        <v>3128</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1177487</v>
      </c>
      <c r="BO29" s="428"/>
      <c r="BP29" s="428"/>
      <c r="BQ29" s="428"/>
      <c r="BR29" s="428"/>
      <c r="BS29" s="428"/>
      <c r="BT29" s="428"/>
      <c r="BU29" s="429"/>
      <c r="BV29" s="427">
        <v>1412673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3137468</v>
      </c>
      <c r="BO30" s="431"/>
      <c r="BP30" s="431"/>
      <c r="BQ30" s="431"/>
      <c r="BR30" s="431"/>
      <c r="BS30" s="431"/>
      <c r="BT30" s="431"/>
      <c r="BU30" s="432"/>
      <c r="BV30" s="430">
        <v>3165222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200</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200</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千塚町上川原産業団地特別会計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佐野地区衛生施設組合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栃木市土地開発公社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栃木県市町村総合事務組合（一般会計）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栃木農業公社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栃木県市町村総合事務組合（特別会計）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観光農園いわふね</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栃木県後期高齢者医療広域連合（一般会計）</v>
      </c>
      <c r="BZ37" s="385"/>
      <c r="CA37" s="385"/>
      <c r="CB37" s="385"/>
      <c r="CC37" s="385"/>
      <c r="CD37" s="385"/>
      <c r="CE37" s="385"/>
      <c r="CF37" s="385"/>
      <c r="CG37" s="385"/>
      <c r="CH37" s="385"/>
      <c r="CI37" s="385"/>
      <c r="CJ37" s="385"/>
      <c r="CK37" s="385"/>
      <c r="CL37" s="385"/>
      <c r="CM37" s="385"/>
      <c r="CN37" s="213"/>
      <c r="CO37" s="386">
        <f t="shared" si="3"/>
        <v>18</v>
      </c>
      <c r="CP37" s="386"/>
      <c r="CQ37" s="385" t="str">
        <f>IF('各会計、関係団体の財政状況及び健全化判断比率'!BS10="","",'各会計、関係団体の財政状況及び健全化判断比率'!BS10)</f>
        <v>渡良瀬遊水地アクリメーション振興財団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〇</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栃木県後期高齢者医療広域連合（後期高齢者医療特別会計）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宇都宮西中核工業団地事務組合（一般会計）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宇都宮西中核工業団地事務組合（工業用水道事業会計）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NzG/pxV3ceabH6WKXHjib8I7//7WjlfDDx+AlnBIm4U8I00dr3aTIOdwZVZWWN1qL3jtfv3CgLhlI4rwO97OqA==" saltValue="vfz9XNBQ8R62IAHL1uh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7" t="s">
        <v>558</v>
      </c>
      <c r="D34" s="1207"/>
      <c r="E34" s="1208"/>
      <c r="F34" s="32">
        <v>11.2</v>
      </c>
      <c r="G34" s="33">
        <v>10.57</v>
      </c>
      <c r="H34" s="33">
        <v>10.029999999999999</v>
      </c>
      <c r="I34" s="33">
        <v>9.99</v>
      </c>
      <c r="J34" s="34">
        <v>9.36</v>
      </c>
      <c r="K34" s="22"/>
      <c r="L34" s="22"/>
      <c r="M34" s="22"/>
      <c r="N34" s="22"/>
      <c r="O34" s="22"/>
      <c r="P34" s="22"/>
    </row>
    <row r="35" spans="1:16" ht="39" customHeight="1">
      <c r="A35" s="22"/>
      <c r="B35" s="35"/>
      <c r="C35" s="1201" t="s">
        <v>559</v>
      </c>
      <c r="D35" s="1202"/>
      <c r="E35" s="1203"/>
      <c r="F35" s="36">
        <v>8.34</v>
      </c>
      <c r="G35" s="37">
        <v>9.42</v>
      </c>
      <c r="H35" s="37">
        <v>5.88</v>
      </c>
      <c r="I35" s="37">
        <v>7.41</v>
      </c>
      <c r="J35" s="38">
        <v>7.42</v>
      </c>
      <c r="K35" s="22"/>
      <c r="L35" s="22"/>
      <c r="M35" s="22"/>
      <c r="N35" s="22"/>
      <c r="O35" s="22"/>
      <c r="P35" s="22"/>
    </row>
    <row r="36" spans="1:16" ht="39" customHeight="1">
      <c r="A36" s="22"/>
      <c r="B36" s="35"/>
      <c r="C36" s="1201" t="s">
        <v>560</v>
      </c>
      <c r="D36" s="1202"/>
      <c r="E36" s="1203"/>
      <c r="F36" s="36">
        <v>0</v>
      </c>
      <c r="G36" s="37">
        <v>0</v>
      </c>
      <c r="H36" s="37">
        <v>0</v>
      </c>
      <c r="I36" s="37">
        <v>3.45</v>
      </c>
      <c r="J36" s="38">
        <v>3.64</v>
      </c>
      <c r="K36" s="22"/>
      <c r="L36" s="22"/>
      <c r="M36" s="22"/>
      <c r="N36" s="22"/>
      <c r="O36" s="22"/>
      <c r="P36" s="22"/>
    </row>
    <row r="37" spans="1:16" ht="39" customHeight="1">
      <c r="A37" s="22"/>
      <c r="B37" s="35"/>
      <c r="C37" s="1201" t="s">
        <v>561</v>
      </c>
      <c r="D37" s="1202"/>
      <c r="E37" s="1203"/>
      <c r="F37" s="36">
        <v>1.31</v>
      </c>
      <c r="G37" s="37">
        <v>0.96</v>
      </c>
      <c r="H37" s="37">
        <v>1.68</v>
      </c>
      <c r="I37" s="37">
        <v>2.7</v>
      </c>
      <c r="J37" s="38">
        <v>1.93</v>
      </c>
      <c r="K37" s="22"/>
      <c r="L37" s="22"/>
      <c r="M37" s="22"/>
      <c r="N37" s="22"/>
      <c r="O37" s="22"/>
      <c r="P37" s="22"/>
    </row>
    <row r="38" spans="1:16" ht="39" customHeight="1">
      <c r="A38" s="22"/>
      <c r="B38" s="35"/>
      <c r="C38" s="1201" t="s">
        <v>562</v>
      </c>
      <c r="D38" s="1202"/>
      <c r="E38" s="1203"/>
      <c r="F38" s="36" t="s">
        <v>509</v>
      </c>
      <c r="G38" s="37" t="s">
        <v>509</v>
      </c>
      <c r="H38" s="37" t="s">
        <v>509</v>
      </c>
      <c r="I38" s="37" t="s">
        <v>509</v>
      </c>
      <c r="J38" s="38">
        <v>1.65</v>
      </c>
      <c r="K38" s="22"/>
      <c r="L38" s="22"/>
      <c r="M38" s="22"/>
      <c r="N38" s="22"/>
      <c r="O38" s="22"/>
      <c r="P38" s="22"/>
    </row>
    <row r="39" spans="1:16" ht="39" customHeight="1">
      <c r="A39" s="22"/>
      <c r="B39" s="35"/>
      <c r="C39" s="1201" t="s">
        <v>563</v>
      </c>
      <c r="D39" s="1202"/>
      <c r="E39" s="1203"/>
      <c r="F39" s="36">
        <v>0.63</v>
      </c>
      <c r="G39" s="37">
        <v>0.72</v>
      </c>
      <c r="H39" s="37">
        <v>0.92</v>
      </c>
      <c r="I39" s="37">
        <v>1.65</v>
      </c>
      <c r="J39" s="38">
        <v>0.73</v>
      </c>
      <c r="K39" s="22"/>
      <c r="L39" s="22"/>
      <c r="M39" s="22"/>
      <c r="N39" s="22"/>
      <c r="O39" s="22"/>
      <c r="P39" s="22"/>
    </row>
    <row r="40" spans="1:16" ht="39" customHeight="1">
      <c r="A40" s="22"/>
      <c r="B40" s="35"/>
      <c r="C40" s="1201" t="s">
        <v>564</v>
      </c>
      <c r="D40" s="1202"/>
      <c r="E40" s="1203"/>
      <c r="F40" s="36">
        <v>0.03</v>
      </c>
      <c r="G40" s="37">
        <v>0.02</v>
      </c>
      <c r="H40" s="37">
        <v>0.02</v>
      </c>
      <c r="I40" s="37">
        <v>0.02</v>
      </c>
      <c r="J40" s="38">
        <v>0.02</v>
      </c>
      <c r="K40" s="22"/>
      <c r="L40" s="22"/>
      <c r="M40" s="22"/>
      <c r="N40" s="22"/>
      <c r="O40" s="22"/>
      <c r="P40" s="22"/>
    </row>
    <row r="41" spans="1:16" ht="39" customHeight="1">
      <c r="A41" s="22"/>
      <c r="B41" s="35"/>
      <c r="C41" s="1201"/>
      <c r="D41" s="1202"/>
      <c r="E41" s="1203"/>
      <c r="F41" s="36"/>
      <c r="G41" s="37"/>
      <c r="H41" s="37"/>
      <c r="I41" s="37"/>
      <c r="J41" s="38"/>
      <c r="K41" s="22"/>
      <c r="L41" s="22"/>
      <c r="M41" s="22"/>
      <c r="N41" s="22"/>
      <c r="O41" s="22"/>
      <c r="P41" s="22"/>
    </row>
    <row r="42" spans="1:16" ht="39" customHeight="1">
      <c r="A42" s="22"/>
      <c r="B42" s="39"/>
      <c r="C42" s="1201" t="s">
        <v>565</v>
      </c>
      <c r="D42" s="1202"/>
      <c r="E42" s="1203"/>
      <c r="F42" s="36" t="s">
        <v>509</v>
      </c>
      <c r="G42" s="37" t="s">
        <v>509</v>
      </c>
      <c r="H42" s="37" t="s">
        <v>509</v>
      </c>
      <c r="I42" s="37" t="s">
        <v>509</v>
      </c>
      <c r="J42" s="38" t="s">
        <v>509</v>
      </c>
      <c r="K42" s="22"/>
      <c r="L42" s="22"/>
      <c r="M42" s="22"/>
      <c r="N42" s="22"/>
      <c r="O42" s="22"/>
      <c r="P42" s="22"/>
    </row>
    <row r="43" spans="1:16" ht="39" customHeight="1" thickBot="1">
      <c r="A43" s="22"/>
      <c r="B43" s="40"/>
      <c r="C43" s="1204" t="s">
        <v>566</v>
      </c>
      <c r="D43" s="1205"/>
      <c r="E43" s="1206"/>
      <c r="F43" s="41">
        <v>0.52</v>
      </c>
      <c r="G43" s="42">
        <v>1.01</v>
      </c>
      <c r="H43" s="42">
        <v>0.62</v>
      </c>
      <c r="I43" s="42">
        <v>1.25</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d3/2+9e95i+s5OF+gaXkBfTf5eZAH19RBTLE2XSlbHblTSMO+Uonns1hWX+vHpC6TtibqX7b7AoT16nT+5XAQ==" saltValue="QO050IejKFl2AWMHqAId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58" sqref="P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27" t="s">
        <v>11</v>
      </c>
      <c r="C45" s="1228"/>
      <c r="D45" s="58"/>
      <c r="E45" s="1233" t="s">
        <v>12</v>
      </c>
      <c r="F45" s="1233"/>
      <c r="G45" s="1233"/>
      <c r="H45" s="1233"/>
      <c r="I45" s="1233"/>
      <c r="J45" s="1234"/>
      <c r="K45" s="59">
        <v>6691</v>
      </c>
      <c r="L45" s="60">
        <v>6771</v>
      </c>
      <c r="M45" s="60">
        <v>6848</v>
      </c>
      <c r="N45" s="60">
        <v>6652</v>
      </c>
      <c r="O45" s="61">
        <v>6306</v>
      </c>
      <c r="P45" s="48"/>
      <c r="Q45" s="48"/>
      <c r="R45" s="48"/>
      <c r="S45" s="48"/>
      <c r="T45" s="48"/>
      <c r="U45" s="48"/>
    </row>
    <row r="46" spans="1:21" ht="30.75" customHeight="1">
      <c r="A46" s="48"/>
      <c r="B46" s="1229"/>
      <c r="C46" s="1230"/>
      <c r="D46" s="62"/>
      <c r="E46" s="1211" t="s">
        <v>13</v>
      </c>
      <c r="F46" s="1211"/>
      <c r="G46" s="1211"/>
      <c r="H46" s="1211"/>
      <c r="I46" s="1211"/>
      <c r="J46" s="1212"/>
      <c r="K46" s="63" t="s">
        <v>509</v>
      </c>
      <c r="L46" s="64" t="s">
        <v>509</v>
      </c>
      <c r="M46" s="64" t="s">
        <v>509</v>
      </c>
      <c r="N46" s="64" t="s">
        <v>509</v>
      </c>
      <c r="O46" s="65" t="s">
        <v>509</v>
      </c>
      <c r="P46" s="48"/>
      <c r="Q46" s="48"/>
      <c r="R46" s="48"/>
      <c r="S46" s="48"/>
      <c r="T46" s="48"/>
      <c r="U46" s="48"/>
    </row>
    <row r="47" spans="1:21" ht="30.75" customHeight="1">
      <c r="A47" s="48"/>
      <c r="B47" s="1229"/>
      <c r="C47" s="1230"/>
      <c r="D47" s="62"/>
      <c r="E47" s="1211" t="s">
        <v>14</v>
      </c>
      <c r="F47" s="1211"/>
      <c r="G47" s="1211"/>
      <c r="H47" s="1211"/>
      <c r="I47" s="1211"/>
      <c r="J47" s="1212"/>
      <c r="K47" s="63" t="s">
        <v>509</v>
      </c>
      <c r="L47" s="64" t="s">
        <v>509</v>
      </c>
      <c r="M47" s="64" t="s">
        <v>509</v>
      </c>
      <c r="N47" s="64" t="s">
        <v>509</v>
      </c>
      <c r="O47" s="65" t="s">
        <v>509</v>
      </c>
      <c r="P47" s="48"/>
      <c r="Q47" s="48"/>
      <c r="R47" s="48"/>
      <c r="S47" s="48"/>
      <c r="T47" s="48"/>
      <c r="U47" s="48"/>
    </row>
    <row r="48" spans="1:21" ht="30.75" customHeight="1">
      <c r="A48" s="48"/>
      <c r="B48" s="1229"/>
      <c r="C48" s="1230"/>
      <c r="D48" s="62"/>
      <c r="E48" s="1211" t="s">
        <v>15</v>
      </c>
      <c r="F48" s="1211"/>
      <c r="G48" s="1211"/>
      <c r="H48" s="1211"/>
      <c r="I48" s="1211"/>
      <c r="J48" s="1212"/>
      <c r="K48" s="63">
        <v>2260</v>
      </c>
      <c r="L48" s="64">
        <v>2288</v>
      </c>
      <c r="M48" s="64">
        <v>2367</v>
      </c>
      <c r="N48" s="64">
        <v>2204</v>
      </c>
      <c r="O48" s="65">
        <v>1890</v>
      </c>
      <c r="P48" s="48"/>
      <c r="Q48" s="48"/>
      <c r="R48" s="48"/>
      <c r="S48" s="48"/>
      <c r="T48" s="48"/>
      <c r="U48" s="48"/>
    </row>
    <row r="49" spans="1:21" ht="30.75" customHeight="1">
      <c r="A49" s="48"/>
      <c r="B49" s="1229"/>
      <c r="C49" s="1230"/>
      <c r="D49" s="62"/>
      <c r="E49" s="1211" t="s">
        <v>16</v>
      </c>
      <c r="F49" s="1211"/>
      <c r="G49" s="1211"/>
      <c r="H49" s="1211"/>
      <c r="I49" s="1211"/>
      <c r="J49" s="1212"/>
      <c r="K49" s="63">
        <v>107</v>
      </c>
      <c r="L49" s="64">
        <v>108</v>
      </c>
      <c r="M49" s="64">
        <v>103</v>
      </c>
      <c r="N49" s="64">
        <v>19</v>
      </c>
      <c r="O49" s="65">
        <v>20</v>
      </c>
      <c r="P49" s="48"/>
      <c r="Q49" s="48"/>
      <c r="R49" s="48"/>
      <c r="S49" s="48"/>
      <c r="T49" s="48"/>
      <c r="U49" s="48"/>
    </row>
    <row r="50" spans="1:21" ht="30.75" customHeight="1">
      <c r="A50" s="48"/>
      <c r="B50" s="1229"/>
      <c r="C50" s="1230"/>
      <c r="D50" s="62"/>
      <c r="E50" s="1211" t="s">
        <v>17</v>
      </c>
      <c r="F50" s="1211"/>
      <c r="G50" s="1211"/>
      <c r="H50" s="1211"/>
      <c r="I50" s="1211"/>
      <c r="J50" s="1212"/>
      <c r="K50" s="63">
        <v>116</v>
      </c>
      <c r="L50" s="64">
        <v>75</v>
      </c>
      <c r="M50" s="64">
        <v>27</v>
      </c>
      <c r="N50" s="64">
        <v>26</v>
      </c>
      <c r="O50" s="65">
        <v>25</v>
      </c>
      <c r="P50" s="48"/>
      <c r="Q50" s="48"/>
      <c r="R50" s="48"/>
      <c r="S50" s="48"/>
      <c r="T50" s="48"/>
      <c r="U50" s="48"/>
    </row>
    <row r="51" spans="1:21" ht="30.75" customHeight="1">
      <c r="A51" s="48"/>
      <c r="B51" s="1231"/>
      <c r="C51" s="1232"/>
      <c r="D51" s="66"/>
      <c r="E51" s="1211" t="s">
        <v>18</v>
      </c>
      <c r="F51" s="1211"/>
      <c r="G51" s="1211"/>
      <c r="H51" s="1211"/>
      <c r="I51" s="1211"/>
      <c r="J51" s="1212"/>
      <c r="K51" s="63" t="s">
        <v>509</v>
      </c>
      <c r="L51" s="64" t="s">
        <v>509</v>
      </c>
      <c r="M51" s="64">
        <v>0</v>
      </c>
      <c r="N51" s="64">
        <v>0</v>
      </c>
      <c r="O51" s="65">
        <v>0</v>
      </c>
      <c r="P51" s="48"/>
      <c r="Q51" s="48"/>
      <c r="R51" s="48"/>
      <c r="S51" s="48"/>
      <c r="T51" s="48"/>
      <c r="U51" s="48"/>
    </row>
    <row r="52" spans="1:21" ht="30.75" customHeight="1">
      <c r="A52" s="48"/>
      <c r="B52" s="1209" t="s">
        <v>19</v>
      </c>
      <c r="C52" s="1210"/>
      <c r="D52" s="66"/>
      <c r="E52" s="1211" t="s">
        <v>20</v>
      </c>
      <c r="F52" s="1211"/>
      <c r="G52" s="1211"/>
      <c r="H52" s="1211"/>
      <c r="I52" s="1211"/>
      <c r="J52" s="1212"/>
      <c r="K52" s="63">
        <v>6257</v>
      </c>
      <c r="L52" s="64">
        <v>5620</v>
      </c>
      <c r="M52" s="64">
        <v>5881</v>
      </c>
      <c r="N52" s="64">
        <v>5803</v>
      </c>
      <c r="O52" s="65">
        <v>5625</v>
      </c>
      <c r="P52" s="48"/>
      <c r="Q52" s="48"/>
      <c r="R52" s="48"/>
      <c r="S52" s="48"/>
      <c r="T52" s="48"/>
      <c r="U52" s="48"/>
    </row>
    <row r="53" spans="1:21" ht="30.75" customHeight="1" thickBot="1">
      <c r="A53" s="48"/>
      <c r="B53" s="1213" t="s">
        <v>21</v>
      </c>
      <c r="C53" s="1214"/>
      <c r="D53" s="67"/>
      <c r="E53" s="1215" t="s">
        <v>22</v>
      </c>
      <c r="F53" s="1215"/>
      <c r="G53" s="1215"/>
      <c r="H53" s="1215"/>
      <c r="I53" s="1215"/>
      <c r="J53" s="1216"/>
      <c r="K53" s="68">
        <v>2917</v>
      </c>
      <c r="L53" s="69">
        <v>3622</v>
      </c>
      <c r="M53" s="69">
        <v>3464</v>
      </c>
      <c r="N53" s="69">
        <v>3098</v>
      </c>
      <c r="O53" s="70">
        <v>2616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17" t="s">
        <v>25</v>
      </c>
      <c r="C57" s="1218"/>
      <c r="D57" s="1221" t="s">
        <v>26</v>
      </c>
      <c r="E57" s="1222"/>
      <c r="F57" s="1222"/>
      <c r="G57" s="1222"/>
      <c r="H57" s="1222"/>
      <c r="I57" s="1222"/>
      <c r="J57" s="1223"/>
      <c r="K57" s="82" t="s">
        <v>600</v>
      </c>
      <c r="L57" s="83" t="s">
        <v>600</v>
      </c>
      <c r="M57" s="83" t="s">
        <v>600</v>
      </c>
      <c r="N57" s="83" t="s">
        <v>600</v>
      </c>
      <c r="O57" s="84" t="s">
        <v>601</v>
      </c>
    </row>
    <row r="58" spans="1:21" ht="31.5" customHeight="1" thickBot="1">
      <c r="B58" s="1219"/>
      <c r="C58" s="1220"/>
      <c r="D58" s="1224" t="s">
        <v>27</v>
      </c>
      <c r="E58" s="1225"/>
      <c r="F58" s="1225"/>
      <c r="G58" s="1225"/>
      <c r="H58" s="1225"/>
      <c r="I58" s="1225"/>
      <c r="J58" s="1226"/>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L4piJOC/+uRc7H7RyWuMjCLOlIp8WJVDK0zaqt669B22KJ6Pxw7IchXNcz9QpHnjvI0R/QorAFggBIwNCM+YQ==" saltValue="z8fU2qw2BZua04vBmEU1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H72" sqref="BH7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47" t="s">
        <v>30</v>
      </c>
      <c r="C41" s="1248"/>
      <c r="D41" s="101"/>
      <c r="E41" s="1249" t="s">
        <v>31</v>
      </c>
      <c r="F41" s="1249"/>
      <c r="G41" s="1249"/>
      <c r="H41" s="1250"/>
      <c r="I41" s="102">
        <v>60945</v>
      </c>
      <c r="J41" s="103">
        <v>62061</v>
      </c>
      <c r="K41" s="103">
        <v>60854</v>
      </c>
      <c r="L41" s="103">
        <v>59579</v>
      </c>
      <c r="M41" s="104">
        <v>57978</v>
      </c>
    </row>
    <row r="42" spans="2:13" ht="27.75" customHeight="1">
      <c r="B42" s="1237"/>
      <c r="C42" s="1238"/>
      <c r="D42" s="105"/>
      <c r="E42" s="1241" t="s">
        <v>32</v>
      </c>
      <c r="F42" s="1241"/>
      <c r="G42" s="1241"/>
      <c r="H42" s="1242"/>
      <c r="I42" s="106">
        <v>115</v>
      </c>
      <c r="J42" s="107">
        <v>88</v>
      </c>
      <c r="K42" s="107">
        <v>62</v>
      </c>
      <c r="L42" s="107">
        <v>37</v>
      </c>
      <c r="M42" s="108">
        <v>12</v>
      </c>
    </row>
    <row r="43" spans="2:13" ht="27.75" customHeight="1">
      <c r="B43" s="1237"/>
      <c r="C43" s="1238"/>
      <c r="D43" s="105"/>
      <c r="E43" s="1241" t="s">
        <v>33</v>
      </c>
      <c r="F43" s="1241"/>
      <c r="G43" s="1241"/>
      <c r="H43" s="1242"/>
      <c r="I43" s="106">
        <v>27390</v>
      </c>
      <c r="J43" s="107">
        <v>26621</v>
      </c>
      <c r="K43" s="107">
        <v>25839</v>
      </c>
      <c r="L43" s="107">
        <v>24601</v>
      </c>
      <c r="M43" s="108">
        <v>22510</v>
      </c>
    </row>
    <row r="44" spans="2:13" ht="27.75" customHeight="1">
      <c r="B44" s="1237"/>
      <c r="C44" s="1238"/>
      <c r="D44" s="105"/>
      <c r="E44" s="1241" t="s">
        <v>34</v>
      </c>
      <c r="F44" s="1241"/>
      <c r="G44" s="1241"/>
      <c r="H44" s="1242"/>
      <c r="I44" s="106">
        <v>608</v>
      </c>
      <c r="J44" s="107">
        <v>488</v>
      </c>
      <c r="K44" s="107">
        <v>241</v>
      </c>
      <c r="L44" s="107">
        <v>136</v>
      </c>
      <c r="M44" s="108">
        <v>109</v>
      </c>
    </row>
    <row r="45" spans="2:13" ht="27.75" customHeight="1">
      <c r="B45" s="1237"/>
      <c r="C45" s="1238"/>
      <c r="D45" s="105"/>
      <c r="E45" s="1241" t="s">
        <v>35</v>
      </c>
      <c r="F45" s="1241"/>
      <c r="G45" s="1241"/>
      <c r="H45" s="1242"/>
      <c r="I45" s="106">
        <v>11997</v>
      </c>
      <c r="J45" s="107">
        <v>11356</v>
      </c>
      <c r="K45" s="107">
        <v>11030</v>
      </c>
      <c r="L45" s="107">
        <v>10737</v>
      </c>
      <c r="M45" s="108">
        <v>10005</v>
      </c>
    </row>
    <row r="46" spans="2:13" ht="27.75" customHeight="1">
      <c r="B46" s="1237"/>
      <c r="C46" s="1238"/>
      <c r="D46" s="109"/>
      <c r="E46" s="1241" t="s">
        <v>36</v>
      </c>
      <c r="F46" s="1241"/>
      <c r="G46" s="1241"/>
      <c r="H46" s="1242"/>
      <c r="I46" s="106">
        <v>49</v>
      </c>
      <c r="J46" s="107">
        <v>45</v>
      </c>
      <c r="K46" s="107">
        <v>494</v>
      </c>
      <c r="L46" s="107">
        <v>193</v>
      </c>
      <c r="M46" s="108">
        <v>92</v>
      </c>
    </row>
    <row r="47" spans="2:13" ht="27.75" customHeight="1">
      <c r="B47" s="1237"/>
      <c r="C47" s="1238"/>
      <c r="D47" s="110"/>
      <c r="E47" s="1251" t="s">
        <v>37</v>
      </c>
      <c r="F47" s="1252"/>
      <c r="G47" s="1252"/>
      <c r="H47" s="1253"/>
      <c r="I47" s="106" t="s">
        <v>509</v>
      </c>
      <c r="J47" s="107" t="s">
        <v>509</v>
      </c>
      <c r="K47" s="107" t="s">
        <v>509</v>
      </c>
      <c r="L47" s="107" t="s">
        <v>509</v>
      </c>
      <c r="M47" s="108" t="s">
        <v>509</v>
      </c>
    </row>
    <row r="48" spans="2:13" ht="27.75" customHeight="1">
      <c r="B48" s="1237"/>
      <c r="C48" s="1238"/>
      <c r="D48" s="105"/>
      <c r="E48" s="1241" t="s">
        <v>38</v>
      </c>
      <c r="F48" s="1241"/>
      <c r="G48" s="1241"/>
      <c r="H48" s="1242"/>
      <c r="I48" s="106" t="s">
        <v>509</v>
      </c>
      <c r="J48" s="107" t="s">
        <v>509</v>
      </c>
      <c r="K48" s="107" t="s">
        <v>509</v>
      </c>
      <c r="L48" s="107" t="s">
        <v>509</v>
      </c>
      <c r="M48" s="108" t="s">
        <v>509</v>
      </c>
    </row>
    <row r="49" spans="2:13" ht="27.75" customHeight="1">
      <c r="B49" s="1239"/>
      <c r="C49" s="1240"/>
      <c r="D49" s="105"/>
      <c r="E49" s="1241" t="s">
        <v>39</v>
      </c>
      <c r="F49" s="1241"/>
      <c r="G49" s="1241"/>
      <c r="H49" s="1242"/>
      <c r="I49" s="106" t="s">
        <v>509</v>
      </c>
      <c r="J49" s="107" t="s">
        <v>509</v>
      </c>
      <c r="K49" s="107" t="s">
        <v>509</v>
      </c>
      <c r="L49" s="107" t="s">
        <v>509</v>
      </c>
      <c r="M49" s="108" t="s">
        <v>509</v>
      </c>
    </row>
    <row r="50" spans="2:13" ht="27.75" customHeight="1">
      <c r="B50" s="1235" t="s">
        <v>40</v>
      </c>
      <c r="C50" s="1236"/>
      <c r="D50" s="111"/>
      <c r="E50" s="1241" t="s">
        <v>41</v>
      </c>
      <c r="F50" s="1241"/>
      <c r="G50" s="1241"/>
      <c r="H50" s="1242"/>
      <c r="I50" s="106">
        <v>15013</v>
      </c>
      <c r="J50" s="107">
        <v>13949</v>
      </c>
      <c r="K50" s="107">
        <v>13672</v>
      </c>
      <c r="L50" s="107">
        <v>12233</v>
      </c>
      <c r="M50" s="108">
        <v>14162</v>
      </c>
    </row>
    <row r="51" spans="2:13" ht="27.75" customHeight="1">
      <c r="B51" s="1237"/>
      <c r="C51" s="1238"/>
      <c r="D51" s="105"/>
      <c r="E51" s="1241" t="s">
        <v>42</v>
      </c>
      <c r="F51" s="1241"/>
      <c r="G51" s="1241"/>
      <c r="H51" s="1242"/>
      <c r="I51" s="106">
        <v>9241</v>
      </c>
      <c r="J51" s="107">
        <v>7292</v>
      </c>
      <c r="K51" s="107">
        <v>5754</v>
      </c>
      <c r="L51" s="107">
        <v>5194</v>
      </c>
      <c r="M51" s="108">
        <v>5771</v>
      </c>
    </row>
    <row r="52" spans="2:13" ht="27.75" customHeight="1">
      <c r="B52" s="1239"/>
      <c r="C52" s="1240"/>
      <c r="D52" s="105"/>
      <c r="E52" s="1241" t="s">
        <v>43</v>
      </c>
      <c r="F52" s="1241"/>
      <c r="G52" s="1241"/>
      <c r="H52" s="1242"/>
      <c r="I52" s="106">
        <v>58833</v>
      </c>
      <c r="J52" s="107">
        <v>59643</v>
      </c>
      <c r="K52" s="107">
        <v>59114</v>
      </c>
      <c r="L52" s="107">
        <v>58182</v>
      </c>
      <c r="M52" s="108">
        <v>57361</v>
      </c>
    </row>
    <row r="53" spans="2:13" ht="27.75" customHeight="1" thickBot="1">
      <c r="B53" s="1243" t="s">
        <v>44</v>
      </c>
      <c r="C53" s="1244"/>
      <c r="D53" s="112"/>
      <c r="E53" s="1245" t="s">
        <v>45</v>
      </c>
      <c r="F53" s="1245"/>
      <c r="G53" s="1245"/>
      <c r="H53" s="1246"/>
      <c r="I53" s="113">
        <v>18016</v>
      </c>
      <c r="J53" s="114">
        <v>19775</v>
      </c>
      <c r="K53" s="114">
        <v>19981</v>
      </c>
      <c r="L53" s="114">
        <v>19674</v>
      </c>
      <c r="M53" s="115">
        <v>13411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kl4rmC7VVVDwdqIpv+1U1GciSVdEabIqfjlyL3H+shczIPmronJN1rTo1rHnemOcXG31lUZ2qmFjreuB/WCpA==" saltValue="xYQwBpcSWt0f/o4oHvXW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2" sqref="F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62" t="s">
        <v>48</v>
      </c>
      <c r="D55" s="1262"/>
      <c r="E55" s="1263"/>
      <c r="F55" s="127">
        <v>7651</v>
      </c>
      <c r="G55" s="127">
        <v>6848</v>
      </c>
      <c r="H55" s="128">
        <v>7949</v>
      </c>
    </row>
    <row r="56" spans="2:8" ht="52.5" customHeight="1">
      <c r="B56" s="129"/>
      <c r="C56" s="1264" t="s">
        <v>49</v>
      </c>
      <c r="D56" s="1264"/>
      <c r="E56" s="1265"/>
      <c r="F56" s="130">
        <v>2106</v>
      </c>
      <c r="G56" s="130">
        <v>1413</v>
      </c>
      <c r="H56" s="131">
        <v>1177</v>
      </c>
    </row>
    <row r="57" spans="2:8" ht="53.25" customHeight="1">
      <c r="B57" s="129"/>
      <c r="C57" s="1266" t="s">
        <v>50</v>
      </c>
      <c r="D57" s="1266"/>
      <c r="E57" s="1267"/>
      <c r="F57" s="132">
        <v>3309</v>
      </c>
      <c r="G57" s="132">
        <v>3165</v>
      </c>
      <c r="H57" s="133">
        <v>3137</v>
      </c>
    </row>
    <row r="58" spans="2:8" ht="45.75" customHeight="1">
      <c r="B58" s="134"/>
      <c r="C58" s="1254" t="s">
        <v>595</v>
      </c>
      <c r="D58" s="1255"/>
      <c r="E58" s="1256"/>
      <c r="F58" s="135">
        <v>990</v>
      </c>
      <c r="G58" s="135">
        <v>1034</v>
      </c>
      <c r="H58" s="136">
        <v>989</v>
      </c>
    </row>
    <row r="59" spans="2:8" ht="45.75" customHeight="1">
      <c r="B59" s="134"/>
      <c r="C59" s="1254" t="s">
        <v>596</v>
      </c>
      <c r="D59" s="1255"/>
      <c r="E59" s="1256"/>
      <c r="F59" s="135">
        <v>791</v>
      </c>
      <c r="G59" s="135">
        <v>776</v>
      </c>
      <c r="H59" s="136">
        <v>698</v>
      </c>
    </row>
    <row r="60" spans="2:8" ht="45.75" customHeight="1">
      <c r="B60" s="134"/>
      <c r="C60" s="1254" t="s">
        <v>597</v>
      </c>
      <c r="D60" s="1255"/>
      <c r="E60" s="1256"/>
      <c r="F60" s="135">
        <v>305</v>
      </c>
      <c r="G60" s="135">
        <v>201</v>
      </c>
      <c r="H60" s="136">
        <v>451</v>
      </c>
    </row>
    <row r="61" spans="2:8" ht="45.75" customHeight="1">
      <c r="B61" s="134"/>
      <c r="C61" s="1254" t="s">
        <v>598</v>
      </c>
      <c r="D61" s="1255"/>
      <c r="E61" s="1256"/>
      <c r="F61" s="135">
        <v>509</v>
      </c>
      <c r="G61" s="135">
        <v>493</v>
      </c>
      <c r="H61" s="136">
        <v>436</v>
      </c>
    </row>
    <row r="62" spans="2:8" ht="45.75" customHeight="1" thickBot="1">
      <c r="B62" s="137"/>
      <c r="C62" s="1257" t="s">
        <v>599</v>
      </c>
      <c r="D62" s="1258"/>
      <c r="E62" s="1259"/>
      <c r="F62" s="138">
        <v>199</v>
      </c>
      <c r="G62" s="138">
        <v>168</v>
      </c>
      <c r="H62" s="139">
        <v>169</v>
      </c>
    </row>
    <row r="63" spans="2:8" ht="52.5" customHeight="1" thickBot="1">
      <c r="B63" s="140"/>
      <c r="C63" s="1260" t="s">
        <v>51</v>
      </c>
      <c r="D63" s="1260"/>
      <c r="E63" s="1261"/>
      <c r="F63" s="141">
        <v>13066</v>
      </c>
      <c r="G63" s="141">
        <v>11426</v>
      </c>
      <c r="H63" s="142">
        <v>12264</v>
      </c>
    </row>
    <row r="64" spans="2:8" ht="15" customHeight="1"/>
    <row r="65" ht="0" hidden="1" customHeight="1"/>
    <row r="66" ht="0" hidden="1" customHeight="1"/>
  </sheetData>
  <sheetProtection algorithmName="SHA-512" hashValue="ErlOirzdYdxW+hmZhbQQuFFNAXXezoAKjzZWDyYty7oDuf0ZCeACy3DTS2K+E0EU8Lm3HZ/wQ8ETF1DkXTH1Ng==" saltValue="8NP2skyJ4ky07RDW/3u9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1" zoomScaleNormal="100" zoomScaleSheetLayoutView="55" workbookViewId="0">
      <selection activeCell="CJ61" sqref="CJ61"/>
    </sheetView>
  </sheetViews>
  <sheetFormatPr defaultColWidth="0" defaultRowHeight="13.5" customHeight="1" zeroHeight="1"/>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c r="A1" s="1268"/>
      <c r="B1" s="1269"/>
      <c r="DD1" s="1270"/>
      <c r="DE1" s="1270"/>
    </row>
    <row r="2" spans="1:143" ht="25.5" customHeight="1">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c r="DD19" s="1270"/>
      <c r="DE19" s="1270"/>
    </row>
    <row r="20" spans="1:351">
      <c r="DD20" s="1270"/>
      <c r="DE20" s="1270"/>
    </row>
    <row r="21" spans="1:351" ht="17.2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c r="B22" s="1277"/>
      <c r="MM22" s="1276"/>
    </row>
    <row r="23" spans="1:351">
      <c r="B23" s="1277"/>
    </row>
    <row r="24" spans="1:351">
      <c r="B24" s="1277"/>
    </row>
    <row r="25" spans="1:351">
      <c r="B25" s="1277"/>
    </row>
    <row r="26" spans="1:351">
      <c r="B26" s="1277"/>
    </row>
    <row r="27" spans="1:351">
      <c r="B27" s="1277"/>
    </row>
    <row r="28" spans="1:351">
      <c r="B28" s="1277"/>
    </row>
    <row r="29" spans="1:351">
      <c r="B29" s="1277"/>
    </row>
    <row r="30" spans="1:351">
      <c r="B30" s="1277"/>
    </row>
    <row r="31" spans="1:351">
      <c r="B31" s="1277"/>
    </row>
    <row r="32" spans="1:351">
      <c r="B32" s="1277"/>
    </row>
    <row r="33" spans="2:109">
      <c r="B33" s="1277"/>
    </row>
    <row r="34" spans="2:109">
      <c r="B34" s="1277"/>
    </row>
    <row r="35" spans="2:109">
      <c r="B35" s="1277"/>
    </row>
    <row r="36" spans="2:109">
      <c r="B36" s="1277"/>
    </row>
    <row r="37" spans="2:109">
      <c r="B37" s="1277"/>
    </row>
    <row r="38" spans="2:109">
      <c r="B38" s="1277"/>
    </row>
    <row r="39" spans="2:109">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c r="B40" s="1282"/>
      <c r="DD40" s="1282"/>
      <c r="DE40" s="1270"/>
    </row>
    <row r="41" spans="2:109" ht="17.25">
      <c r="B41" s="1283" t="s">
        <v>603</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c r="B42" s="1277"/>
      <c r="G42" s="1284"/>
      <c r="I42" s="1285"/>
      <c r="J42" s="1285"/>
      <c r="K42" s="1285"/>
      <c r="AM42" s="1284"/>
      <c r="AN42" s="1284" t="s">
        <v>604</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c r="B43" s="1277"/>
      <c r="AN43" s="1286" t="s">
        <v>605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c r="B49" s="1277"/>
      <c r="AN49" s="1270" t="s">
        <v>606</v>
      </c>
    </row>
    <row r="50" spans="1:109">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550</v>
      </c>
      <c r="BQ50" s="1302"/>
      <c r="BR50" s="1302"/>
      <c r="BS50" s="1302"/>
      <c r="BT50" s="1302"/>
      <c r="BU50" s="1302"/>
      <c r="BV50" s="1302"/>
      <c r="BW50" s="1302"/>
      <c r="BX50" s="1302" t="s">
        <v>551</v>
      </c>
      <c r="BY50" s="1302"/>
      <c r="BZ50" s="1302"/>
      <c r="CA50" s="1302"/>
      <c r="CB50" s="1302"/>
      <c r="CC50" s="1302"/>
      <c r="CD50" s="1302"/>
      <c r="CE50" s="1302"/>
      <c r="CF50" s="1302" t="s">
        <v>552</v>
      </c>
      <c r="CG50" s="1302"/>
      <c r="CH50" s="1302"/>
      <c r="CI50" s="1302"/>
      <c r="CJ50" s="1302"/>
      <c r="CK50" s="1302"/>
      <c r="CL50" s="1302"/>
      <c r="CM50" s="1302"/>
      <c r="CN50" s="1302" t="s">
        <v>553</v>
      </c>
      <c r="CO50" s="1302"/>
      <c r="CP50" s="1302"/>
      <c r="CQ50" s="1302"/>
      <c r="CR50" s="1302"/>
      <c r="CS50" s="1302"/>
      <c r="CT50" s="1302"/>
      <c r="CU50" s="1302"/>
      <c r="CV50" s="1302" t="s">
        <v>554</v>
      </c>
      <c r="CW50" s="1302"/>
      <c r="CX50" s="1302"/>
      <c r="CY50" s="1302"/>
      <c r="CZ50" s="1302"/>
      <c r="DA50" s="1302"/>
      <c r="DB50" s="1302"/>
      <c r="DC50" s="1302"/>
    </row>
    <row r="51" spans="1:109" ht="13.5" customHeight="1">
      <c r="B51" s="1277"/>
      <c r="G51" s="1303"/>
      <c r="H51" s="1303"/>
      <c r="I51" s="1304"/>
      <c r="J51" s="1304"/>
      <c r="K51" s="1305"/>
      <c r="L51" s="1305"/>
      <c r="M51" s="1305"/>
      <c r="N51" s="1305"/>
      <c r="AM51" s="1295"/>
      <c r="AN51" s="1306" t="s">
        <v>607</v>
      </c>
      <c r="AO51" s="1306"/>
      <c r="AP51" s="1306"/>
      <c r="AQ51" s="1306"/>
      <c r="AR51" s="1306"/>
      <c r="AS51" s="1306"/>
      <c r="AT51" s="1306"/>
      <c r="AU51" s="1306"/>
      <c r="AV51" s="1306"/>
      <c r="AW51" s="1306"/>
      <c r="AX51" s="1306"/>
      <c r="AY51" s="1306"/>
      <c r="AZ51" s="1306"/>
      <c r="BA51" s="1306"/>
      <c r="BB51" s="1306" t="s">
        <v>608</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7"/>
      <c r="BY51" s="1308"/>
      <c r="BZ51" s="1308"/>
      <c r="CA51" s="1308"/>
      <c r="CB51" s="1308"/>
      <c r="CC51" s="1308"/>
      <c r="CD51" s="1308"/>
      <c r="CE51" s="1308"/>
      <c r="CF51" s="1308">
        <v>63.9</v>
      </c>
      <c r="CG51" s="1308"/>
      <c r="CH51" s="1308"/>
      <c r="CI51" s="1308"/>
      <c r="CJ51" s="1308"/>
      <c r="CK51" s="1308"/>
      <c r="CL51" s="1308"/>
      <c r="CM51" s="1308"/>
      <c r="CN51" s="1308">
        <v>63.4</v>
      </c>
      <c r="CO51" s="1308"/>
      <c r="CP51" s="1308"/>
      <c r="CQ51" s="1308"/>
      <c r="CR51" s="1308"/>
      <c r="CS51" s="1308"/>
      <c r="CT51" s="1308"/>
      <c r="CU51" s="1308"/>
      <c r="CV51" s="1308">
        <v>43.3</v>
      </c>
      <c r="CW51" s="1308"/>
      <c r="CX51" s="1308"/>
      <c r="CY51" s="1308"/>
      <c r="CZ51" s="1308"/>
      <c r="DA51" s="1308"/>
      <c r="DB51" s="1308"/>
      <c r="DC51" s="1308"/>
    </row>
    <row r="52" spans="1:109">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609</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7"/>
      <c r="BY53" s="1308"/>
      <c r="BZ53" s="1308"/>
      <c r="CA53" s="1308"/>
      <c r="CB53" s="1308"/>
      <c r="CC53" s="1308"/>
      <c r="CD53" s="1308"/>
      <c r="CE53" s="1308"/>
      <c r="CF53" s="1308">
        <v>55.4</v>
      </c>
      <c r="CG53" s="1308"/>
      <c r="CH53" s="1308"/>
      <c r="CI53" s="1308"/>
      <c r="CJ53" s="1308"/>
      <c r="CK53" s="1308"/>
      <c r="CL53" s="1308"/>
      <c r="CM53" s="1308"/>
      <c r="CN53" s="1308">
        <v>58.1</v>
      </c>
      <c r="CO53" s="1308"/>
      <c r="CP53" s="1308"/>
      <c r="CQ53" s="1308"/>
      <c r="CR53" s="1308"/>
      <c r="CS53" s="1308"/>
      <c r="CT53" s="1308"/>
      <c r="CU53" s="1308"/>
      <c r="CV53" s="1308">
        <v>59.5</v>
      </c>
      <c r="CW53" s="1308"/>
      <c r="CX53" s="1308"/>
      <c r="CY53" s="1308"/>
      <c r="CZ53" s="1308"/>
      <c r="DA53" s="1308"/>
      <c r="DB53" s="1308"/>
      <c r="DC53" s="1308"/>
    </row>
    <row r="54" spans="1:109">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1285"/>
      <c r="B55" s="1277"/>
      <c r="G55" s="1296"/>
      <c r="H55" s="1296"/>
      <c r="I55" s="1296"/>
      <c r="J55" s="1296"/>
      <c r="K55" s="1305"/>
      <c r="L55" s="1305"/>
      <c r="M55" s="1305"/>
      <c r="N55" s="1305"/>
      <c r="AN55" s="1302" t="s">
        <v>610</v>
      </c>
      <c r="AO55" s="1302"/>
      <c r="AP55" s="1302"/>
      <c r="AQ55" s="1302"/>
      <c r="AR55" s="1302"/>
      <c r="AS55" s="1302"/>
      <c r="AT55" s="1302"/>
      <c r="AU55" s="1302"/>
      <c r="AV55" s="1302"/>
      <c r="AW55" s="1302"/>
      <c r="AX55" s="1302"/>
      <c r="AY55" s="1302"/>
      <c r="AZ55" s="1302"/>
      <c r="BA55" s="1302"/>
      <c r="BB55" s="1306" t="s">
        <v>611</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7"/>
      <c r="BY55" s="1308"/>
      <c r="BZ55" s="1308"/>
      <c r="CA55" s="1308"/>
      <c r="CB55" s="1308"/>
      <c r="CC55" s="1308"/>
      <c r="CD55" s="1308"/>
      <c r="CE55" s="1308"/>
      <c r="CF55" s="1308">
        <v>24.1</v>
      </c>
      <c r="CG55" s="1308"/>
      <c r="CH55" s="1308"/>
      <c r="CI55" s="1308"/>
      <c r="CJ55" s="1308"/>
      <c r="CK55" s="1308"/>
      <c r="CL55" s="1308"/>
      <c r="CM55" s="1308"/>
      <c r="CN55" s="1308">
        <v>20.100000000000001</v>
      </c>
      <c r="CO55" s="1308"/>
      <c r="CP55" s="1308"/>
      <c r="CQ55" s="1308"/>
      <c r="CR55" s="1308"/>
      <c r="CS55" s="1308"/>
      <c r="CT55" s="1308"/>
      <c r="CU55" s="1308"/>
      <c r="CV55" s="1308">
        <v>16</v>
      </c>
      <c r="CW55" s="1308"/>
      <c r="CX55" s="1308"/>
      <c r="CY55" s="1308"/>
      <c r="CZ55" s="1308"/>
      <c r="DA55" s="1308"/>
      <c r="DB55" s="1308"/>
      <c r="DC55" s="1308"/>
    </row>
    <row r="56" spans="1:109">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612</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7"/>
      <c r="BY57" s="1308"/>
      <c r="BZ57" s="1308"/>
      <c r="CA57" s="1308"/>
      <c r="CB57" s="1308"/>
      <c r="CC57" s="1308"/>
      <c r="CD57" s="1308"/>
      <c r="CE57" s="1308"/>
      <c r="CF57" s="1308">
        <v>57.1</v>
      </c>
      <c r="CG57" s="1308"/>
      <c r="CH57" s="1308"/>
      <c r="CI57" s="1308"/>
      <c r="CJ57" s="1308"/>
      <c r="CK57" s="1308"/>
      <c r="CL57" s="1308"/>
      <c r="CM57" s="1308"/>
      <c r="CN57" s="1308">
        <v>57.7</v>
      </c>
      <c r="CO57" s="1308"/>
      <c r="CP57" s="1308"/>
      <c r="CQ57" s="1308"/>
      <c r="CR57" s="1308"/>
      <c r="CS57" s="1308"/>
      <c r="CT57" s="1308"/>
      <c r="CU57" s="1308"/>
      <c r="CV57" s="1308">
        <v>57.1</v>
      </c>
      <c r="CW57" s="1308"/>
      <c r="CX57" s="1308"/>
      <c r="CY57" s="1308"/>
      <c r="CZ57" s="1308"/>
      <c r="DA57" s="1308"/>
      <c r="DB57" s="1308"/>
      <c r="DC57" s="1308"/>
      <c r="DD57" s="1311"/>
      <c r="DE57" s="1309"/>
    </row>
    <row r="58" spans="1:109" s="1285" customFormat="1">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c r="B63" s="1317" t="s">
        <v>613</v>
      </c>
    </row>
    <row r="64" spans="1:109">
      <c r="B64" s="1277"/>
      <c r="G64" s="1284"/>
      <c r="I64" s="1318"/>
      <c r="J64" s="1318"/>
      <c r="K64" s="1318"/>
      <c r="L64" s="1318"/>
      <c r="M64" s="1318"/>
      <c r="N64" s="1319"/>
      <c r="AM64" s="1284"/>
      <c r="AN64" s="1284" t="s">
        <v>604</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c r="B65" s="1277"/>
      <c r="AN65" s="1286" t="s">
        <v>614</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c r="B71" s="1277"/>
      <c r="G71" s="1323"/>
      <c r="I71" s="1324"/>
      <c r="J71" s="1321"/>
      <c r="K71" s="1321"/>
      <c r="L71" s="1322"/>
      <c r="M71" s="1321"/>
      <c r="N71" s="1322"/>
      <c r="AM71" s="1323"/>
      <c r="AN71" s="1270" t="s">
        <v>606</v>
      </c>
    </row>
    <row r="72" spans="2:107">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550</v>
      </c>
      <c r="BQ72" s="1302"/>
      <c r="BR72" s="1302"/>
      <c r="BS72" s="1302"/>
      <c r="BT72" s="1302"/>
      <c r="BU72" s="1302"/>
      <c r="BV72" s="1302"/>
      <c r="BW72" s="1302"/>
      <c r="BX72" s="1302" t="s">
        <v>551</v>
      </c>
      <c r="BY72" s="1302"/>
      <c r="BZ72" s="1302"/>
      <c r="CA72" s="1302"/>
      <c r="CB72" s="1302"/>
      <c r="CC72" s="1302"/>
      <c r="CD72" s="1302"/>
      <c r="CE72" s="1302"/>
      <c r="CF72" s="1302" t="s">
        <v>552</v>
      </c>
      <c r="CG72" s="1302"/>
      <c r="CH72" s="1302"/>
      <c r="CI72" s="1302"/>
      <c r="CJ72" s="1302"/>
      <c r="CK72" s="1302"/>
      <c r="CL72" s="1302"/>
      <c r="CM72" s="1302"/>
      <c r="CN72" s="1302" t="s">
        <v>553</v>
      </c>
      <c r="CO72" s="1302"/>
      <c r="CP72" s="1302"/>
      <c r="CQ72" s="1302"/>
      <c r="CR72" s="1302"/>
      <c r="CS72" s="1302"/>
      <c r="CT72" s="1302"/>
      <c r="CU72" s="1302"/>
      <c r="CV72" s="1302" t="s">
        <v>554</v>
      </c>
      <c r="CW72" s="1302"/>
      <c r="CX72" s="1302"/>
      <c r="CY72" s="1302"/>
      <c r="CZ72" s="1302"/>
      <c r="DA72" s="1302"/>
      <c r="DB72" s="1302"/>
      <c r="DC72" s="1302"/>
    </row>
    <row r="73" spans="2:107">
      <c r="B73" s="1277"/>
      <c r="G73" s="1303"/>
      <c r="H73" s="1303"/>
      <c r="I73" s="1303"/>
      <c r="J73" s="1303"/>
      <c r="K73" s="1325"/>
      <c r="L73" s="1325"/>
      <c r="M73" s="1325"/>
      <c r="N73" s="1325"/>
      <c r="AM73" s="1295"/>
      <c r="AN73" s="1306" t="s">
        <v>607</v>
      </c>
      <c r="AO73" s="1306"/>
      <c r="AP73" s="1306"/>
      <c r="AQ73" s="1306"/>
      <c r="AR73" s="1306"/>
      <c r="AS73" s="1306"/>
      <c r="AT73" s="1306"/>
      <c r="AU73" s="1306"/>
      <c r="AV73" s="1306"/>
      <c r="AW73" s="1306"/>
      <c r="AX73" s="1306"/>
      <c r="AY73" s="1306"/>
      <c r="AZ73" s="1306"/>
      <c r="BA73" s="1306"/>
      <c r="BB73" s="1306" t="s">
        <v>615</v>
      </c>
      <c r="BC73" s="1306"/>
      <c r="BD73" s="1306"/>
      <c r="BE73" s="1306"/>
      <c r="BF73" s="1306"/>
      <c r="BG73" s="1306"/>
      <c r="BH73" s="1306"/>
      <c r="BI73" s="1306"/>
      <c r="BJ73" s="1306"/>
      <c r="BK73" s="1306"/>
      <c r="BL73" s="1306"/>
      <c r="BM73" s="1306"/>
      <c r="BN73" s="1306"/>
      <c r="BO73" s="1306"/>
      <c r="BP73" s="1308">
        <v>57.1</v>
      </c>
      <c r="BQ73" s="1308"/>
      <c r="BR73" s="1308"/>
      <c r="BS73" s="1308"/>
      <c r="BT73" s="1308"/>
      <c r="BU73" s="1308"/>
      <c r="BV73" s="1308"/>
      <c r="BW73" s="1308"/>
      <c r="BX73" s="1308">
        <v>62.6</v>
      </c>
      <c r="BY73" s="1308"/>
      <c r="BZ73" s="1308"/>
      <c r="CA73" s="1308"/>
      <c r="CB73" s="1308"/>
      <c r="CC73" s="1308"/>
      <c r="CD73" s="1308"/>
      <c r="CE73" s="1308"/>
      <c r="CF73" s="1308">
        <v>63.9</v>
      </c>
      <c r="CG73" s="1308"/>
      <c r="CH73" s="1308"/>
      <c r="CI73" s="1308"/>
      <c r="CJ73" s="1308"/>
      <c r="CK73" s="1308"/>
      <c r="CL73" s="1308"/>
      <c r="CM73" s="1308"/>
      <c r="CN73" s="1308">
        <v>63.4</v>
      </c>
      <c r="CO73" s="1308"/>
      <c r="CP73" s="1308"/>
      <c r="CQ73" s="1308"/>
      <c r="CR73" s="1308"/>
      <c r="CS73" s="1308"/>
      <c r="CT73" s="1308"/>
      <c r="CU73" s="1308"/>
      <c r="CV73" s="1308">
        <v>43.3</v>
      </c>
      <c r="CW73" s="1308"/>
      <c r="CX73" s="1308"/>
      <c r="CY73" s="1308"/>
      <c r="CZ73" s="1308"/>
      <c r="DA73" s="1308"/>
      <c r="DB73" s="1308"/>
      <c r="DC73" s="1308"/>
    </row>
    <row r="74" spans="2:107">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616</v>
      </c>
      <c r="BC75" s="1306"/>
      <c r="BD75" s="1306"/>
      <c r="BE75" s="1306"/>
      <c r="BF75" s="1306"/>
      <c r="BG75" s="1306"/>
      <c r="BH75" s="1306"/>
      <c r="BI75" s="1306"/>
      <c r="BJ75" s="1306"/>
      <c r="BK75" s="1306"/>
      <c r="BL75" s="1306"/>
      <c r="BM75" s="1306"/>
      <c r="BN75" s="1306"/>
      <c r="BO75" s="1306"/>
      <c r="BP75" s="1308">
        <v>8.9</v>
      </c>
      <c r="BQ75" s="1308"/>
      <c r="BR75" s="1308"/>
      <c r="BS75" s="1308"/>
      <c r="BT75" s="1308"/>
      <c r="BU75" s="1308"/>
      <c r="BV75" s="1308"/>
      <c r="BW75" s="1308"/>
      <c r="BX75" s="1308">
        <v>9.6</v>
      </c>
      <c r="BY75" s="1308"/>
      <c r="BZ75" s="1308"/>
      <c r="CA75" s="1308"/>
      <c r="CB75" s="1308"/>
      <c r="CC75" s="1308"/>
      <c r="CD75" s="1308"/>
      <c r="CE75" s="1308"/>
      <c r="CF75" s="1308">
        <v>10.5</v>
      </c>
      <c r="CG75" s="1308"/>
      <c r="CH75" s="1308"/>
      <c r="CI75" s="1308"/>
      <c r="CJ75" s="1308"/>
      <c r="CK75" s="1308"/>
      <c r="CL75" s="1308"/>
      <c r="CM75" s="1308"/>
      <c r="CN75" s="1308">
        <v>10.8</v>
      </c>
      <c r="CO75" s="1308"/>
      <c r="CP75" s="1308"/>
      <c r="CQ75" s="1308"/>
      <c r="CR75" s="1308"/>
      <c r="CS75" s="1308"/>
      <c r="CT75" s="1308"/>
      <c r="CU75" s="1308"/>
      <c r="CV75" s="1308">
        <v>9.8000000000000007</v>
      </c>
      <c r="CW75" s="1308"/>
      <c r="CX75" s="1308"/>
      <c r="CY75" s="1308"/>
      <c r="CZ75" s="1308"/>
      <c r="DA75" s="1308"/>
      <c r="DB75" s="1308"/>
      <c r="DC75" s="1308"/>
    </row>
    <row r="76" spans="2:107">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1277"/>
      <c r="G77" s="1296"/>
      <c r="H77" s="1296"/>
      <c r="I77" s="1296"/>
      <c r="J77" s="1296"/>
      <c r="K77" s="1325"/>
      <c r="L77" s="1325"/>
      <c r="M77" s="1325"/>
      <c r="N77" s="1325"/>
      <c r="AN77" s="1302" t="s">
        <v>610</v>
      </c>
      <c r="AO77" s="1302"/>
      <c r="AP77" s="1302"/>
      <c r="AQ77" s="1302"/>
      <c r="AR77" s="1302"/>
      <c r="AS77" s="1302"/>
      <c r="AT77" s="1302"/>
      <c r="AU77" s="1302"/>
      <c r="AV77" s="1302"/>
      <c r="AW77" s="1302"/>
      <c r="AX77" s="1302"/>
      <c r="AY77" s="1302"/>
      <c r="AZ77" s="1302"/>
      <c r="BA77" s="1302"/>
      <c r="BB77" s="1306" t="s">
        <v>611</v>
      </c>
      <c r="BC77" s="1306"/>
      <c r="BD77" s="1306"/>
      <c r="BE77" s="1306"/>
      <c r="BF77" s="1306"/>
      <c r="BG77" s="1306"/>
      <c r="BH77" s="1306"/>
      <c r="BI77" s="1306"/>
      <c r="BJ77" s="1306"/>
      <c r="BK77" s="1306"/>
      <c r="BL77" s="1306"/>
      <c r="BM77" s="1306"/>
      <c r="BN77" s="1306"/>
      <c r="BO77" s="1306"/>
      <c r="BP77" s="1308">
        <v>30.5</v>
      </c>
      <c r="BQ77" s="1308"/>
      <c r="BR77" s="1308"/>
      <c r="BS77" s="1308"/>
      <c r="BT77" s="1308"/>
      <c r="BU77" s="1308"/>
      <c r="BV77" s="1308"/>
      <c r="BW77" s="1308"/>
      <c r="BX77" s="1308">
        <v>13.7</v>
      </c>
      <c r="BY77" s="1308"/>
      <c r="BZ77" s="1308"/>
      <c r="CA77" s="1308"/>
      <c r="CB77" s="1308"/>
      <c r="CC77" s="1308"/>
      <c r="CD77" s="1308"/>
      <c r="CE77" s="1308"/>
      <c r="CF77" s="1308">
        <v>24.1</v>
      </c>
      <c r="CG77" s="1308"/>
      <c r="CH77" s="1308"/>
      <c r="CI77" s="1308"/>
      <c r="CJ77" s="1308"/>
      <c r="CK77" s="1308"/>
      <c r="CL77" s="1308"/>
      <c r="CM77" s="1308"/>
      <c r="CN77" s="1308">
        <v>20.100000000000001</v>
      </c>
      <c r="CO77" s="1308"/>
      <c r="CP77" s="1308"/>
      <c r="CQ77" s="1308"/>
      <c r="CR77" s="1308"/>
      <c r="CS77" s="1308"/>
      <c r="CT77" s="1308"/>
      <c r="CU77" s="1308"/>
      <c r="CV77" s="1308">
        <v>16</v>
      </c>
      <c r="CW77" s="1308"/>
      <c r="CX77" s="1308"/>
      <c r="CY77" s="1308"/>
      <c r="CZ77" s="1308"/>
      <c r="DA77" s="1308"/>
      <c r="DB77" s="1308"/>
      <c r="DC77" s="1308"/>
    </row>
    <row r="78" spans="2:107">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617</v>
      </c>
      <c r="BC79" s="1306"/>
      <c r="BD79" s="1306"/>
      <c r="BE79" s="1306"/>
      <c r="BF79" s="1306"/>
      <c r="BG79" s="1306"/>
      <c r="BH79" s="1306"/>
      <c r="BI79" s="1306"/>
      <c r="BJ79" s="1306"/>
      <c r="BK79" s="1306"/>
      <c r="BL79" s="1306"/>
      <c r="BM79" s="1306"/>
      <c r="BN79" s="1306"/>
      <c r="BO79" s="1306"/>
      <c r="BP79" s="1308">
        <v>5.2</v>
      </c>
      <c r="BQ79" s="1308"/>
      <c r="BR79" s="1308"/>
      <c r="BS79" s="1308"/>
      <c r="BT79" s="1308"/>
      <c r="BU79" s="1308"/>
      <c r="BV79" s="1308"/>
      <c r="BW79" s="1308"/>
      <c r="BX79" s="1308">
        <v>5.8</v>
      </c>
      <c r="BY79" s="1308"/>
      <c r="BZ79" s="1308"/>
      <c r="CA79" s="1308"/>
      <c r="CB79" s="1308"/>
      <c r="CC79" s="1308"/>
      <c r="CD79" s="1308"/>
      <c r="CE79" s="1308"/>
      <c r="CF79" s="1308">
        <v>6</v>
      </c>
      <c r="CG79" s="1308"/>
      <c r="CH79" s="1308"/>
      <c r="CI79" s="1308"/>
      <c r="CJ79" s="1308"/>
      <c r="CK79" s="1308"/>
      <c r="CL79" s="1308"/>
      <c r="CM79" s="1308"/>
      <c r="CN79" s="1308">
        <v>5.8</v>
      </c>
      <c r="CO79" s="1308"/>
      <c r="CP79" s="1308"/>
      <c r="CQ79" s="1308"/>
      <c r="CR79" s="1308"/>
      <c r="CS79" s="1308"/>
      <c r="CT79" s="1308"/>
      <c r="CU79" s="1308"/>
      <c r="CV79" s="1308">
        <v>5.3</v>
      </c>
      <c r="CW79" s="1308"/>
      <c r="CX79" s="1308"/>
      <c r="CY79" s="1308"/>
      <c r="CZ79" s="1308"/>
      <c r="DA79" s="1308"/>
      <c r="DB79" s="1308"/>
      <c r="DC79" s="1308"/>
    </row>
    <row r="80" spans="2:107">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1277"/>
    </row>
    <row r="82" spans="2:109" ht="17.2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c r="DD84" s="1270"/>
      <c r="DE84" s="1270"/>
    </row>
    <row r="85" spans="2:109">
      <c r="DD85" s="1270"/>
      <c r="DE85" s="1270"/>
    </row>
    <row r="86" spans="2:109" hidden="1">
      <c r="DD86" s="1270"/>
      <c r="DE86" s="1270"/>
    </row>
    <row r="87" spans="2:109" hidden="1">
      <c r="K87" s="1328"/>
      <c r="AQ87" s="1328"/>
      <c r="BC87" s="1328"/>
      <c r="BO87" s="1328"/>
      <c r="CA87" s="1328"/>
      <c r="CM87" s="1328"/>
      <c r="CY87" s="1328"/>
      <c r="DD87" s="1270"/>
      <c r="DE87" s="1270"/>
    </row>
    <row r="88" spans="2:109" hidden="1">
      <c r="DD88" s="1270"/>
      <c r="DE88" s="1270"/>
    </row>
    <row r="89" spans="2:109" hidden="1">
      <c r="DD89" s="1270"/>
      <c r="DE89" s="1270"/>
    </row>
    <row r="90" spans="2:109" hidden="1">
      <c r="DD90" s="1270"/>
      <c r="DE90" s="1270"/>
    </row>
    <row r="91" spans="2:109" hidden="1">
      <c r="DD91" s="1270"/>
      <c r="DE91" s="1270"/>
    </row>
    <row r="92" spans="2:109" ht="13.5" hidden="1" customHeight="1">
      <c r="DD92" s="1270"/>
      <c r="DE92" s="1270"/>
    </row>
    <row r="93" spans="2:109" ht="13.5" hidden="1" customHeight="1">
      <c r="DD93" s="1270"/>
      <c r="DE93" s="1270"/>
    </row>
    <row r="94" spans="2:109" ht="13.5" hidden="1" customHeight="1">
      <c r="DD94" s="1270"/>
      <c r="DE94" s="1270"/>
    </row>
    <row r="95" spans="2:109" ht="13.5" hidden="1" customHeight="1">
      <c r="DD95" s="1270"/>
      <c r="DE95" s="1270"/>
    </row>
    <row r="96" spans="2:109" ht="13.5" hidden="1" customHeight="1">
      <c r="DD96" s="1270"/>
      <c r="DE96" s="1270"/>
    </row>
    <row r="97" spans="108:109" ht="13.5" hidden="1" customHeight="1">
      <c r="DD97" s="1270"/>
      <c r="DE97" s="1270"/>
    </row>
    <row r="98" spans="108:109" ht="13.5" hidden="1" customHeight="1">
      <c r="DD98" s="1270"/>
      <c r="DE98" s="1270"/>
    </row>
    <row r="99" spans="108:109" ht="13.5" hidden="1" customHeight="1">
      <c r="DD99" s="1270"/>
      <c r="DE99" s="1270"/>
    </row>
    <row r="100" spans="108:109" ht="13.5" hidden="1" customHeight="1">
      <c r="DD100" s="1270"/>
      <c r="DE100" s="1270"/>
    </row>
    <row r="101" spans="108:109" ht="13.5" hidden="1" customHeight="1">
      <c r="DD101" s="1270"/>
      <c r="DE101" s="1270"/>
    </row>
    <row r="102" spans="108:109" ht="13.5" hidden="1" customHeight="1">
      <c r="DD102" s="1270"/>
      <c r="DE102" s="1270"/>
    </row>
    <row r="103" spans="108:109" ht="13.5" hidden="1" customHeight="1">
      <c r="DD103" s="1270"/>
      <c r="DE103" s="1270"/>
    </row>
    <row r="104" spans="108:109" ht="13.5" hidden="1" customHeight="1">
      <c r="DD104" s="1270"/>
      <c r="DE104" s="1270"/>
    </row>
    <row r="105" spans="108:109" ht="13.5" hidden="1" customHeight="1">
      <c r="DD105" s="1270"/>
      <c r="DE105" s="1270"/>
    </row>
    <row r="106" spans="108:109" ht="13.5" hidden="1" customHeight="1">
      <c r="DD106" s="1270"/>
      <c r="DE106" s="1270"/>
    </row>
    <row r="107" spans="108:109" ht="13.5" hidden="1" customHeight="1">
      <c r="DD107" s="1270"/>
      <c r="DE107" s="1270"/>
    </row>
    <row r="108" spans="108:109" ht="13.5" hidden="1" customHeight="1">
      <c r="DD108" s="1270"/>
      <c r="DE108" s="1270"/>
    </row>
    <row r="109" spans="108:109" ht="13.5" hidden="1" customHeight="1">
      <c r="DD109" s="1270"/>
      <c r="DE109" s="1270"/>
    </row>
    <row r="110" spans="108:109" ht="13.5" hidden="1" customHeight="1">
      <c r="DD110" s="1270"/>
      <c r="DE110" s="1270"/>
    </row>
    <row r="111" spans="108:109" ht="13.5" hidden="1" customHeight="1">
      <c r="DD111" s="1270"/>
      <c r="DE111" s="1270"/>
    </row>
    <row r="112" spans="108:109" ht="13.5" hidden="1" customHeight="1">
      <c r="DD112" s="1270"/>
      <c r="DE112" s="1270"/>
    </row>
    <row r="113" spans="108:109" ht="13.5" hidden="1" customHeight="1">
      <c r="DD113" s="1270"/>
      <c r="DE113" s="1270"/>
    </row>
    <row r="114" spans="108:109" ht="13.5" hidden="1" customHeight="1">
      <c r="DD114" s="1270"/>
      <c r="DE114" s="1270"/>
    </row>
    <row r="115" spans="108:109" ht="13.5" hidden="1" customHeight="1">
      <c r="DD115" s="1270"/>
      <c r="DE115" s="1270"/>
    </row>
    <row r="116" spans="108:109" ht="13.5" hidden="1" customHeight="1">
      <c r="DD116" s="1270"/>
      <c r="DE116" s="1270"/>
    </row>
    <row r="117" spans="108:109" ht="13.5" hidden="1" customHeight="1">
      <c r="DD117" s="1270"/>
      <c r="DE117" s="1270"/>
    </row>
    <row r="118" spans="108:109" ht="13.5" hidden="1" customHeight="1">
      <c r="DD118" s="1270"/>
      <c r="DE118" s="1270"/>
    </row>
    <row r="119" spans="108:109" ht="13.5" hidden="1" customHeight="1">
      <c r="DD119" s="1270"/>
      <c r="DE119" s="1270"/>
    </row>
    <row r="120" spans="108:109" ht="13.5" hidden="1" customHeight="1">
      <c r="DD120" s="1270"/>
      <c r="DE120" s="1270"/>
    </row>
    <row r="121" spans="108:109" ht="13.5" hidden="1" customHeight="1">
      <c r="DD121" s="1270"/>
      <c r="DE121" s="1270"/>
    </row>
    <row r="122" spans="108:109" ht="13.5" hidden="1" customHeight="1">
      <c r="DD122" s="1270"/>
      <c r="DE122" s="1270"/>
    </row>
    <row r="123" spans="108:109" ht="13.5" hidden="1" customHeight="1">
      <c r="DD123" s="1270"/>
      <c r="DE123" s="1270"/>
    </row>
    <row r="124" spans="108:109" ht="13.5" hidden="1" customHeight="1">
      <c r="DD124" s="1270"/>
      <c r="DE124" s="1270"/>
    </row>
    <row r="125" spans="108:109" ht="13.5" hidden="1" customHeight="1">
      <c r="DD125" s="1270"/>
      <c r="DE125" s="1270"/>
    </row>
    <row r="126" spans="108:109" ht="13.5" hidden="1" customHeight="1">
      <c r="DD126" s="1270"/>
      <c r="DE126" s="1270"/>
    </row>
    <row r="127" spans="108:109" ht="13.5" hidden="1" customHeight="1">
      <c r="DD127" s="1270"/>
      <c r="DE127" s="1270"/>
    </row>
    <row r="128" spans="108:109" ht="13.5" hidden="1" customHeight="1">
      <c r="DD128" s="1270"/>
      <c r="DE128" s="1270"/>
    </row>
    <row r="129" spans="108:109" ht="13.5" hidden="1" customHeight="1">
      <c r="DD129" s="1270"/>
      <c r="DE129" s="1270"/>
    </row>
    <row r="130" spans="108:109" ht="13.5" hidden="1" customHeight="1">
      <c r="DD130" s="1270"/>
      <c r="DE130" s="1270"/>
    </row>
    <row r="131" spans="108:109" ht="13.5" hidden="1" customHeight="1">
      <c r="DD131" s="1270"/>
      <c r="DE131" s="1270"/>
    </row>
    <row r="132" spans="108:109" ht="13.5" hidden="1" customHeight="1">
      <c r="DD132" s="1270"/>
      <c r="DE132" s="1270"/>
    </row>
    <row r="133" spans="108:109" ht="13.5" hidden="1" customHeight="1">
      <c r="DD133" s="1270"/>
      <c r="DE133" s="1270"/>
    </row>
    <row r="134" spans="108:109" ht="13.5" hidden="1" customHeight="1">
      <c r="DD134" s="1270"/>
      <c r="DE134" s="1270"/>
    </row>
    <row r="135" spans="108:109" ht="13.5" hidden="1" customHeight="1">
      <c r="DD135" s="1270"/>
      <c r="DE135" s="1270"/>
    </row>
    <row r="136" spans="108:109" ht="13.5" hidden="1" customHeight="1">
      <c r="DD136" s="1270"/>
      <c r="DE136" s="1270"/>
    </row>
    <row r="137" spans="108:109" ht="13.5" hidden="1" customHeight="1">
      <c r="DD137" s="1270"/>
      <c r="DE137" s="1270"/>
    </row>
    <row r="138" spans="108:109" ht="13.5" hidden="1" customHeight="1">
      <c r="DD138" s="1270"/>
      <c r="DE138" s="1270"/>
    </row>
    <row r="139" spans="108:109" ht="13.5" hidden="1" customHeight="1">
      <c r="DD139" s="1270"/>
      <c r="DE139" s="1270"/>
    </row>
    <row r="140" spans="108:109" ht="13.5" hidden="1" customHeight="1">
      <c r="DD140" s="1270"/>
      <c r="DE140" s="1270"/>
    </row>
    <row r="141" spans="108:109" ht="13.5" hidden="1" customHeight="1">
      <c r="DD141" s="1270"/>
      <c r="DE141" s="1270"/>
    </row>
    <row r="142" spans="108:109" ht="13.5" hidden="1" customHeight="1">
      <c r="DD142" s="1270"/>
      <c r="DE142" s="1270"/>
    </row>
    <row r="143" spans="108:109" ht="13.5" hidden="1" customHeight="1">
      <c r="DD143" s="1270"/>
      <c r="DE143" s="1270"/>
    </row>
    <row r="144" spans="108:109" ht="13.5" hidden="1" customHeight="1">
      <c r="DD144" s="1270"/>
      <c r="DE144" s="1270"/>
    </row>
    <row r="145" spans="108:109" ht="13.5" hidden="1" customHeight="1">
      <c r="DD145" s="1270"/>
      <c r="DE145" s="1270"/>
    </row>
    <row r="146" spans="108:109" ht="13.5" hidden="1" customHeight="1">
      <c r="DD146" s="1270"/>
      <c r="DE146" s="1270"/>
    </row>
    <row r="147" spans="108:109" ht="13.5" hidden="1" customHeight="1">
      <c r="DD147" s="1270"/>
      <c r="DE147" s="1270"/>
    </row>
    <row r="148" spans="108:109" ht="13.5" hidden="1" customHeight="1">
      <c r="DD148" s="1270"/>
      <c r="DE148" s="1270"/>
    </row>
    <row r="149" spans="108:109" ht="13.5" hidden="1" customHeight="1">
      <c r="DD149" s="1270"/>
      <c r="DE149" s="1270"/>
    </row>
    <row r="150" spans="108:109" ht="13.5" hidden="1" customHeight="1">
      <c r="DD150" s="1270"/>
      <c r="DE150" s="1270"/>
    </row>
    <row r="151" spans="108:109" ht="13.5" hidden="1" customHeight="1">
      <c r="DD151" s="1270"/>
      <c r="DE151" s="1270"/>
    </row>
    <row r="152" spans="108:109" ht="13.5" hidden="1" customHeight="1">
      <c r="DD152" s="1270"/>
      <c r="DE152" s="1270"/>
    </row>
    <row r="153" spans="108:109" ht="13.5" hidden="1" customHeight="1">
      <c r="DD153" s="1270"/>
      <c r="DE153" s="1270"/>
    </row>
    <row r="154" spans="108:109" ht="13.5" hidden="1" customHeight="1">
      <c r="DD154" s="1270"/>
      <c r="DE154" s="1270"/>
    </row>
    <row r="155" spans="108:109" ht="13.5" hidden="1" customHeight="1">
      <c r="DD155" s="1270"/>
      <c r="DE155" s="1270"/>
    </row>
    <row r="156" spans="108:109" ht="13.5" hidden="1" customHeight="1">
      <c r="DD156" s="1270"/>
      <c r="DE156" s="1270"/>
    </row>
    <row r="157" spans="108:109" ht="13.5" hidden="1" customHeight="1">
      <c r="DD157" s="1270"/>
      <c r="DE157" s="1270"/>
    </row>
    <row r="158" spans="108:109" ht="13.5" hidden="1" customHeight="1">
      <c r="DD158" s="1270"/>
      <c r="DE158" s="1270"/>
    </row>
    <row r="159" spans="108:109" ht="13.5" hidden="1" customHeight="1">
      <c r="DD159" s="1270"/>
      <c r="DE159" s="1270"/>
    </row>
    <row r="160" spans="108:109" ht="13.5" hidden="1" customHeight="1">
      <c r="DD160" s="1270"/>
      <c r="DE160" s="127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qkjDgVzun/tBHsVx6qzaR1nl0A1KKN5JmdPSx2sI92Jy4XGFTBWzu1/7I1d5/DFo32LyJJ2FJfYchPuLIZJyw==" saltValue="ONuuFYajKs5W5YRDR0c1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S103" zoomScaleNormal="100" zoomScaleSheetLayoutView="70" workbookViewId="0">
      <selection activeCell="CJ61" sqref="CJ6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is7ZMr+ZV28ctS+OsqIoChWi/1Nn61bDkwVzzqXtdnndmOt/PvAHH8PToca6CRMNmqKrmwju4qTHT8lH3pcMQ==" saltValue="E/qk+cFS2Zhz7SjVtCF2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CJ61" sqref="CJ6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DPGC4Fhu2R2kfx210C5makz0Xg71mJO5qsAwqnQ9up11E78/EPbL0aqZYdXCPD9k/HEiOAGh8HVAFNsWN5wA==" saltValue="Hjb5n3PEgJIklI4Uhsrp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52900</v>
      </c>
      <c r="E3" s="161"/>
      <c r="F3" s="162">
        <v>45117</v>
      </c>
      <c r="G3" s="163"/>
      <c r="H3" s="164"/>
    </row>
    <row r="4" spans="1:8">
      <c r="A4" s="165"/>
      <c r="B4" s="166"/>
      <c r="C4" s="167"/>
      <c r="D4" s="168">
        <v>33010</v>
      </c>
      <c r="E4" s="169"/>
      <c r="F4" s="170">
        <v>25589</v>
      </c>
      <c r="G4" s="171"/>
      <c r="H4" s="172"/>
    </row>
    <row r="5" spans="1:8">
      <c r="A5" s="153" t="s">
        <v>542</v>
      </c>
      <c r="B5" s="158"/>
      <c r="C5" s="159"/>
      <c r="D5" s="160">
        <v>64441</v>
      </c>
      <c r="E5" s="161"/>
      <c r="F5" s="162">
        <v>52496</v>
      </c>
      <c r="G5" s="163"/>
      <c r="H5" s="164"/>
    </row>
    <row r="6" spans="1:8">
      <c r="A6" s="165"/>
      <c r="B6" s="166"/>
      <c r="C6" s="167"/>
      <c r="D6" s="168">
        <v>39280</v>
      </c>
      <c r="E6" s="169"/>
      <c r="F6" s="170">
        <v>29467</v>
      </c>
      <c r="G6" s="171"/>
      <c r="H6" s="172"/>
    </row>
    <row r="7" spans="1:8">
      <c r="A7" s="153" t="s">
        <v>543</v>
      </c>
      <c r="B7" s="158"/>
      <c r="C7" s="159"/>
      <c r="D7" s="160">
        <v>47966</v>
      </c>
      <c r="E7" s="161"/>
      <c r="F7" s="162">
        <v>52619</v>
      </c>
      <c r="G7" s="163"/>
      <c r="H7" s="164"/>
    </row>
    <row r="8" spans="1:8">
      <c r="A8" s="165"/>
      <c r="B8" s="166"/>
      <c r="C8" s="167"/>
      <c r="D8" s="168">
        <v>31400</v>
      </c>
      <c r="E8" s="169"/>
      <c r="F8" s="170">
        <v>31149</v>
      </c>
      <c r="G8" s="171"/>
      <c r="H8" s="172"/>
    </row>
    <row r="9" spans="1:8">
      <c r="A9" s="153" t="s">
        <v>544</v>
      </c>
      <c r="B9" s="158"/>
      <c r="C9" s="159"/>
      <c r="D9" s="160">
        <v>48523</v>
      </c>
      <c r="E9" s="161"/>
      <c r="F9" s="162">
        <v>51875</v>
      </c>
      <c r="G9" s="163"/>
      <c r="H9" s="164"/>
    </row>
    <row r="10" spans="1:8">
      <c r="A10" s="165"/>
      <c r="B10" s="166"/>
      <c r="C10" s="167"/>
      <c r="D10" s="168">
        <v>25106</v>
      </c>
      <c r="E10" s="169"/>
      <c r="F10" s="170">
        <v>29372</v>
      </c>
      <c r="G10" s="171"/>
      <c r="H10" s="172"/>
    </row>
    <row r="11" spans="1:8">
      <c r="A11" s="153" t="s">
        <v>545</v>
      </c>
      <c r="B11" s="158"/>
      <c r="C11" s="159"/>
      <c r="D11" s="160">
        <v>37052</v>
      </c>
      <c r="E11" s="161"/>
      <c r="F11" s="162">
        <v>48064</v>
      </c>
      <c r="G11" s="163"/>
      <c r="H11" s="164"/>
    </row>
    <row r="12" spans="1:8">
      <c r="A12" s="165"/>
      <c r="B12" s="166"/>
      <c r="C12" s="173"/>
      <c r="D12" s="168">
        <v>21595</v>
      </c>
      <c r="E12" s="169"/>
      <c r="F12" s="170">
        <v>30373</v>
      </c>
      <c r="G12" s="171"/>
      <c r="H12" s="172"/>
    </row>
    <row r="13" spans="1:8">
      <c r="A13" s="153"/>
      <c r="B13" s="158"/>
      <c r="C13" s="174"/>
      <c r="D13" s="175">
        <v>50176</v>
      </c>
      <c r="E13" s="176"/>
      <c r="F13" s="177">
        <v>50034</v>
      </c>
      <c r="G13" s="178"/>
      <c r="H13" s="164"/>
    </row>
    <row r="14" spans="1:8">
      <c r="A14" s="165"/>
      <c r="B14" s="166"/>
      <c r="C14" s="167"/>
      <c r="D14" s="168">
        <v>30078</v>
      </c>
      <c r="E14" s="169"/>
      <c r="F14" s="170">
        <v>29190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8.35</v>
      </c>
      <c r="C19" s="179">
        <f>ROUND(VALUE(SUBSTITUTE(実質収支比率等に係る経年分析!G$48,"▲","-")),2)</f>
        <v>9.42</v>
      </c>
      <c r="D19" s="179">
        <f>ROUND(VALUE(SUBSTITUTE(実質収支比率等に係る経年分析!H$48,"▲","-")),2)</f>
        <v>5.89</v>
      </c>
      <c r="E19" s="179">
        <f>ROUND(VALUE(SUBSTITUTE(実質収支比率等に係る経年分析!I$48,"▲","-")),2)</f>
        <v>7.42</v>
      </c>
      <c r="F19" s="179">
        <f>ROUND(VALUE(SUBSTITUTE(実質収支比率等に係る経年分析!J$48,"▲","-")),2)</f>
        <v>7.43</v>
      </c>
    </row>
    <row r="20" spans="1:11">
      <c r="A20" s="179" t="s">
        <v>55</v>
      </c>
      <c r="B20" s="179">
        <f>ROUND(VALUE(SUBSTITUTE(実質収支比率等に係る経年分析!F$47,"▲","-")),2)</f>
        <v>21.77</v>
      </c>
      <c r="C20" s="179">
        <f>ROUND(VALUE(SUBSTITUTE(実質収支比率等に係る経年分析!G$47,"▲","-")),2)</f>
        <v>20.48</v>
      </c>
      <c r="D20" s="179">
        <f>ROUND(VALUE(SUBSTITUTE(実質収支比率等に係る経年分析!H$47,"▲","-")),2)</f>
        <v>20.94</v>
      </c>
      <c r="E20" s="179">
        <f>ROUND(VALUE(SUBSTITUTE(実質収支比率等に係る経年分析!I$47,"▲","-")),2)</f>
        <v>18.95</v>
      </c>
      <c r="F20" s="179">
        <f>ROUND(VALUE(SUBSTITUTE(実質収支比率等に係る経年分析!J$47,"▲","-")),2)</f>
        <v>22.12</v>
      </c>
    </row>
    <row r="21" spans="1:11">
      <c r="A21" s="179" t="s">
        <v>56</v>
      </c>
      <c r="B21" s="179">
        <f>IF(ISNUMBER(VALUE(SUBSTITUTE(実質収支比率等に係る経年分析!F$49,"▲","-"))),ROUND(VALUE(SUBSTITUTE(実質収支比率等に係る経年分析!F$49,"▲","-")),2),NA())</f>
        <v>-3.32</v>
      </c>
      <c r="C21" s="179">
        <f>IF(ISNUMBER(VALUE(SUBSTITUTE(実質収支比率等に係る経年分析!G$49,"▲","-"))),ROUND(VALUE(SUBSTITUTE(実質収支比率等に係る経年分析!G$49,"▲","-")),2),NA())</f>
        <v>-0.28999999999999998</v>
      </c>
      <c r="D21" s="179">
        <f>IF(ISNUMBER(VALUE(SUBSTITUTE(実質収支比率等に係る経年分析!H$49,"▲","-"))),ROUND(VALUE(SUBSTITUTE(実質収支比率等に係る経年分析!H$49,"▲","-")),2),NA())</f>
        <v>-3.31</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3.05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1.25</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0.73</v>
      </c>
    </row>
    <row r="32" spans="1:11">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1.93</v>
      </c>
    </row>
    <row r="34" spans="1:16">
      <c r="A34" s="180" t="str">
        <f>IF(連結実質赤字比率に係る赤字・黒字の構成分析!C$36="",NA(),連結実質赤字比率に係る赤字・黒字の構成分析!C$36)</f>
        <v>千塚町上川原産業団地特別会計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10.029999999999999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6257</v>
      </c>
      <c r="E42" s="181"/>
      <c r="F42" s="181"/>
      <c r="G42" s="181">
        <f>'実質公債費比率（分子）の構造'!L$52</f>
        <v>5620</v>
      </c>
      <c r="H42" s="181"/>
      <c r="I42" s="181"/>
      <c r="J42" s="181">
        <f>'実質公債費比率（分子）の構造'!M$52</f>
        <v>5881</v>
      </c>
      <c r="K42" s="181"/>
      <c r="L42" s="181"/>
      <c r="M42" s="181">
        <f>'実質公債費比率（分子）の構造'!N$52</f>
        <v>5803</v>
      </c>
      <c r="N42" s="181"/>
      <c r="O42" s="181"/>
      <c r="P42" s="181">
        <f>'実質公債費比率（分子）の構造'!O$52</f>
        <v>5625</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116</v>
      </c>
      <c r="C44" s="181"/>
      <c r="D44" s="181"/>
      <c r="E44" s="181">
        <f>'実質公債費比率（分子）の構造'!L$50</f>
        <v>75</v>
      </c>
      <c r="F44" s="181"/>
      <c r="G44" s="181"/>
      <c r="H44" s="181">
        <f>'実質公債費比率（分子）の構造'!M$50</f>
        <v>27</v>
      </c>
      <c r="I44" s="181"/>
      <c r="J44" s="181"/>
      <c r="K44" s="181">
        <f>'実質公債費比率（分子）の構造'!N$50</f>
        <v>26</v>
      </c>
      <c r="L44" s="181"/>
      <c r="M44" s="181"/>
      <c r="N44" s="181">
        <f>'実質公債費比率（分子）の構造'!O$50</f>
        <v>25</v>
      </c>
      <c r="O44" s="181"/>
      <c r="P44" s="181"/>
    </row>
    <row r="45" spans="1:16">
      <c r="A45" s="181" t="s">
        <v>66</v>
      </c>
      <c r="B45" s="181">
        <f>'実質公債費比率（分子）の構造'!K$49</f>
        <v>107</v>
      </c>
      <c r="C45" s="181"/>
      <c r="D45" s="181"/>
      <c r="E45" s="181">
        <f>'実質公債費比率（分子）の構造'!L$49</f>
        <v>108</v>
      </c>
      <c r="F45" s="181"/>
      <c r="G45" s="181"/>
      <c r="H45" s="181">
        <f>'実質公債費比率（分子）の構造'!M$49</f>
        <v>103</v>
      </c>
      <c r="I45" s="181"/>
      <c r="J45" s="181"/>
      <c r="K45" s="181">
        <f>'実質公債費比率（分子）の構造'!N$49</f>
        <v>19</v>
      </c>
      <c r="L45" s="181"/>
      <c r="M45" s="181"/>
      <c r="N45" s="181">
        <f>'実質公債費比率（分子）の構造'!O$49</f>
        <v>20</v>
      </c>
      <c r="O45" s="181"/>
      <c r="P45" s="181"/>
    </row>
    <row r="46" spans="1:16">
      <c r="A46" s="181" t="s">
        <v>67</v>
      </c>
      <c r="B46" s="181">
        <f>'実質公債費比率（分子）の構造'!K$48</f>
        <v>2260</v>
      </c>
      <c r="C46" s="181"/>
      <c r="D46" s="181"/>
      <c r="E46" s="181">
        <f>'実質公債費比率（分子）の構造'!L$48</f>
        <v>2288</v>
      </c>
      <c r="F46" s="181"/>
      <c r="G46" s="181"/>
      <c r="H46" s="181">
        <f>'実質公債費比率（分子）の構造'!M$48</f>
        <v>2367</v>
      </c>
      <c r="I46" s="181"/>
      <c r="J46" s="181"/>
      <c r="K46" s="181">
        <f>'実質公債費比率（分子）の構造'!N$48</f>
        <v>2204</v>
      </c>
      <c r="L46" s="181"/>
      <c r="M46" s="181"/>
      <c r="N46" s="181">
        <f>'実質公債費比率（分子）の構造'!O$48</f>
        <v>1890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6691</v>
      </c>
      <c r="C49" s="181"/>
      <c r="D49" s="181"/>
      <c r="E49" s="181">
        <f>'実質公債費比率（分子）の構造'!L$45</f>
        <v>6771</v>
      </c>
      <c r="F49" s="181"/>
      <c r="G49" s="181"/>
      <c r="H49" s="181">
        <f>'実質公債費比率（分子）の構造'!M$45</f>
        <v>6848</v>
      </c>
      <c r="I49" s="181"/>
      <c r="J49" s="181"/>
      <c r="K49" s="181">
        <f>'実質公債費比率（分子）の構造'!N$45</f>
        <v>6652</v>
      </c>
      <c r="L49" s="181"/>
      <c r="M49" s="181"/>
      <c r="N49" s="181">
        <f>'実質公債費比率（分子）の構造'!O$45</f>
        <v>6306</v>
      </c>
      <c r="O49" s="181"/>
      <c r="P49" s="181"/>
    </row>
    <row r="50" spans="1:16">
      <c r="A50" s="181" t="s">
        <v>71</v>
      </c>
      <c r="B50" s="181" t="e">
        <f>NA()</f>
        <v>#N/A</v>
      </c>
      <c r="C50" s="181">
        <f>IF(ISNUMBER('実質公債費比率（分子）の構造'!K$53),'実質公債費比率（分子）の構造'!K$53,NA())</f>
        <v>2917</v>
      </c>
      <c r="D50" s="181" t="e">
        <f>NA()</f>
        <v>#N/A</v>
      </c>
      <c r="E50" s="181" t="e">
        <f>NA()</f>
        <v>#N/A</v>
      </c>
      <c r="F50" s="181">
        <f>IF(ISNUMBER('実質公債費比率（分子）の構造'!L$53),'実質公債費比率（分子）の構造'!L$53,NA())</f>
        <v>3622</v>
      </c>
      <c r="G50" s="181" t="e">
        <f>NA()</f>
        <v>#N/A</v>
      </c>
      <c r="H50" s="181" t="e">
        <f>NA()</f>
        <v>#N/A</v>
      </c>
      <c r="I50" s="181">
        <f>IF(ISNUMBER('実質公債費比率（分子）の構造'!M$53),'実質公債費比率（分子）の構造'!M$53,NA())</f>
        <v>3464</v>
      </c>
      <c r="J50" s="181" t="e">
        <f>NA()</f>
        <v>#N/A</v>
      </c>
      <c r="K50" s="181" t="e">
        <f>NA()</f>
        <v>#N/A</v>
      </c>
      <c r="L50" s="181">
        <f>IF(ISNUMBER('実質公債費比率（分子）の構造'!N$53),'実質公債費比率（分子）の構造'!N$53,NA())</f>
        <v>3098</v>
      </c>
      <c r="M50" s="181" t="e">
        <f>NA()</f>
        <v>#N/A</v>
      </c>
      <c r="N50" s="181" t="e">
        <f>NA()</f>
        <v>#N/A</v>
      </c>
      <c r="O50" s="181">
        <f>IF(ISNUMBER('実質公債費比率（分子）の構造'!O$53),'実質公債費比率（分子）の構造'!O$53,NA())</f>
        <v>2616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58833</v>
      </c>
      <c r="E56" s="180"/>
      <c r="F56" s="180"/>
      <c r="G56" s="180">
        <f>'将来負担比率（分子）の構造'!J$52</f>
        <v>59643</v>
      </c>
      <c r="H56" s="180"/>
      <c r="I56" s="180"/>
      <c r="J56" s="180">
        <f>'将来負担比率（分子）の構造'!K$52</f>
        <v>59114</v>
      </c>
      <c r="K56" s="180"/>
      <c r="L56" s="180"/>
      <c r="M56" s="180">
        <f>'将来負担比率（分子）の構造'!L$52</f>
        <v>58182</v>
      </c>
      <c r="N56" s="180"/>
      <c r="O56" s="180"/>
      <c r="P56" s="180">
        <f>'将来負担比率（分子）の構造'!M$52</f>
        <v>57361</v>
      </c>
    </row>
    <row r="57" spans="1:16">
      <c r="A57" s="180" t="s">
        <v>42</v>
      </c>
      <c r="B57" s="180"/>
      <c r="C57" s="180"/>
      <c r="D57" s="180">
        <f>'将来負担比率（分子）の構造'!I$51</f>
        <v>9241</v>
      </c>
      <c r="E57" s="180"/>
      <c r="F57" s="180"/>
      <c r="G57" s="180">
        <f>'将来負担比率（分子）の構造'!J$51</f>
        <v>7292</v>
      </c>
      <c r="H57" s="180"/>
      <c r="I57" s="180"/>
      <c r="J57" s="180">
        <f>'将来負担比率（分子）の構造'!K$51</f>
        <v>5754</v>
      </c>
      <c r="K57" s="180"/>
      <c r="L57" s="180"/>
      <c r="M57" s="180">
        <f>'将来負担比率（分子）の構造'!L$51</f>
        <v>5194</v>
      </c>
      <c r="N57" s="180"/>
      <c r="O57" s="180"/>
      <c r="P57" s="180">
        <f>'将来負担比率（分子）の構造'!M$51</f>
        <v>5771</v>
      </c>
    </row>
    <row r="58" spans="1:16">
      <c r="A58" s="180" t="s">
        <v>41</v>
      </c>
      <c r="B58" s="180"/>
      <c r="C58" s="180"/>
      <c r="D58" s="180">
        <f>'将来負担比率（分子）の構造'!I$50</f>
        <v>15013</v>
      </c>
      <c r="E58" s="180"/>
      <c r="F58" s="180"/>
      <c r="G58" s="180">
        <f>'将来負担比率（分子）の構造'!J$50</f>
        <v>13949</v>
      </c>
      <c r="H58" s="180"/>
      <c r="I58" s="180"/>
      <c r="J58" s="180">
        <f>'将来負担比率（分子）の構造'!K$50</f>
        <v>13672</v>
      </c>
      <c r="K58" s="180"/>
      <c r="L58" s="180"/>
      <c r="M58" s="180">
        <f>'将来負担比率（分子）の構造'!L$50</f>
        <v>12233</v>
      </c>
      <c r="N58" s="180"/>
      <c r="O58" s="180"/>
      <c r="P58" s="180">
        <f>'将来負担比率（分子）の構造'!M$50</f>
        <v>14162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49</v>
      </c>
      <c r="C61" s="180"/>
      <c r="D61" s="180"/>
      <c r="E61" s="180">
        <f>'将来負担比率（分子）の構造'!J$46</f>
        <v>45</v>
      </c>
      <c r="F61" s="180"/>
      <c r="G61" s="180"/>
      <c r="H61" s="180">
        <f>'将来負担比率（分子）の構造'!K$46</f>
        <v>494</v>
      </c>
      <c r="I61" s="180"/>
      <c r="J61" s="180"/>
      <c r="K61" s="180">
        <f>'将来負担比率（分子）の構造'!L$46</f>
        <v>193</v>
      </c>
      <c r="L61" s="180"/>
      <c r="M61" s="180"/>
      <c r="N61" s="180">
        <f>'将来負担比率（分子）の構造'!M$46</f>
        <v>92</v>
      </c>
      <c r="O61" s="180"/>
      <c r="P61" s="180"/>
    </row>
    <row r="62" spans="1:16">
      <c r="A62" s="180" t="s">
        <v>35</v>
      </c>
      <c r="B62" s="180">
        <f>'将来負担比率（分子）の構造'!I$45</f>
        <v>11997</v>
      </c>
      <c r="C62" s="180"/>
      <c r="D62" s="180"/>
      <c r="E62" s="180">
        <f>'将来負担比率（分子）の構造'!J$45</f>
        <v>11356</v>
      </c>
      <c r="F62" s="180"/>
      <c r="G62" s="180"/>
      <c r="H62" s="180">
        <f>'将来負担比率（分子）の構造'!K$45</f>
        <v>11030</v>
      </c>
      <c r="I62" s="180"/>
      <c r="J62" s="180"/>
      <c r="K62" s="180">
        <f>'将来負担比率（分子）の構造'!L$45</f>
        <v>10737</v>
      </c>
      <c r="L62" s="180"/>
      <c r="M62" s="180"/>
      <c r="N62" s="180">
        <f>'将来負担比率（分子）の構造'!M$45</f>
        <v>10005</v>
      </c>
      <c r="O62" s="180"/>
      <c r="P62" s="180"/>
    </row>
    <row r="63" spans="1:16">
      <c r="A63" s="180" t="s">
        <v>34</v>
      </c>
      <c r="B63" s="180">
        <f>'将来負担比率（分子）の構造'!I$44</f>
        <v>608</v>
      </c>
      <c r="C63" s="180"/>
      <c r="D63" s="180"/>
      <c r="E63" s="180">
        <f>'将来負担比率（分子）の構造'!J$44</f>
        <v>488</v>
      </c>
      <c r="F63" s="180"/>
      <c r="G63" s="180"/>
      <c r="H63" s="180">
        <f>'将来負担比率（分子）の構造'!K$44</f>
        <v>241</v>
      </c>
      <c r="I63" s="180"/>
      <c r="J63" s="180"/>
      <c r="K63" s="180">
        <f>'将来負担比率（分子）の構造'!L$44</f>
        <v>136</v>
      </c>
      <c r="L63" s="180"/>
      <c r="M63" s="180"/>
      <c r="N63" s="180">
        <f>'将来負担比率（分子）の構造'!M$44</f>
        <v>109</v>
      </c>
      <c r="O63" s="180"/>
      <c r="P63" s="180"/>
    </row>
    <row r="64" spans="1:16">
      <c r="A64" s="180" t="s">
        <v>33</v>
      </c>
      <c r="B64" s="180">
        <f>'将来負担比率（分子）の構造'!I$43</f>
        <v>27390</v>
      </c>
      <c r="C64" s="180"/>
      <c r="D64" s="180"/>
      <c r="E64" s="180">
        <f>'将来負担比率（分子）の構造'!J$43</f>
        <v>26621</v>
      </c>
      <c r="F64" s="180"/>
      <c r="G64" s="180"/>
      <c r="H64" s="180">
        <f>'将来負担比率（分子）の構造'!K$43</f>
        <v>25839</v>
      </c>
      <c r="I64" s="180"/>
      <c r="J64" s="180"/>
      <c r="K64" s="180">
        <f>'将来負担比率（分子）の構造'!L$43</f>
        <v>24601</v>
      </c>
      <c r="L64" s="180"/>
      <c r="M64" s="180"/>
      <c r="N64" s="180">
        <f>'将来負担比率（分子）の構造'!M$43</f>
        <v>22510</v>
      </c>
      <c r="O64" s="180"/>
      <c r="P64" s="180"/>
    </row>
    <row r="65" spans="1:16">
      <c r="A65" s="180" t="s">
        <v>32</v>
      </c>
      <c r="B65" s="180">
        <f>'将来負担比率（分子）の構造'!I$42</f>
        <v>115</v>
      </c>
      <c r="C65" s="180"/>
      <c r="D65" s="180"/>
      <c r="E65" s="180">
        <f>'将来負担比率（分子）の構造'!J$42</f>
        <v>88</v>
      </c>
      <c r="F65" s="180"/>
      <c r="G65" s="180"/>
      <c r="H65" s="180">
        <f>'将来負担比率（分子）の構造'!K$42</f>
        <v>62</v>
      </c>
      <c r="I65" s="180"/>
      <c r="J65" s="180"/>
      <c r="K65" s="180">
        <f>'将来負担比率（分子）の構造'!L$42</f>
        <v>37</v>
      </c>
      <c r="L65" s="180"/>
      <c r="M65" s="180"/>
      <c r="N65" s="180">
        <f>'将来負担比率（分子）の構造'!M$42</f>
        <v>12</v>
      </c>
      <c r="O65" s="180"/>
      <c r="P65" s="180"/>
    </row>
    <row r="66" spans="1:16">
      <c r="A66" s="180" t="s">
        <v>31</v>
      </c>
      <c r="B66" s="180">
        <f>'将来負担比率（分子）の構造'!I$41</f>
        <v>60945</v>
      </c>
      <c r="C66" s="180"/>
      <c r="D66" s="180"/>
      <c r="E66" s="180">
        <f>'将来負担比率（分子）の構造'!J$41</f>
        <v>62061</v>
      </c>
      <c r="F66" s="180"/>
      <c r="G66" s="180"/>
      <c r="H66" s="180">
        <f>'将来負担比率（分子）の構造'!K$41</f>
        <v>60854</v>
      </c>
      <c r="I66" s="180"/>
      <c r="J66" s="180"/>
      <c r="K66" s="180">
        <f>'将来負担比率（分子）の構造'!L$41</f>
        <v>59579</v>
      </c>
      <c r="L66" s="180"/>
      <c r="M66" s="180"/>
      <c r="N66" s="180">
        <f>'将来負担比率（分子）の構造'!M$41</f>
        <v>57978</v>
      </c>
      <c r="O66" s="180"/>
      <c r="P66" s="180"/>
    </row>
    <row r="67" spans="1:16">
      <c r="A67" s="180" t="s">
        <v>75</v>
      </c>
      <c r="B67" s="180" t="e">
        <f>NA()</f>
        <v>#N/A</v>
      </c>
      <c r="C67" s="180">
        <f>IF(ISNUMBER('将来負担比率（分子）の構造'!I$53), IF('将来負担比率（分子）の構造'!I$53 &lt; 0, 0, '将来負担比率（分子）の構造'!I$53), NA())</f>
        <v>18016</v>
      </c>
      <c r="D67" s="180" t="e">
        <f>NA()</f>
        <v>#N/A</v>
      </c>
      <c r="E67" s="180" t="e">
        <f>NA()</f>
        <v>#N/A</v>
      </c>
      <c r="F67" s="180">
        <f>IF(ISNUMBER('将来負担比率（分子）の構造'!J$53), IF('将来負担比率（分子）の構造'!J$53 &lt; 0, 0, '将来負担比率（分子）の構造'!J$53), NA())</f>
        <v>19775</v>
      </c>
      <c r="G67" s="180" t="e">
        <f>NA()</f>
        <v>#N/A</v>
      </c>
      <c r="H67" s="180" t="e">
        <f>NA()</f>
        <v>#N/A</v>
      </c>
      <c r="I67" s="180">
        <f>IF(ISNUMBER('将来負担比率（分子）の構造'!K$53), IF('将来負担比率（分子）の構造'!K$53 &lt; 0, 0, '将来負担比率（分子）の構造'!K$53), NA())</f>
        <v>19981</v>
      </c>
      <c r="J67" s="180" t="e">
        <f>NA()</f>
        <v>#N/A</v>
      </c>
      <c r="K67" s="180" t="e">
        <f>NA()</f>
        <v>#N/A</v>
      </c>
      <c r="L67" s="180">
        <f>IF(ISNUMBER('将来負担比率（分子）の構造'!L$53), IF('将来負担比率（分子）の構造'!L$53 &lt; 0, 0, '将来負担比率（分子）の構造'!L$53), NA())</f>
        <v>19674</v>
      </c>
      <c r="M67" s="180" t="e">
        <f>NA()</f>
        <v>#N/A</v>
      </c>
      <c r="N67" s="180" t="e">
        <f>NA()</f>
        <v>#N/A</v>
      </c>
      <c r="O67" s="180">
        <f>IF(ISNUMBER('将来負担比率（分子）の構造'!M$53), IF('将来負担比率（分子）の構造'!M$53 &lt; 0, 0, '将来負担比率（分子）の構造'!M$53), NA())</f>
        <v>13411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7651</v>
      </c>
      <c r="C72" s="184">
        <f>基金残高に係る経年分析!G55</f>
        <v>6848</v>
      </c>
      <c r="D72" s="184">
        <f>基金残高に係る経年分析!H55</f>
        <v>7949</v>
      </c>
    </row>
    <row r="73" spans="1:16">
      <c r="A73" s="183" t="s">
        <v>78</v>
      </c>
      <c r="B73" s="184">
        <f>基金残高に係る経年分析!F56</f>
        <v>2106</v>
      </c>
      <c r="C73" s="184">
        <f>基金残高に係る経年分析!G56</f>
        <v>1413</v>
      </c>
      <c r="D73" s="184">
        <f>基金残高に係る経年分析!H56</f>
        <v>1177</v>
      </c>
    </row>
    <row r="74" spans="1:16">
      <c r="A74" s="183" t="s">
        <v>79</v>
      </c>
      <c r="B74" s="184">
        <f>基金残高に係る経年分析!F57</f>
        <v>3309</v>
      </c>
      <c r="C74" s="184">
        <f>基金残高に係る経年分析!G57</f>
        <v>3165</v>
      </c>
      <c r="D74" s="184">
        <f>基金残高に係る経年分析!H57</f>
        <v>3137</v>
      </c>
    </row>
  </sheetData>
  <sheetProtection algorithmName="SHA-512" hashValue="TVAl6/poZmKrakCh4aUlnNIHjUyjk0H7BbYVLVNxJcNkS9inpfk3b9hL7eGV89A343aGNjt1WVygUQjIF7iwew==" saltValue="GkAReMu34aS6y+DfCPuZ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228</v>
      </c>
      <c r="C5" s="723"/>
      <c r="D5" s="723"/>
      <c r="E5" s="723"/>
      <c r="F5" s="723"/>
      <c r="G5" s="723"/>
      <c r="H5" s="723"/>
      <c r="I5" s="723"/>
      <c r="J5" s="723"/>
      <c r="K5" s="723"/>
      <c r="L5" s="723"/>
      <c r="M5" s="723"/>
      <c r="N5" s="723"/>
      <c r="O5" s="723"/>
      <c r="P5" s="723"/>
      <c r="Q5" s="724"/>
      <c r="R5" s="688">
        <v>22359531</v>
      </c>
      <c r="S5" s="689"/>
      <c r="T5" s="689"/>
      <c r="U5" s="689"/>
      <c r="V5" s="689"/>
      <c r="W5" s="689"/>
      <c r="X5" s="689"/>
      <c r="Y5" s="735"/>
      <c r="Z5" s="753">
        <v>35.200000000000003</v>
      </c>
      <c r="AA5" s="753"/>
      <c r="AB5" s="753"/>
      <c r="AC5" s="753"/>
      <c r="AD5" s="754">
        <v>21599260</v>
      </c>
      <c r="AE5" s="754"/>
      <c r="AF5" s="754"/>
      <c r="AG5" s="754"/>
      <c r="AH5" s="754"/>
      <c r="AI5" s="754"/>
      <c r="AJ5" s="754"/>
      <c r="AK5" s="754"/>
      <c r="AL5" s="736">
        <v>62.3</v>
      </c>
      <c r="AM5" s="705"/>
      <c r="AN5" s="705"/>
      <c r="AO5" s="737"/>
      <c r="AP5" s="722" t="s">
        <v>229</v>
      </c>
      <c r="AQ5" s="723"/>
      <c r="AR5" s="723"/>
      <c r="AS5" s="723"/>
      <c r="AT5" s="723"/>
      <c r="AU5" s="723"/>
      <c r="AV5" s="723"/>
      <c r="AW5" s="723"/>
      <c r="AX5" s="723"/>
      <c r="AY5" s="723"/>
      <c r="AZ5" s="723"/>
      <c r="BA5" s="723"/>
      <c r="BB5" s="723"/>
      <c r="BC5" s="723"/>
      <c r="BD5" s="723"/>
      <c r="BE5" s="723"/>
      <c r="BF5" s="724"/>
      <c r="BG5" s="623">
        <v>21583258</v>
      </c>
      <c r="BH5" s="626"/>
      <c r="BI5" s="626"/>
      <c r="BJ5" s="626"/>
      <c r="BK5" s="626"/>
      <c r="BL5" s="626"/>
      <c r="BM5" s="626"/>
      <c r="BN5" s="627"/>
      <c r="BO5" s="685">
        <v>96.5</v>
      </c>
      <c r="BP5" s="685"/>
      <c r="BQ5" s="685"/>
      <c r="BR5" s="685"/>
      <c r="BS5" s="686">
        <v>403928</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c r="B6" s="620" t="s">
        <v>233</v>
      </c>
      <c r="C6" s="621"/>
      <c r="D6" s="621"/>
      <c r="E6" s="621"/>
      <c r="F6" s="621"/>
      <c r="G6" s="621"/>
      <c r="H6" s="621"/>
      <c r="I6" s="621"/>
      <c r="J6" s="621"/>
      <c r="K6" s="621"/>
      <c r="L6" s="621"/>
      <c r="M6" s="621"/>
      <c r="N6" s="621"/>
      <c r="O6" s="621"/>
      <c r="P6" s="621"/>
      <c r="Q6" s="622"/>
      <c r="R6" s="623">
        <v>602265</v>
      </c>
      <c r="S6" s="626"/>
      <c r="T6" s="626"/>
      <c r="U6" s="626"/>
      <c r="V6" s="626"/>
      <c r="W6" s="626"/>
      <c r="X6" s="626"/>
      <c r="Y6" s="627"/>
      <c r="Z6" s="685">
        <v>0.9</v>
      </c>
      <c r="AA6" s="685"/>
      <c r="AB6" s="685"/>
      <c r="AC6" s="685"/>
      <c r="AD6" s="686">
        <v>602265</v>
      </c>
      <c r="AE6" s="686"/>
      <c r="AF6" s="686"/>
      <c r="AG6" s="686"/>
      <c r="AH6" s="686"/>
      <c r="AI6" s="686"/>
      <c r="AJ6" s="686"/>
      <c r="AK6" s="686"/>
      <c r="AL6" s="628">
        <v>1.7</v>
      </c>
      <c r="AM6" s="629"/>
      <c r="AN6" s="629"/>
      <c r="AO6" s="687"/>
      <c r="AP6" s="620" t="s">
        <v>234</v>
      </c>
      <c r="AQ6" s="621"/>
      <c r="AR6" s="621"/>
      <c r="AS6" s="621"/>
      <c r="AT6" s="621"/>
      <c r="AU6" s="621"/>
      <c r="AV6" s="621"/>
      <c r="AW6" s="621"/>
      <c r="AX6" s="621"/>
      <c r="AY6" s="621"/>
      <c r="AZ6" s="621"/>
      <c r="BA6" s="621"/>
      <c r="BB6" s="621"/>
      <c r="BC6" s="621"/>
      <c r="BD6" s="621"/>
      <c r="BE6" s="621"/>
      <c r="BF6" s="622"/>
      <c r="BG6" s="623">
        <v>21583258</v>
      </c>
      <c r="BH6" s="626"/>
      <c r="BI6" s="626"/>
      <c r="BJ6" s="626"/>
      <c r="BK6" s="626"/>
      <c r="BL6" s="626"/>
      <c r="BM6" s="626"/>
      <c r="BN6" s="627"/>
      <c r="BO6" s="685">
        <v>96.5</v>
      </c>
      <c r="BP6" s="685"/>
      <c r="BQ6" s="685"/>
      <c r="BR6" s="685"/>
      <c r="BS6" s="686">
        <v>403928</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383481</v>
      </c>
      <c r="CS6" s="626"/>
      <c r="CT6" s="626"/>
      <c r="CU6" s="626"/>
      <c r="CV6" s="626"/>
      <c r="CW6" s="626"/>
      <c r="CX6" s="626"/>
      <c r="CY6" s="627"/>
      <c r="CZ6" s="736">
        <v>0.6</v>
      </c>
      <c r="DA6" s="705"/>
      <c r="DB6" s="705"/>
      <c r="DC6" s="739"/>
      <c r="DD6" s="631" t="s">
        <v>180</v>
      </c>
      <c r="DE6" s="626"/>
      <c r="DF6" s="626"/>
      <c r="DG6" s="626"/>
      <c r="DH6" s="626"/>
      <c r="DI6" s="626"/>
      <c r="DJ6" s="626"/>
      <c r="DK6" s="626"/>
      <c r="DL6" s="626"/>
      <c r="DM6" s="626"/>
      <c r="DN6" s="626"/>
      <c r="DO6" s="626"/>
      <c r="DP6" s="627"/>
      <c r="DQ6" s="631">
        <v>383049</v>
      </c>
      <c r="DR6" s="626"/>
      <c r="DS6" s="626"/>
      <c r="DT6" s="626"/>
      <c r="DU6" s="626"/>
      <c r="DV6" s="626"/>
      <c r="DW6" s="626"/>
      <c r="DX6" s="626"/>
      <c r="DY6" s="626"/>
      <c r="DZ6" s="626"/>
      <c r="EA6" s="626"/>
      <c r="EB6" s="626"/>
      <c r="EC6" s="666"/>
    </row>
    <row r="7" spans="2:143" ht="11.25" customHeight="1">
      <c r="B7" s="620" t="s">
        <v>236</v>
      </c>
      <c r="C7" s="621"/>
      <c r="D7" s="621"/>
      <c r="E7" s="621"/>
      <c r="F7" s="621"/>
      <c r="G7" s="621"/>
      <c r="H7" s="621"/>
      <c r="I7" s="621"/>
      <c r="J7" s="621"/>
      <c r="K7" s="621"/>
      <c r="L7" s="621"/>
      <c r="M7" s="621"/>
      <c r="N7" s="621"/>
      <c r="O7" s="621"/>
      <c r="P7" s="621"/>
      <c r="Q7" s="622"/>
      <c r="R7" s="623">
        <v>31579</v>
      </c>
      <c r="S7" s="626"/>
      <c r="T7" s="626"/>
      <c r="U7" s="626"/>
      <c r="V7" s="626"/>
      <c r="W7" s="626"/>
      <c r="X7" s="626"/>
      <c r="Y7" s="627"/>
      <c r="Z7" s="685">
        <v>0</v>
      </c>
      <c r="AA7" s="685"/>
      <c r="AB7" s="685"/>
      <c r="AC7" s="685"/>
      <c r="AD7" s="686">
        <v>31579</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10018778</v>
      </c>
      <c r="BH7" s="626"/>
      <c r="BI7" s="626"/>
      <c r="BJ7" s="626"/>
      <c r="BK7" s="626"/>
      <c r="BL7" s="626"/>
      <c r="BM7" s="626"/>
      <c r="BN7" s="627"/>
      <c r="BO7" s="685">
        <v>44.8</v>
      </c>
      <c r="BP7" s="685"/>
      <c r="BQ7" s="685"/>
      <c r="BR7" s="685"/>
      <c r="BS7" s="686">
        <v>403928</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7172473</v>
      </c>
      <c r="CS7" s="626"/>
      <c r="CT7" s="626"/>
      <c r="CU7" s="626"/>
      <c r="CV7" s="626"/>
      <c r="CW7" s="626"/>
      <c r="CX7" s="626"/>
      <c r="CY7" s="627"/>
      <c r="CZ7" s="685">
        <v>11.9</v>
      </c>
      <c r="DA7" s="685"/>
      <c r="DB7" s="685"/>
      <c r="DC7" s="685"/>
      <c r="DD7" s="631">
        <v>187075</v>
      </c>
      <c r="DE7" s="626"/>
      <c r="DF7" s="626"/>
      <c r="DG7" s="626"/>
      <c r="DH7" s="626"/>
      <c r="DI7" s="626"/>
      <c r="DJ7" s="626"/>
      <c r="DK7" s="626"/>
      <c r="DL7" s="626"/>
      <c r="DM7" s="626"/>
      <c r="DN7" s="626"/>
      <c r="DO7" s="626"/>
      <c r="DP7" s="627"/>
      <c r="DQ7" s="631">
        <v>6249141</v>
      </c>
      <c r="DR7" s="626"/>
      <c r="DS7" s="626"/>
      <c r="DT7" s="626"/>
      <c r="DU7" s="626"/>
      <c r="DV7" s="626"/>
      <c r="DW7" s="626"/>
      <c r="DX7" s="626"/>
      <c r="DY7" s="626"/>
      <c r="DZ7" s="626"/>
      <c r="EA7" s="626"/>
      <c r="EB7" s="626"/>
      <c r="EC7" s="666"/>
    </row>
    <row r="8" spans="2:143" ht="11.25" customHeight="1">
      <c r="B8" s="620" t="s">
        <v>239</v>
      </c>
      <c r="C8" s="621"/>
      <c r="D8" s="621"/>
      <c r="E8" s="621"/>
      <c r="F8" s="621"/>
      <c r="G8" s="621"/>
      <c r="H8" s="621"/>
      <c r="I8" s="621"/>
      <c r="J8" s="621"/>
      <c r="K8" s="621"/>
      <c r="L8" s="621"/>
      <c r="M8" s="621"/>
      <c r="N8" s="621"/>
      <c r="O8" s="621"/>
      <c r="P8" s="621"/>
      <c r="Q8" s="622"/>
      <c r="R8" s="623">
        <v>67173</v>
      </c>
      <c r="S8" s="626"/>
      <c r="T8" s="626"/>
      <c r="U8" s="626"/>
      <c r="V8" s="626"/>
      <c r="W8" s="626"/>
      <c r="X8" s="626"/>
      <c r="Y8" s="627"/>
      <c r="Z8" s="685">
        <v>0.1</v>
      </c>
      <c r="AA8" s="685"/>
      <c r="AB8" s="685"/>
      <c r="AC8" s="685"/>
      <c r="AD8" s="686">
        <v>67173</v>
      </c>
      <c r="AE8" s="686"/>
      <c r="AF8" s="686"/>
      <c r="AG8" s="686"/>
      <c r="AH8" s="686"/>
      <c r="AI8" s="686"/>
      <c r="AJ8" s="686"/>
      <c r="AK8" s="686"/>
      <c r="AL8" s="628">
        <v>0.2</v>
      </c>
      <c r="AM8" s="629"/>
      <c r="AN8" s="629"/>
      <c r="AO8" s="687"/>
      <c r="AP8" s="620" t="s">
        <v>240</v>
      </c>
      <c r="AQ8" s="621"/>
      <c r="AR8" s="621"/>
      <c r="AS8" s="621"/>
      <c r="AT8" s="621"/>
      <c r="AU8" s="621"/>
      <c r="AV8" s="621"/>
      <c r="AW8" s="621"/>
      <c r="AX8" s="621"/>
      <c r="AY8" s="621"/>
      <c r="AZ8" s="621"/>
      <c r="BA8" s="621"/>
      <c r="BB8" s="621"/>
      <c r="BC8" s="621"/>
      <c r="BD8" s="621"/>
      <c r="BE8" s="621"/>
      <c r="BF8" s="622"/>
      <c r="BG8" s="623">
        <v>286786</v>
      </c>
      <c r="BH8" s="626"/>
      <c r="BI8" s="626"/>
      <c r="BJ8" s="626"/>
      <c r="BK8" s="626"/>
      <c r="BL8" s="626"/>
      <c r="BM8" s="626"/>
      <c r="BN8" s="627"/>
      <c r="BO8" s="685">
        <v>1.3</v>
      </c>
      <c r="BP8" s="685"/>
      <c r="BQ8" s="685"/>
      <c r="BR8" s="685"/>
      <c r="BS8" s="631" t="s">
        <v>180</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21601222</v>
      </c>
      <c r="CS8" s="626"/>
      <c r="CT8" s="626"/>
      <c r="CU8" s="626"/>
      <c r="CV8" s="626"/>
      <c r="CW8" s="626"/>
      <c r="CX8" s="626"/>
      <c r="CY8" s="627"/>
      <c r="CZ8" s="685">
        <v>35.700000000000003</v>
      </c>
      <c r="DA8" s="685"/>
      <c r="DB8" s="685"/>
      <c r="DC8" s="685"/>
      <c r="DD8" s="631">
        <v>230304</v>
      </c>
      <c r="DE8" s="626"/>
      <c r="DF8" s="626"/>
      <c r="DG8" s="626"/>
      <c r="DH8" s="626"/>
      <c r="DI8" s="626"/>
      <c r="DJ8" s="626"/>
      <c r="DK8" s="626"/>
      <c r="DL8" s="626"/>
      <c r="DM8" s="626"/>
      <c r="DN8" s="626"/>
      <c r="DO8" s="626"/>
      <c r="DP8" s="627"/>
      <c r="DQ8" s="631">
        <v>11162987</v>
      </c>
      <c r="DR8" s="626"/>
      <c r="DS8" s="626"/>
      <c r="DT8" s="626"/>
      <c r="DU8" s="626"/>
      <c r="DV8" s="626"/>
      <c r="DW8" s="626"/>
      <c r="DX8" s="626"/>
      <c r="DY8" s="626"/>
      <c r="DZ8" s="626"/>
      <c r="EA8" s="626"/>
      <c r="EB8" s="626"/>
      <c r="EC8" s="666"/>
    </row>
    <row r="9" spans="2:143" ht="11.25" customHeight="1">
      <c r="B9" s="620" t="s">
        <v>242</v>
      </c>
      <c r="C9" s="621"/>
      <c r="D9" s="621"/>
      <c r="E9" s="621"/>
      <c r="F9" s="621"/>
      <c r="G9" s="621"/>
      <c r="H9" s="621"/>
      <c r="I9" s="621"/>
      <c r="J9" s="621"/>
      <c r="K9" s="621"/>
      <c r="L9" s="621"/>
      <c r="M9" s="621"/>
      <c r="N9" s="621"/>
      <c r="O9" s="621"/>
      <c r="P9" s="621"/>
      <c r="Q9" s="622"/>
      <c r="R9" s="623">
        <v>60604</v>
      </c>
      <c r="S9" s="626"/>
      <c r="T9" s="626"/>
      <c r="U9" s="626"/>
      <c r="V9" s="626"/>
      <c r="W9" s="626"/>
      <c r="X9" s="626"/>
      <c r="Y9" s="627"/>
      <c r="Z9" s="685">
        <v>0.1</v>
      </c>
      <c r="AA9" s="685"/>
      <c r="AB9" s="685"/>
      <c r="AC9" s="685"/>
      <c r="AD9" s="686">
        <v>60604</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7648453</v>
      </c>
      <c r="BH9" s="626"/>
      <c r="BI9" s="626"/>
      <c r="BJ9" s="626"/>
      <c r="BK9" s="626"/>
      <c r="BL9" s="626"/>
      <c r="BM9" s="626"/>
      <c r="BN9" s="627"/>
      <c r="BO9" s="685">
        <v>34.200000000000003</v>
      </c>
      <c r="BP9" s="685"/>
      <c r="BQ9" s="685"/>
      <c r="BR9" s="685"/>
      <c r="BS9" s="631" t="s">
        <v>244</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4037647</v>
      </c>
      <c r="CS9" s="626"/>
      <c r="CT9" s="626"/>
      <c r="CU9" s="626"/>
      <c r="CV9" s="626"/>
      <c r="CW9" s="626"/>
      <c r="CX9" s="626"/>
      <c r="CY9" s="627"/>
      <c r="CZ9" s="685">
        <v>6.7</v>
      </c>
      <c r="DA9" s="685"/>
      <c r="DB9" s="685"/>
      <c r="DC9" s="685"/>
      <c r="DD9" s="631">
        <v>489543</v>
      </c>
      <c r="DE9" s="626"/>
      <c r="DF9" s="626"/>
      <c r="DG9" s="626"/>
      <c r="DH9" s="626"/>
      <c r="DI9" s="626"/>
      <c r="DJ9" s="626"/>
      <c r="DK9" s="626"/>
      <c r="DL9" s="626"/>
      <c r="DM9" s="626"/>
      <c r="DN9" s="626"/>
      <c r="DO9" s="626"/>
      <c r="DP9" s="627"/>
      <c r="DQ9" s="631">
        <v>2987746</v>
      </c>
      <c r="DR9" s="626"/>
      <c r="DS9" s="626"/>
      <c r="DT9" s="626"/>
      <c r="DU9" s="626"/>
      <c r="DV9" s="626"/>
      <c r="DW9" s="626"/>
      <c r="DX9" s="626"/>
      <c r="DY9" s="626"/>
      <c r="DZ9" s="626"/>
      <c r="EA9" s="626"/>
      <c r="EB9" s="626"/>
      <c r="EC9" s="666"/>
    </row>
    <row r="10" spans="2:143" ht="11.25" customHeight="1">
      <c r="B10" s="620" t="s">
        <v>246</v>
      </c>
      <c r="C10" s="621"/>
      <c r="D10" s="621"/>
      <c r="E10" s="621"/>
      <c r="F10" s="621"/>
      <c r="G10" s="621"/>
      <c r="H10" s="621"/>
      <c r="I10" s="621"/>
      <c r="J10" s="621"/>
      <c r="K10" s="621"/>
      <c r="L10" s="621"/>
      <c r="M10" s="621"/>
      <c r="N10" s="621"/>
      <c r="O10" s="621"/>
      <c r="P10" s="621"/>
      <c r="Q10" s="622"/>
      <c r="R10" s="623" t="s">
        <v>244</v>
      </c>
      <c r="S10" s="626"/>
      <c r="T10" s="626"/>
      <c r="U10" s="626"/>
      <c r="V10" s="626"/>
      <c r="W10" s="626"/>
      <c r="X10" s="626"/>
      <c r="Y10" s="627"/>
      <c r="Z10" s="685" t="s">
        <v>244</v>
      </c>
      <c r="AA10" s="685"/>
      <c r="AB10" s="685"/>
      <c r="AC10" s="685"/>
      <c r="AD10" s="686" t="s">
        <v>244</v>
      </c>
      <c r="AE10" s="686"/>
      <c r="AF10" s="686"/>
      <c r="AG10" s="686"/>
      <c r="AH10" s="686"/>
      <c r="AI10" s="686"/>
      <c r="AJ10" s="686"/>
      <c r="AK10" s="686"/>
      <c r="AL10" s="628" t="s">
        <v>180</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492729</v>
      </c>
      <c r="BH10" s="626"/>
      <c r="BI10" s="626"/>
      <c r="BJ10" s="626"/>
      <c r="BK10" s="626"/>
      <c r="BL10" s="626"/>
      <c r="BM10" s="626"/>
      <c r="BN10" s="627"/>
      <c r="BO10" s="685">
        <v>2.2000000000000002</v>
      </c>
      <c r="BP10" s="685"/>
      <c r="BQ10" s="685"/>
      <c r="BR10" s="685"/>
      <c r="BS10" s="631">
        <v>81465</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107108</v>
      </c>
      <c r="CS10" s="626"/>
      <c r="CT10" s="626"/>
      <c r="CU10" s="626"/>
      <c r="CV10" s="626"/>
      <c r="CW10" s="626"/>
      <c r="CX10" s="626"/>
      <c r="CY10" s="627"/>
      <c r="CZ10" s="685">
        <v>0.2</v>
      </c>
      <c r="DA10" s="685"/>
      <c r="DB10" s="685"/>
      <c r="DC10" s="685"/>
      <c r="DD10" s="631">
        <v>1978</v>
      </c>
      <c r="DE10" s="626"/>
      <c r="DF10" s="626"/>
      <c r="DG10" s="626"/>
      <c r="DH10" s="626"/>
      <c r="DI10" s="626"/>
      <c r="DJ10" s="626"/>
      <c r="DK10" s="626"/>
      <c r="DL10" s="626"/>
      <c r="DM10" s="626"/>
      <c r="DN10" s="626"/>
      <c r="DO10" s="626"/>
      <c r="DP10" s="627"/>
      <c r="DQ10" s="631">
        <v>101218</v>
      </c>
      <c r="DR10" s="626"/>
      <c r="DS10" s="626"/>
      <c r="DT10" s="626"/>
      <c r="DU10" s="626"/>
      <c r="DV10" s="626"/>
      <c r="DW10" s="626"/>
      <c r="DX10" s="626"/>
      <c r="DY10" s="626"/>
      <c r="DZ10" s="626"/>
      <c r="EA10" s="626"/>
      <c r="EB10" s="626"/>
      <c r="EC10" s="666"/>
    </row>
    <row r="11" spans="2:143" ht="11.25" customHeight="1">
      <c r="B11" s="620" t="s">
        <v>249</v>
      </c>
      <c r="C11" s="621"/>
      <c r="D11" s="621"/>
      <c r="E11" s="621"/>
      <c r="F11" s="621"/>
      <c r="G11" s="621"/>
      <c r="H11" s="621"/>
      <c r="I11" s="621"/>
      <c r="J11" s="621"/>
      <c r="K11" s="621"/>
      <c r="L11" s="621"/>
      <c r="M11" s="621"/>
      <c r="N11" s="621"/>
      <c r="O11" s="621"/>
      <c r="P11" s="621"/>
      <c r="Q11" s="622"/>
      <c r="R11" s="623" t="s">
        <v>180</v>
      </c>
      <c r="S11" s="626"/>
      <c r="T11" s="626"/>
      <c r="U11" s="626"/>
      <c r="V11" s="626"/>
      <c r="W11" s="626"/>
      <c r="X11" s="626"/>
      <c r="Y11" s="627"/>
      <c r="Z11" s="685" t="s">
        <v>244</v>
      </c>
      <c r="AA11" s="685"/>
      <c r="AB11" s="685"/>
      <c r="AC11" s="685"/>
      <c r="AD11" s="686" t="s">
        <v>180</v>
      </c>
      <c r="AE11" s="686"/>
      <c r="AF11" s="686"/>
      <c r="AG11" s="686"/>
      <c r="AH11" s="686"/>
      <c r="AI11" s="686"/>
      <c r="AJ11" s="686"/>
      <c r="AK11" s="686"/>
      <c r="AL11" s="628" t="s">
        <v>180</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1590810</v>
      </c>
      <c r="BH11" s="626"/>
      <c r="BI11" s="626"/>
      <c r="BJ11" s="626"/>
      <c r="BK11" s="626"/>
      <c r="BL11" s="626"/>
      <c r="BM11" s="626"/>
      <c r="BN11" s="627"/>
      <c r="BO11" s="685">
        <v>7.1</v>
      </c>
      <c r="BP11" s="685"/>
      <c r="BQ11" s="685"/>
      <c r="BR11" s="685"/>
      <c r="BS11" s="631">
        <v>322463</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1510496</v>
      </c>
      <c r="CS11" s="626"/>
      <c r="CT11" s="626"/>
      <c r="CU11" s="626"/>
      <c r="CV11" s="626"/>
      <c r="CW11" s="626"/>
      <c r="CX11" s="626"/>
      <c r="CY11" s="627"/>
      <c r="CZ11" s="685">
        <v>2.5</v>
      </c>
      <c r="DA11" s="685"/>
      <c r="DB11" s="685"/>
      <c r="DC11" s="685"/>
      <c r="DD11" s="631">
        <v>336174</v>
      </c>
      <c r="DE11" s="626"/>
      <c r="DF11" s="626"/>
      <c r="DG11" s="626"/>
      <c r="DH11" s="626"/>
      <c r="DI11" s="626"/>
      <c r="DJ11" s="626"/>
      <c r="DK11" s="626"/>
      <c r="DL11" s="626"/>
      <c r="DM11" s="626"/>
      <c r="DN11" s="626"/>
      <c r="DO11" s="626"/>
      <c r="DP11" s="627"/>
      <c r="DQ11" s="631">
        <v>1107860</v>
      </c>
      <c r="DR11" s="626"/>
      <c r="DS11" s="626"/>
      <c r="DT11" s="626"/>
      <c r="DU11" s="626"/>
      <c r="DV11" s="626"/>
      <c r="DW11" s="626"/>
      <c r="DX11" s="626"/>
      <c r="DY11" s="626"/>
      <c r="DZ11" s="626"/>
      <c r="EA11" s="626"/>
      <c r="EB11" s="626"/>
      <c r="EC11" s="666"/>
    </row>
    <row r="12" spans="2:143" ht="11.25" customHeight="1">
      <c r="B12" s="620" t="s">
        <v>252</v>
      </c>
      <c r="C12" s="621"/>
      <c r="D12" s="621"/>
      <c r="E12" s="621"/>
      <c r="F12" s="621"/>
      <c r="G12" s="621"/>
      <c r="H12" s="621"/>
      <c r="I12" s="621"/>
      <c r="J12" s="621"/>
      <c r="K12" s="621"/>
      <c r="L12" s="621"/>
      <c r="M12" s="621"/>
      <c r="N12" s="621"/>
      <c r="O12" s="621"/>
      <c r="P12" s="621"/>
      <c r="Q12" s="622"/>
      <c r="R12" s="623">
        <v>3041227</v>
      </c>
      <c r="S12" s="626"/>
      <c r="T12" s="626"/>
      <c r="U12" s="626"/>
      <c r="V12" s="626"/>
      <c r="W12" s="626"/>
      <c r="X12" s="626"/>
      <c r="Y12" s="627"/>
      <c r="Z12" s="685">
        <v>4.8</v>
      </c>
      <c r="AA12" s="685"/>
      <c r="AB12" s="685"/>
      <c r="AC12" s="685"/>
      <c r="AD12" s="686">
        <v>3041227</v>
      </c>
      <c r="AE12" s="686"/>
      <c r="AF12" s="686"/>
      <c r="AG12" s="686"/>
      <c r="AH12" s="686"/>
      <c r="AI12" s="686"/>
      <c r="AJ12" s="686"/>
      <c r="AK12" s="686"/>
      <c r="AL12" s="628">
        <v>8.8000000000000007</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10064071</v>
      </c>
      <c r="BH12" s="626"/>
      <c r="BI12" s="626"/>
      <c r="BJ12" s="626"/>
      <c r="BK12" s="626"/>
      <c r="BL12" s="626"/>
      <c r="BM12" s="626"/>
      <c r="BN12" s="627"/>
      <c r="BO12" s="685">
        <v>45</v>
      </c>
      <c r="BP12" s="685"/>
      <c r="BQ12" s="685"/>
      <c r="BR12" s="685"/>
      <c r="BS12" s="631" t="s">
        <v>180</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3524685</v>
      </c>
      <c r="CS12" s="626"/>
      <c r="CT12" s="626"/>
      <c r="CU12" s="626"/>
      <c r="CV12" s="626"/>
      <c r="CW12" s="626"/>
      <c r="CX12" s="626"/>
      <c r="CY12" s="627"/>
      <c r="CZ12" s="685">
        <v>5.8</v>
      </c>
      <c r="DA12" s="685"/>
      <c r="DB12" s="685"/>
      <c r="DC12" s="685"/>
      <c r="DD12" s="631">
        <v>112762</v>
      </c>
      <c r="DE12" s="626"/>
      <c r="DF12" s="626"/>
      <c r="DG12" s="626"/>
      <c r="DH12" s="626"/>
      <c r="DI12" s="626"/>
      <c r="DJ12" s="626"/>
      <c r="DK12" s="626"/>
      <c r="DL12" s="626"/>
      <c r="DM12" s="626"/>
      <c r="DN12" s="626"/>
      <c r="DO12" s="626"/>
      <c r="DP12" s="627"/>
      <c r="DQ12" s="631">
        <v>939790</v>
      </c>
      <c r="DR12" s="626"/>
      <c r="DS12" s="626"/>
      <c r="DT12" s="626"/>
      <c r="DU12" s="626"/>
      <c r="DV12" s="626"/>
      <c r="DW12" s="626"/>
      <c r="DX12" s="626"/>
      <c r="DY12" s="626"/>
      <c r="DZ12" s="626"/>
      <c r="EA12" s="626"/>
      <c r="EB12" s="626"/>
      <c r="EC12" s="666"/>
    </row>
    <row r="13" spans="2:143" ht="11.25" customHeight="1">
      <c r="B13" s="620" t="s">
        <v>255</v>
      </c>
      <c r="C13" s="621"/>
      <c r="D13" s="621"/>
      <c r="E13" s="621"/>
      <c r="F13" s="621"/>
      <c r="G13" s="621"/>
      <c r="H13" s="621"/>
      <c r="I13" s="621"/>
      <c r="J13" s="621"/>
      <c r="K13" s="621"/>
      <c r="L13" s="621"/>
      <c r="M13" s="621"/>
      <c r="N13" s="621"/>
      <c r="O13" s="621"/>
      <c r="P13" s="621"/>
      <c r="Q13" s="622"/>
      <c r="R13" s="623">
        <v>347364</v>
      </c>
      <c r="S13" s="626"/>
      <c r="T13" s="626"/>
      <c r="U13" s="626"/>
      <c r="V13" s="626"/>
      <c r="W13" s="626"/>
      <c r="X13" s="626"/>
      <c r="Y13" s="627"/>
      <c r="Z13" s="685">
        <v>0.5</v>
      </c>
      <c r="AA13" s="685"/>
      <c r="AB13" s="685"/>
      <c r="AC13" s="685"/>
      <c r="AD13" s="686">
        <v>347364</v>
      </c>
      <c r="AE13" s="686"/>
      <c r="AF13" s="686"/>
      <c r="AG13" s="686"/>
      <c r="AH13" s="686"/>
      <c r="AI13" s="686"/>
      <c r="AJ13" s="686"/>
      <c r="AK13" s="686"/>
      <c r="AL13" s="628">
        <v>1</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9812385</v>
      </c>
      <c r="BH13" s="626"/>
      <c r="BI13" s="626"/>
      <c r="BJ13" s="626"/>
      <c r="BK13" s="626"/>
      <c r="BL13" s="626"/>
      <c r="BM13" s="626"/>
      <c r="BN13" s="627"/>
      <c r="BO13" s="685">
        <v>43.9</v>
      </c>
      <c r="BP13" s="685"/>
      <c r="BQ13" s="685"/>
      <c r="BR13" s="685"/>
      <c r="BS13" s="631" t="s">
        <v>180</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6877055</v>
      </c>
      <c r="CS13" s="626"/>
      <c r="CT13" s="626"/>
      <c r="CU13" s="626"/>
      <c r="CV13" s="626"/>
      <c r="CW13" s="626"/>
      <c r="CX13" s="626"/>
      <c r="CY13" s="627"/>
      <c r="CZ13" s="685">
        <v>11.4</v>
      </c>
      <c r="DA13" s="685"/>
      <c r="DB13" s="685"/>
      <c r="DC13" s="685"/>
      <c r="DD13" s="631">
        <v>3254568</v>
      </c>
      <c r="DE13" s="626"/>
      <c r="DF13" s="626"/>
      <c r="DG13" s="626"/>
      <c r="DH13" s="626"/>
      <c r="DI13" s="626"/>
      <c r="DJ13" s="626"/>
      <c r="DK13" s="626"/>
      <c r="DL13" s="626"/>
      <c r="DM13" s="626"/>
      <c r="DN13" s="626"/>
      <c r="DO13" s="626"/>
      <c r="DP13" s="627"/>
      <c r="DQ13" s="631">
        <v>4405525</v>
      </c>
      <c r="DR13" s="626"/>
      <c r="DS13" s="626"/>
      <c r="DT13" s="626"/>
      <c r="DU13" s="626"/>
      <c r="DV13" s="626"/>
      <c r="DW13" s="626"/>
      <c r="DX13" s="626"/>
      <c r="DY13" s="626"/>
      <c r="DZ13" s="626"/>
      <c r="EA13" s="626"/>
      <c r="EB13" s="626"/>
      <c r="EC13" s="666"/>
    </row>
    <row r="14" spans="2:143" ht="11.25" customHeight="1">
      <c r="B14" s="620" t="s">
        <v>258</v>
      </c>
      <c r="C14" s="621"/>
      <c r="D14" s="621"/>
      <c r="E14" s="621"/>
      <c r="F14" s="621"/>
      <c r="G14" s="621"/>
      <c r="H14" s="621"/>
      <c r="I14" s="621"/>
      <c r="J14" s="621"/>
      <c r="K14" s="621"/>
      <c r="L14" s="621"/>
      <c r="M14" s="621"/>
      <c r="N14" s="621"/>
      <c r="O14" s="621"/>
      <c r="P14" s="621"/>
      <c r="Q14" s="622"/>
      <c r="R14" s="623" t="s">
        <v>180</v>
      </c>
      <c r="S14" s="626"/>
      <c r="T14" s="626"/>
      <c r="U14" s="626"/>
      <c r="V14" s="626"/>
      <c r="W14" s="626"/>
      <c r="X14" s="626"/>
      <c r="Y14" s="627"/>
      <c r="Z14" s="685" t="s">
        <v>180</v>
      </c>
      <c r="AA14" s="685"/>
      <c r="AB14" s="685"/>
      <c r="AC14" s="685"/>
      <c r="AD14" s="686" t="s">
        <v>244</v>
      </c>
      <c r="AE14" s="686"/>
      <c r="AF14" s="686"/>
      <c r="AG14" s="686"/>
      <c r="AH14" s="686"/>
      <c r="AI14" s="686"/>
      <c r="AJ14" s="686"/>
      <c r="AK14" s="686"/>
      <c r="AL14" s="628" t="s">
        <v>244</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429424</v>
      </c>
      <c r="BH14" s="626"/>
      <c r="BI14" s="626"/>
      <c r="BJ14" s="626"/>
      <c r="BK14" s="626"/>
      <c r="BL14" s="626"/>
      <c r="BM14" s="626"/>
      <c r="BN14" s="627"/>
      <c r="BO14" s="685">
        <v>1.9</v>
      </c>
      <c r="BP14" s="685"/>
      <c r="BQ14" s="685"/>
      <c r="BR14" s="685"/>
      <c r="BS14" s="631" t="s">
        <v>244</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2225497</v>
      </c>
      <c r="CS14" s="626"/>
      <c r="CT14" s="626"/>
      <c r="CU14" s="626"/>
      <c r="CV14" s="626"/>
      <c r="CW14" s="626"/>
      <c r="CX14" s="626"/>
      <c r="CY14" s="627"/>
      <c r="CZ14" s="685">
        <v>3.7</v>
      </c>
      <c r="DA14" s="685"/>
      <c r="DB14" s="685"/>
      <c r="DC14" s="685"/>
      <c r="DD14" s="631">
        <v>323219</v>
      </c>
      <c r="DE14" s="626"/>
      <c r="DF14" s="626"/>
      <c r="DG14" s="626"/>
      <c r="DH14" s="626"/>
      <c r="DI14" s="626"/>
      <c r="DJ14" s="626"/>
      <c r="DK14" s="626"/>
      <c r="DL14" s="626"/>
      <c r="DM14" s="626"/>
      <c r="DN14" s="626"/>
      <c r="DO14" s="626"/>
      <c r="DP14" s="627"/>
      <c r="DQ14" s="631">
        <v>1915350</v>
      </c>
      <c r="DR14" s="626"/>
      <c r="DS14" s="626"/>
      <c r="DT14" s="626"/>
      <c r="DU14" s="626"/>
      <c r="DV14" s="626"/>
      <c r="DW14" s="626"/>
      <c r="DX14" s="626"/>
      <c r="DY14" s="626"/>
      <c r="DZ14" s="626"/>
      <c r="EA14" s="626"/>
      <c r="EB14" s="626"/>
      <c r="EC14" s="666"/>
    </row>
    <row r="15" spans="2:143" ht="11.25" customHeight="1">
      <c r="B15" s="620" t="s">
        <v>261</v>
      </c>
      <c r="C15" s="621"/>
      <c r="D15" s="621"/>
      <c r="E15" s="621"/>
      <c r="F15" s="621"/>
      <c r="G15" s="621"/>
      <c r="H15" s="621"/>
      <c r="I15" s="621"/>
      <c r="J15" s="621"/>
      <c r="K15" s="621"/>
      <c r="L15" s="621"/>
      <c r="M15" s="621"/>
      <c r="N15" s="621"/>
      <c r="O15" s="621"/>
      <c r="P15" s="621"/>
      <c r="Q15" s="622"/>
      <c r="R15" s="623">
        <v>216466</v>
      </c>
      <c r="S15" s="626"/>
      <c r="T15" s="626"/>
      <c r="U15" s="626"/>
      <c r="V15" s="626"/>
      <c r="W15" s="626"/>
      <c r="X15" s="626"/>
      <c r="Y15" s="627"/>
      <c r="Z15" s="685">
        <v>0.3</v>
      </c>
      <c r="AA15" s="685"/>
      <c r="AB15" s="685"/>
      <c r="AC15" s="685"/>
      <c r="AD15" s="686">
        <v>216466</v>
      </c>
      <c r="AE15" s="686"/>
      <c r="AF15" s="686"/>
      <c r="AG15" s="686"/>
      <c r="AH15" s="686"/>
      <c r="AI15" s="686"/>
      <c r="AJ15" s="686"/>
      <c r="AK15" s="686"/>
      <c r="AL15" s="628">
        <v>0.6</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1067644</v>
      </c>
      <c r="BH15" s="626"/>
      <c r="BI15" s="626"/>
      <c r="BJ15" s="626"/>
      <c r="BK15" s="626"/>
      <c r="BL15" s="626"/>
      <c r="BM15" s="626"/>
      <c r="BN15" s="627"/>
      <c r="BO15" s="685">
        <v>4.8</v>
      </c>
      <c r="BP15" s="685"/>
      <c r="BQ15" s="685"/>
      <c r="BR15" s="685"/>
      <c r="BS15" s="631" t="s">
        <v>180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6727139</v>
      </c>
      <c r="CS15" s="626"/>
      <c r="CT15" s="626"/>
      <c r="CU15" s="626"/>
      <c r="CV15" s="626"/>
      <c r="CW15" s="626"/>
      <c r="CX15" s="626"/>
      <c r="CY15" s="627"/>
      <c r="CZ15" s="685">
        <v>11.1</v>
      </c>
      <c r="DA15" s="685"/>
      <c r="DB15" s="685"/>
      <c r="DC15" s="685"/>
      <c r="DD15" s="631">
        <v>1043159</v>
      </c>
      <c r="DE15" s="626"/>
      <c r="DF15" s="626"/>
      <c r="DG15" s="626"/>
      <c r="DH15" s="626"/>
      <c r="DI15" s="626"/>
      <c r="DJ15" s="626"/>
      <c r="DK15" s="626"/>
      <c r="DL15" s="626"/>
      <c r="DM15" s="626"/>
      <c r="DN15" s="626"/>
      <c r="DO15" s="626"/>
      <c r="DP15" s="627"/>
      <c r="DQ15" s="631">
        <v>4628560</v>
      </c>
      <c r="DR15" s="626"/>
      <c r="DS15" s="626"/>
      <c r="DT15" s="626"/>
      <c r="DU15" s="626"/>
      <c r="DV15" s="626"/>
      <c r="DW15" s="626"/>
      <c r="DX15" s="626"/>
      <c r="DY15" s="626"/>
      <c r="DZ15" s="626"/>
      <c r="EA15" s="626"/>
      <c r="EB15" s="626"/>
      <c r="EC15" s="666"/>
    </row>
    <row r="16" spans="2:143" ht="11.25" customHeight="1">
      <c r="B16" s="620" t="s">
        <v>264</v>
      </c>
      <c r="C16" s="621"/>
      <c r="D16" s="621"/>
      <c r="E16" s="621"/>
      <c r="F16" s="621"/>
      <c r="G16" s="621"/>
      <c r="H16" s="621"/>
      <c r="I16" s="621"/>
      <c r="J16" s="621"/>
      <c r="K16" s="621"/>
      <c r="L16" s="621"/>
      <c r="M16" s="621"/>
      <c r="N16" s="621"/>
      <c r="O16" s="621"/>
      <c r="P16" s="621"/>
      <c r="Q16" s="622"/>
      <c r="R16" s="623" t="s">
        <v>180</v>
      </c>
      <c r="S16" s="626"/>
      <c r="T16" s="626"/>
      <c r="U16" s="626"/>
      <c r="V16" s="626"/>
      <c r="W16" s="626"/>
      <c r="X16" s="626"/>
      <c r="Y16" s="627"/>
      <c r="Z16" s="685" t="s">
        <v>180</v>
      </c>
      <c r="AA16" s="685"/>
      <c r="AB16" s="685"/>
      <c r="AC16" s="685"/>
      <c r="AD16" s="686" t="s">
        <v>244</v>
      </c>
      <c r="AE16" s="686"/>
      <c r="AF16" s="686"/>
      <c r="AG16" s="686"/>
      <c r="AH16" s="686"/>
      <c r="AI16" s="686"/>
      <c r="AJ16" s="686"/>
      <c r="AK16" s="686"/>
      <c r="AL16" s="628" t="s">
        <v>180</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v>3221</v>
      </c>
      <c r="BH16" s="626"/>
      <c r="BI16" s="626"/>
      <c r="BJ16" s="626"/>
      <c r="BK16" s="626"/>
      <c r="BL16" s="626"/>
      <c r="BM16" s="626"/>
      <c r="BN16" s="627"/>
      <c r="BO16" s="685">
        <v>0</v>
      </c>
      <c r="BP16" s="685"/>
      <c r="BQ16" s="685"/>
      <c r="BR16" s="685"/>
      <c r="BS16" s="631" t="s">
        <v>244</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t="s">
        <v>244</v>
      </c>
      <c r="CS16" s="626"/>
      <c r="CT16" s="626"/>
      <c r="CU16" s="626"/>
      <c r="CV16" s="626"/>
      <c r="CW16" s="626"/>
      <c r="CX16" s="626"/>
      <c r="CY16" s="627"/>
      <c r="CZ16" s="685" t="s">
        <v>244</v>
      </c>
      <c r="DA16" s="685"/>
      <c r="DB16" s="685"/>
      <c r="DC16" s="685"/>
      <c r="DD16" s="631" t="s">
        <v>180</v>
      </c>
      <c r="DE16" s="626"/>
      <c r="DF16" s="626"/>
      <c r="DG16" s="626"/>
      <c r="DH16" s="626"/>
      <c r="DI16" s="626"/>
      <c r="DJ16" s="626"/>
      <c r="DK16" s="626"/>
      <c r="DL16" s="626"/>
      <c r="DM16" s="626"/>
      <c r="DN16" s="626"/>
      <c r="DO16" s="626"/>
      <c r="DP16" s="627"/>
      <c r="DQ16" s="631" t="s">
        <v>180</v>
      </c>
      <c r="DR16" s="626"/>
      <c r="DS16" s="626"/>
      <c r="DT16" s="626"/>
      <c r="DU16" s="626"/>
      <c r="DV16" s="626"/>
      <c r="DW16" s="626"/>
      <c r="DX16" s="626"/>
      <c r="DY16" s="626"/>
      <c r="DZ16" s="626"/>
      <c r="EA16" s="626"/>
      <c r="EB16" s="626"/>
      <c r="EC16" s="666"/>
    </row>
    <row r="17" spans="2:133" ht="11.25" customHeight="1">
      <c r="B17" s="620" t="s">
        <v>267</v>
      </c>
      <c r="C17" s="621"/>
      <c r="D17" s="621"/>
      <c r="E17" s="621"/>
      <c r="F17" s="621"/>
      <c r="G17" s="621"/>
      <c r="H17" s="621"/>
      <c r="I17" s="621"/>
      <c r="J17" s="621"/>
      <c r="K17" s="621"/>
      <c r="L17" s="621"/>
      <c r="M17" s="621"/>
      <c r="N17" s="621"/>
      <c r="O17" s="621"/>
      <c r="P17" s="621"/>
      <c r="Q17" s="622"/>
      <c r="R17" s="623">
        <v>132172</v>
      </c>
      <c r="S17" s="626"/>
      <c r="T17" s="626"/>
      <c r="U17" s="626"/>
      <c r="V17" s="626"/>
      <c r="W17" s="626"/>
      <c r="X17" s="626"/>
      <c r="Y17" s="627"/>
      <c r="Z17" s="685">
        <v>0.2</v>
      </c>
      <c r="AA17" s="685"/>
      <c r="AB17" s="685"/>
      <c r="AC17" s="685"/>
      <c r="AD17" s="686">
        <v>132172</v>
      </c>
      <c r="AE17" s="686"/>
      <c r="AF17" s="686"/>
      <c r="AG17" s="686"/>
      <c r="AH17" s="686"/>
      <c r="AI17" s="686"/>
      <c r="AJ17" s="686"/>
      <c r="AK17" s="686"/>
      <c r="AL17" s="628">
        <v>0.4</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v>120</v>
      </c>
      <c r="BH17" s="626"/>
      <c r="BI17" s="626"/>
      <c r="BJ17" s="626"/>
      <c r="BK17" s="626"/>
      <c r="BL17" s="626"/>
      <c r="BM17" s="626"/>
      <c r="BN17" s="627"/>
      <c r="BO17" s="685">
        <v>0</v>
      </c>
      <c r="BP17" s="685"/>
      <c r="BQ17" s="685"/>
      <c r="BR17" s="685"/>
      <c r="BS17" s="631" t="s">
        <v>180</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6340414</v>
      </c>
      <c r="CS17" s="626"/>
      <c r="CT17" s="626"/>
      <c r="CU17" s="626"/>
      <c r="CV17" s="626"/>
      <c r="CW17" s="626"/>
      <c r="CX17" s="626"/>
      <c r="CY17" s="627"/>
      <c r="CZ17" s="685">
        <v>10.5</v>
      </c>
      <c r="DA17" s="685"/>
      <c r="DB17" s="685"/>
      <c r="DC17" s="685"/>
      <c r="DD17" s="631" t="s">
        <v>244</v>
      </c>
      <c r="DE17" s="626"/>
      <c r="DF17" s="626"/>
      <c r="DG17" s="626"/>
      <c r="DH17" s="626"/>
      <c r="DI17" s="626"/>
      <c r="DJ17" s="626"/>
      <c r="DK17" s="626"/>
      <c r="DL17" s="626"/>
      <c r="DM17" s="626"/>
      <c r="DN17" s="626"/>
      <c r="DO17" s="626"/>
      <c r="DP17" s="627"/>
      <c r="DQ17" s="631">
        <v>6276396</v>
      </c>
      <c r="DR17" s="626"/>
      <c r="DS17" s="626"/>
      <c r="DT17" s="626"/>
      <c r="DU17" s="626"/>
      <c r="DV17" s="626"/>
      <c r="DW17" s="626"/>
      <c r="DX17" s="626"/>
      <c r="DY17" s="626"/>
      <c r="DZ17" s="626"/>
      <c r="EA17" s="626"/>
      <c r="EB17" s="626"/>
      <c r="EC17" s="666"/>
    </row>
    <row r="18" spans="2:133" ht="11.25" customHeight="1">
      <c r="B18" s="620" t="s">
        <v>270</v>
      </c>
      <c r="C18" s="621"/>
      <c r="D18" s="621"/>
      <c r="E18" s="621"/>
      <c r="F18" s="621"/>
      <c r="G18" s="621"/>
      <c r="H18" s="621"/>
      <c r="I18" s="621"/>
      <c r="J18" s="621"/>
      <c r="K18" s="621"/>
      <c r="L18" s="621"/>
      <c r="M18" s="621"/>
      <c r="N18" s="621"/>
      <c r="O18" s="621"/>
      <c r="P18" s="621"/>
      <c r="Q18" s="622"/>
      <c r="R18" s="623">
        <v>9507347</v>
      </c>
      <c r="S18" s="626"/>
      <c r="T18" s="626"/>
      <c r="U18" s="626"/>
      <c r="V18" s="626"/>
      <c r="W18" s="626"/>
      <c r="X18" s="626"/>
      <c r="Y18" s="627"/>
      <c r="Z18" s="685">
        <v>15</v>
      </c>
      <c r="AA18" s="685"/>
      <c r="AB18" s="685"/>
      <c r="AC18" s="685"/>
      <c r="AD18" s="686">
        <v>8365898</v>
      </c>
      <c r="AE18" s="686"/>
      <c r="AF18" s="686"/>
      <c r="AG18" s="686"/>
      <c r="AH18" s="686"/>
      <c r="AI18" s="686"/>
      <c r="AJ18" s="686"/>
      <c r="AK18" s="686"/>
      <c r="AL18" s="628">
        <v>24.1</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180</v>
      </c>
      <c r="BH18" s="626"/>
      <c r="BI18" s="626"/>
      <c r="BJ18" s="626"/>
      <c r="BK18" s="626"/>
      <c r="BL18" s="626"/>
      <c r="BM18" s="626"/>
      <c r="BN18" s="627"/>
      <c r="BO18" s="685" t="s">
        <v>180</v>
      </c>
      <c r="BP18" s="685"/>
      <c r="BQ18" s="685"/>
      <c r="BR18" s="685"/>
      <c r="BS18" s="631" t="s">
        <v>244</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180</v>
      </c>
      <c r="CS18" s="626"/>
      <c r="CT18" s="626"/>
      <c r="CU18" s="626"/>
      <c r="CV18" s="626"/>
      <c r="CW18" s="626"/>
      <c r="CX18" s="626"/>
      <c r="CY18" s="627"/>
      <c r="CZ18" s="685" t="s">
        <v>180</v>
      </c>
      <c r="DA18" s="685"/>
      <c r="DB18" s="685"/>
      <c r="DC18" s="685"/>
      <c r="DD18" s="631" t="s">
        <v>180</v>
      </c>
      <c r="DE18" s="626"/>
      <c r="DF18" s="626"/>
      <c r="DG18" s="626"/>
      <c r="DH18" s="626"/>
      <c r="DI18" s="626"/>
      <c r="DJ18" s="626"/>
      <c r="DK18" s="626"/>
      <c r="DL18" s="626"/>
      <c r="DM18" s="626"/>
      <c r="DN18" s="626"/>
      <c r="DO18" s="626"/>
      <c r="DP18" s="627"/>
      <c r="DQ18" s="631" t="s">
        <v>180</v>
      </c>
      <c r="DR18" s="626"/>
      <c r="DS18" s="626"/>
      <c r="DT18" s="626"/>
      <c r="DU18" s="626"/>
      <c r="DV18" s="626"/>
      <c r="DW18" s="626"/>
      <c r="DX18" s="626"/>
      <c r="DY18" s="626"/>
      <c r="DZ18" s="626"/>
      <c r="EA18" s="626"/>
      <c r="EB18" s="626"/>
      <c r="EC18" s="666"/>
    </row>
    <row r="19" spans="2:133" ht="11.25" customHeight="1">
      <c r="B19" s="620" t="s">
        <v>273</v>
      </c>
      <c r="C19" s="621"/>
      <c r="D19" s="621"/>
      <c r="E19" s="621"/>
      <c r="F19" s="621"/>
      <c r="G19" s="621"/>
      <c r="H19" s="621"/>
      <c r="I19" s="621"/>
      <c r="J19" s="621"/>
      <c r="K19" s="621"/>
      <c r="L19" s="621"/>
      <c r="M19" s="621"/>
      <c r="N19" s="621"/>
      <c r="O19" s="621"/>
      <c r="P19" s="621"/>
      <c r="Q19" s="622"/>
      <c r="R19" s="623">
        <v>8365898</v>
      </c>
      <c r="S19" s="626"/>
      <c r="T19" s="626"/>
      <c r="U19" s="626"/>
      <c r="V19" s="626"/>
      <c r="W19" s="626"/>
      <c r="X19" s="626"/>
      <c r="Y19" s="627"/>
      <c r="Z19" s="685">
        <v>13.2</v>
      </c>
      <c r="AA19" s="685"/>
      <c r="AB19" s="685"/>
      <c r="AC19" s="685"/>
      <c r="AD19" s="686">
        <v>8365898</v>
      </c>
      <c r="AE19" s="686"/>
      <c r="AF19" s="686"/>
      <c r="AG19" s="686"/>
      <c r="AH19" s="686"/>
      <c r="AI19" s="686"/>
      <c r="AJ19" s="686"/>
      <c r="AK19" s="686"/>
      <c r="AL19" s="628">
        <v>24.1</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776273</v>
      </c>
      <c r="BH19" s="626"/>
      <c r="BI19" s="626"/>
      <c r="BJ19" s="626"/>
      <c r="BK19" s="626"/>
      <c r="BL19" s="626"/>
      <c r="BM19" s="626"/>
      <c r="BN19" s="627"/>
      <c r="BO19" s="685">
        <v>3.5</v>
      </c>
      <c r="BP19" s="685"/>
      <c r="BQ19" s="685"/>
      <c r="BR19" s="685"/>
      <c r="BS19" s="631" t="s">
        <v>180</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180</v>
      </c>
      <c r="CS19" s="626"/>
      <c r="CT19" s="626"/>
      <c r="CU19" s="626"/>
      <c r="CV19" s="626"/>
      <c r="CW19" s="626"/>
      <c r="CX19" s="626"/>
      <c r="CY19" s="627"/>
      <c r="CZ19" s="685" t="s">
        <v>244</v>
      </c>
      <c r="DA19" s="685"/>
      <c r="DB19" s="685"/>
      <c r="DC19" s="685"/>
      <c r="DD19" s="631" t="s">
        <v>180</v>
      </c>
      <c r="DE19" s="626"/>
      <c r="DF19" s="626"/>
      <c r="DG19" s="626"/>
      <c r="DH19" s="626"/>
      <c r="DI19" s="626"/>
      <c r="DJ19" s="626"/>
      <c r="DK19" s="626"/>
      <c r="DL19" s="626"/>
      <c r="DM19" s="626"/>
      <c r="DN19" s="626"/>
      <c r="DO19" s="626"/>
      <c r="DP19" s="627"/>
      <c r="DQ19" s="631" t="s">
        <v>244</v>
      </c>
      <c r="DR19" s="626"/>
      <c r="DS19" s="626"/>
      <c r="DT19" s="626"/>
      <c r="DU19" s="626"/>
      <c r="DV19" s="626"/>
      <c r="DW19" s="626"/>
      <c r="DX19" s="626"/>
      <c r="DY19" s="626"/>
      <c r="DZ19" s="626"/>
      <c r="EA19" s="626"/>
      <c r="EB19" s="626"/>
      <c r="EC19" s="666"/>
    </row>
    <row r="20" spans="2:133" ht="11.25" customHeight="1">
      <c r="B20" s="620" t="s">
        <v>276</v>
      </c>
      <c r="C20" s="621"/>
      <c r="D20" s="621"/>
      <c r="E20" s="621"/>
      <c r="F20" s="621"/>
      <c r="G20" s="621"/>
      <c r="H20" s="621"/>
      <c r="I20" s="621"/>
      <c r="J20" s="621"/>
      <c r="K20" s="621"/>
      <c r="L20" s="621"/>
      <c r="M20" s="621"/>
      <c r="N20" s="621"/>
      <c r="O20" s="621"/>
      <c r="P20" s="621"/>
      <c r="Q20" s="622"/>
      <c r="R20" s="623">
        <v>1141449</v>
      </c>
      <c r="S20" s="626"/>
      <c r="T20" s="626"/>
      <c r="U20" s="626"/>
      <c r="V20" s="626"/>
      <c r="W20" s="626"/>
      <c r="X20" s="626"/>
      <c r="Y20" s="627"/>
      <c r="Z20" s="685">
        <v>1.8</v>
      </c>
      <c r="AA20" s="685"/>
      <c r="AB20" s="685"/>
      <c r="AC20" s="685"/>
      <c r="AD20" s="686" t="s">
        <v>244</v>
      </c>
      <c r="AE20" s="686"/>
      <c r="AF20" s="686"/>
      <c r="AG20" s="686"/>
      <c r="AH20" s="686"/>
      <c r="AI20" s="686"/>
      <c r="AJ20" s="686"/>
      <c r="AK20" s="686"/>
      <c r="AL20" s="628" t="s">
        <v>180</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776273</v>
      </c>
      <c r="BH20" s="626"/>
      <c r="BI20" s="626"/>
      <c r="BJ20" s="626"/>
      <c r="BK20" s="626"/>
      <c r="BL20" s="626"/>
      <c r="BM20" s="626"/>
      <c r="BN20" s="627"/>
      <c r="BO20" s="685">
        <v>3.5</v>
      </c>
      <c r="BP20" s="685"/>
      <c r="BQ20" s="685"/>
      <c r="BR20" s="685"/>
      <c r="BS20" s="631" t="s">
        <v>180</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60507217</v>
      </c>
      <c r="CS20" s="626"/>
      <c r="CT20" s="626"/>
      <c r="CU20" s="626"/>
      <c r="CV20" s="626"/>
      <c r="CW20" s="626"/>
      <c r="CX20" s="626"/>
      <c r="CY20" s="627"/>
      <c r="CZ20" s="685">
        <v>100</v>
      </c>
      <c r="DA20" s="685"/>
      <c r="DB20" s="685"/>
      <c r="DC20" s="685"/>
      <c r="DD20" s="631">
        <v>5978782</v>
      </c>
      <c r="DE20" s="626"/>
      <c r="DF20" s="626"/>
      <c r="DG20" s="626"/>
      <c r="DH20" s="626"/>
      <c r="DI20" s="626"/>
      <c r="DJ20" s="626"/>
      <c r="DK20" s="626"/>
      <c r="DL20" s="626"/>
      <c r="DM20" s="626"/>
      <c r="DN20" s="626"/>
      <c r="DO20" s="626"/>
      <c r="DP20" s="627"/>
      <c r="DQ20" s="631">
        <v>40157622</v>
      </c>
      <c r="DR20" s="626"/>
      <c r="DS20" s="626"/>
      <c r="DT20" s="626"/>
      <c r="DU20" s="626"/>
      <c r="DV20" s="626"/>
      <c r="DW20" s="626"/>
      <c r="DX20" s="626"/>
      <c r="DY20" s="626"/>
      <c r="DZ20" s="626"/>
      <c r="EA20" s="626"/>
      <c r="EB20" s="626"/>
      <c r="EC20" s="666"/>
    </row>
    <row r="21" spans="2:133" ht="11.25" customHeight="1">
      <c r="B21" s="620" t="s">
        <v>279</v>
      </c>
      <c r="C21" s="621"/>
      <c r="D21" s="621"/>
      <c r="E21" s="621"/>
      <c r="F21" s="621"/>
      <c r="G21" s="621"/>
      <c r="H21" s="621"/>
      <c r="I21" s="621"/>
      <c r="J21" s="621"/>
      <c r="K21" s="621"/>
      <c r="L21" s="621"/>
      <c r="M21" s="621"/>
      <c r="N21" s="621"/>
      <c r="O21" s="621"/>
      <c r="P21" s="621"/>
      <c r="Q21" s="622"/>
      <c r="R21" s="623" t="s">
        <v>180</v>
      </c>
      <c r="S21" s="626"/>
      <c r="T21" s="626"/>
      <c r="U21" s="626"/>
      <c r="V21" s="626"/>
      <c r="W21" s="626"/>
      <c r="X21" s="626"/>
      <c r="Y21" s="627"/>
      <c r="Z21" s="685" t="s">
        <v>180</v>
      </c>
      <c r="AA21" s="685"/>
      <c r="AB21" s="685"/>
      <c r="AC21" s="685"/>
      <c r="AD21" s="686" t="s">
        <v>180</v>
      </c>
      <c r="AE21" s="686"/>
      <c r="AF21" s="686"/>
      <c r="AG21" s="686"/>
      <c r="AH21" s="686"/>
      <c r="AI21" s="686"/>
      <c r="AJ21" s="686"/>
      <c r="AK21" s="686"/>
      <c r="AL21" s="628" t="s">
        <v>180</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16002</v>
      </c>
      <c r="BH21" s="626"/>
      <c r="BI21" s="626"/>
      <c r="BJ21" s="626"/>
      <c r="BK21" s="626"/>
      <c r="BL21" s="626"/>
      <c r="BM21" s="626"/>
      <c r="BN21" s="627"/>
      <c r="BO21" s="685">
        <v>0.1</v>
      </c>
      <c r="BP21" s="685"/>
      <c r="BQ21" s="685"/>
      <c r="BR21" s="685"/>
      <c r="BS21" s="631" t="s">
        <v>244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281</v>
      </c>
      <c r="C22" s="621"/>
      <c r="D22" s="621"/>
      <c r="E22" s="621"/>
      <c r="F22" s="621"/>
      <c r="G22" s="621"/>
      <c r="H22" s="621"/>
      <c r="I22" s="621"/>
      <c r="J22" s="621"/>
      <c r="K22" s="621"/>
      <c r="L22" s="621"/>
      <c r="M22" s="621"/>
      <c r="N22" s="621"/>
      <c r="O22" s="621"/>
      <c r="P22" s="621"/>
      <c r="Q22" s="622"/>
      <c r="R22" s="623">
        <v>36365728</v>
      </c>
      <c r="S22" s="626"/>
      <c r="T22" s="626"/>
      <c r="U22" s="626"/>
      <c r="V22" s="626"/>
      <c r="W22" s="626"/>
      <c r="X22" s="626"/>
      <c r="Y22" s="627"/>
      <c r="Z22" s="685">
        <v>57.2</v>
      </c>
      <c r="AA22" s="685"/>
      <c r="AB22" s="685"/>
      <c r="AC22" s="685"/>
      <c r="AD22" s="686">
        <v>34464008</v>
      </c>
      <c r="AE22" s="686"/>
      <c r="AF22" s="686"/>
      <c r="AG22" s="686"/>
      <c r="AH22" s="686"/>
      <c r="AI22" s="686"/>
      <c r="AJ22" s="686"/>
      <c r="AK22" s="686"/>
      <c r="AL22" s="628">
        <v>99.4</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180</v>
      </c>
      <c r="BH22" s="626"/>
      <c r="BI22" s="626"/>
      <c r="BJ22" s="626"/>
      <c r="BK22" s="626"/>
      <c r="BL22" s="626"/>
      <c r="BM22" s="626"/>
      <c r="BN22" s="627"/>
      <c r="BO22" s="685" t="s">
        <v>180</v>
      </c>
      <c r="BP22" s="685"/>
      <c r="BQ22" s="685"/>
      <c r="BR22" s="685"/>
      <c r="BS22" s="631" t="s">
        <v>180</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284</v>
      </c>
      <c r="C23" s="621"/>
      <c r="D23" s="621"/>
      <c r="E23" s="621"/>
      <c r="F23" s="621"/>
      <c r="G23" s="621"/>
      <c r="H23" s="621"/>
      <c r="I23" s="621"/>
      <c r="J23" s="621"/>
      <c r="K23" s="621"/>
      <c r="L23" s="621"/>
      <c r="M23" s="621"/>
      <c r="N23" s="621"/>
      <c r="O23" s="621"/>
      <c r="P23" s="621"/>
      <c r="Q23" s="622"/>
      <c r="R23" s="623">
        <v>16904</v>
      </c>
      <c r="S23" s="626"/>
      <c r="T23" s="626"/>
      <c r="U23" s="626"/>
      <c r="V23" s="626"/>
      <c r="W23" s="626"/>
      <c r="X23" s="626"/>
      <c r="Y23" s="627"/>
      <c r="Z23" s="685">
        <v>0</v>
      </c>
      <c r="AA23" s="685"/>
      <c r="AB23" s="685"/>
      <c r="AC23" s="685"/>
      <c r="AD23" s="686">
        <v>16904</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760271</v>
      </c>
      <c r="BH23" s="626"/>
      <c r="BI23" s="626"/>
      <c r="BJ23" s="626"/>
      <c r="BK23" s="626"/>
      <c r="BL23" s="626"/>
      <c r="BM23" s="626"/>
      <c r="BN23" s="627"/>
      <c r="BO23" s="685">
        <v>3.4</v>
      </c>
      <c r="BP23" s="685"/>
      <c r="BQ23" s="685"/>
      <c r="BR23" s="685"/>
      <c r="BS23" s="631" t="s">
        <v>180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c r="B24" s="620" t="s">
        <v>291</v>
      </c>
      <c r="C24" s="621"/>
      <c r="D24" s="621"/>
      <c r="E24" s="621"/>
      <c r="F24" s="621"/>
      <c r="G24" s="621"/>
      <c r="H24" s="621"/>
      <c r="I24" s="621"/>
      <c r="J24" s="621"/>
      <c r="K24" s="621"/>
      <c r="L24" s="621"/>
      <c r="M24" s="621"/>
      <c r="N24" s="621"/>
      <c r="O24" s="621"/>
      <c r="P24" s="621"/>
      <c r="Q24" s="622"/>
      <c r="R24" s="623">
        <v>256818</v>
      </c>
      <c r="S24" s="626"/>
      <c r="T24" s="626"/>
      <c r="U24" s="626"/>
      <c r="V24" s="626"/>
      <c r="W24" s="626"/>
      <c r="X24" s="626"/>
      <c r="Y24" s="627"/>
      <c r="Z24" s="685">
        <v>0.4</v>
      </c>
      <c r="AA24" s="685"/>
      <c r="AB24" s="685"/>
      <c r="AC24" s="685"/>
      <c r="AD24" s="686" t="s">
        <v>180</v>
      </c>
      <c r="AE24" s="686"/>
      <c r="AF24" s="686"/>
      <c r="AG24" s="686"/>
      <c r="AH24" s="686"/>
      <c r="AI24" s="686"/>
      <c r="AJ24" s="686"/>
      <c r="AK24" s="686"/>
      <c r="AL24" s="628" t="s">
        <v>180</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180</v>
      </c>
      <c r="BH24" s="626"/>
      <c r="BI24" s="626"/>
      <c r="BJ24" s="626"/>
      <c r="BK24" s="626"/>
      <c r="BL24" s="626"/>
      <c r="BM24" s="626"/>
      <c r="BN24" s="627"/>
      <c r="BO24" s="685" t="s">
        <v>180</v>
      </c>
      <c r="BP24" s="685"/>
      <c r="BQ24" s="685"/>
      <c r="BR24" s="685"/>
      <c r="BS24" s="631" t="s">
        <v>244</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30745395</v>
      </c>
      <c r="CS24" s="689"/>
      <c r="CT24" s="689"/>
      <c r="CU24" s="689"/>
      <c r="CV24" s="689"/>
      <c r="CW24" s="689"/>
      <c r="CX24" s="689"/>
      <c r="CY24" s="735"/>
      <c r="CZ24" s="736">
        <v>50.8</v>
      </c>
      <c r="DA24" s="705"/>
      <c r="DB24" s="705"/>
      <c r="DC24" s="739"/>
      <c r="DD24" s="734">
        <v>21242523</v>
      </c>
      <c r="DE24" s="689"/>
      <c r="DF24" s="689"/>
      <c r="DG24" s="689"/>
      <c r="DH24" s="689"/>
      <c r="DI24" s="689"/>
      <c r="DJ24" s="689"/>
      <c r="DK24" s="735"/>
      <c r="DL24" s="734">
        <v>21232605</v>
      </c>
      <c r="DM24" s="689"/>
      <c r="DN24" s="689"/>
      <c r="DO24" s="689"/>
      <c r="DP24" s="689"/>
      <c r="DQ24" s="689"/>
      <c r="DR24" s="689"/>
      <c r="DS24" s="689"/>
      <c r="DT24" s="689"/>
      <c r="DU24" s="689"/>
      <c r="DV24" s="735"/>
      <c r="DW24" s="736">
        <v>57.6</v>
      </c>
      <c r="DX24" s="705"/>
      <c r="DY24" s="705"/>
      <c r="DZ24" s="705"/>
      <c r="EA24" s="705"/>
      <c r="EB24" s="705"/>
      <c r="EC24" s="737"/>
    </row>
    <row r="25" spans="2:133" ht="11.25" customHeight="1">
      <c r="B25" s="620" t="s">
        <v>294</v>
      </c>
      <c r="C25" s="621"/>
      <c r="D25" s="621"/>
      <c r="E25" s="621"/>
      <c r="F25" s="621"/>
      <c r="G25" s="621"/>
      <c r="H25" s="621"/>
      <c r="I25" s="621"/>
      <c r="J25" s="621"/>
      <c r="K25" s="621"/>
      <c r="L25" s="621"/>
      <c r="M25" s="621"/>
      <c r="N25" s="621"/>
      <c r="O25" s="621"/>
      <c r="P25" s="621"/>
      <c r="Q25" s="622"/>
      <c r="R25" s="623">
        <v>485529</v>
      </c>
      <c r="S25" s="626"/>
      <c r="T25" s="626"/>
      <c r="U25" s="626"/>
      <c r="V25" s="626"/>
      <c r="W25" s="626"/>
      <c r="X25" s="626"/>
      <c r="Y25" s="627"/>
      <c r="Z25" s="685">
        <v>0.8</v>
      </c>
      <c r="AA25" s="685"/>
      <c r="AB25" s="685"/>
      <c r="AC25" s="685"/>
      <c r="AD25" s="686">
        <v>43631</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180</v>
      </c>
      <c r="BH25" s="626"/>
      <c r="BI25" s="626"/>
      <c r="BJ25" s="626"/>
      <c r="BK25" s="626"/>
      <c r="BL25" s="626"/>
      <c r="BM25" s="626"/>
      <c r="BN25" s="627"/>
      <c r="BO25" s="685" t="s">
        <v>244</v>
      </c>
      <c r="BP25" s="685"/>
      <c r="BQ25" s="685"/>
      <c r="BR25" s="685"/>
      <c r="BS25" s="631" t="s">
        <v>244</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11181476</v>
      </c>
      <c r="CS25" s="624"/>
      <c r="CT25" s="624"/>
      <c r="CU25" s="624"/>
      <c r="CV25" s="624"/>
      <c r="CW25" s="624"/>
      <c r="CX25" s="624"/>
      <c r="CY25" s="625"/>
      <c r="CZ25" s="628">
        <v>18.5</v>
      </c>
      <c r="DA25" s="657"/>
      <c r="DB25" s="657"/>
      <c r="DC25" s="658"/>
      <c r="DD25" s="631">
        <v>10642476</v>
      </c>
      <c r="DE25" s="624"/>
      <c r="DF25" s="624"/>
      <c r="DG25" s="624"/>
      <c r="DH25" s="624"/>
      <c r="DI25" s="624"/>
      <c r="DJ25" s="624"/>
      <c r="DK25" s="625"/>
      <c r="DL25" s="631">
        <v>10635785</v>
      </c>
      <c r="DM25" s="624"/>
      <c r="DN25" s="624"/>
      <c r="DO25" s="624"/>
      <c r="DP25" s="624"/>
      <c r="DQ25" s="624"/>
      <c r="DR25" s="624"/>
      <c r="DS25" s="624"/>
      <c r="DT25" s="624"/>
      <c r="DU25" s="624"/>
      <c r="DV25" s="625"/>
      <c r="DW25" s="628">
        <v>28.9</v>
      </c>
      <c r="DX25" s="657"/>
      <c r="DY25" s="657"/>
      <c r="DZ25" s="657"/>
      <c r="EA25" s="657"/>
      <c r="EB25" s="657"/>
      <c r="EC25" s="659"/>
    </row>
    <row r="26" spans="2:133" ht="11.25" customHeight="1">
      <c r="B26" s="620" t="s">
        <v>297</v>
      </c>
      <c r="C26" s="621"/>
      <c r="D26" s="621"/>
      <c r="E26" s="621"/>
      <c r="F26" s="621"/>
      <c r="G26" s="621"/>
      <c r="H26" s="621"/>
      <c r="I26" s="621"/>
      <c r="J26" s="621"/>
      <c r="K26" s="621"/>
      <c r="L26" s="621"/>
      <c r="M26" s="621"/>
      <c r="N26" s="621"/>
      <c r="O26" s="621"/>
      <c r="P26" s="621"/>
      <c r="Q26" s="622"/>
      <c r="R26" s="623">
        <v>506090</v>
      </c>
      <c r="S26" s="626"/>
      <c r="T26" s="626"/>
      <c r="U26" s="626"/>
      <c r="V26" s="626"/>
      <c r="W26" s="626"/>
      <c r="X26" s="626"/>
      <c r="Y26" s="627"/>
      <c r="Z26" s="685">
        <v>0.8</v>
      </c>
      <c r="AA26" s="685"/>
      <c r="AB26" s="685"/>
      <c r="AC26" s="685"/>
      <c r="AD26" s="686" t="s">
        <v>180</v>
      </c>
      <c r="AE26" s="686"/>
      <c r="AF26" s="686"/>
      <c r="AG26" s="686"/>
      <c r="AH26" s="686"/>
      <c r="AI26" s="686"/>
      <c r="AJ26" s="686"/>
      <c r="AK26" s="686"/>
      <c r="AL26" s="628" t="s">
        <v>180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180</v>
      </c>
      <c r="BH26" s="626"/>
      <c r="BI26" s="626"/>
      <c r="BJ26" s="626"/>
      <c r="BK26" s="626"/>
      <c r="BL26" s="626"/>
      <c r="BM26" s="626"/>
      <c r="BN26" s="627"/>
      <c r="BO26" s="685" t="s">
        <v>180</v>
      </c>
      <c r="BP26" s="685"/>
      <c r="BQ26" s="685"/>
      <c r="BR26" s="685"/>
      <c r="BS26" s="631" t="s">
        <v>180</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7265913</v>
      </c>
      <c r="CS26" s="626"/>
      <c r="CT26" s="626"/>
      <c r="CU26" s="626"/>
      <c r="CV26" s="626"/>
      <c r="CW26" s="626"/>
      <c r="CX26" s="626"/>
      <c r="CY26" s="627"/>
      <c r="CZ26" s="628">
        <v>12</v>
      </c>
      <c r="DA26" s="657"/>
      <c r="DB26" s="657"/>
      <c r="DC26" s="658"/>
      <c r="DD26" s="631">
        <v>6840928</v>
      </c>
      <c r="DE26" s="626"/>
      <c r="DF26" s="626"/>
      <c r="DG26" s="626"/>
      <c r="DH26" s="626"/>
      <c r="DI26" s="626"/>
      <c r="DJ26" s="626"/>
      <c r="DK26" s="627"/>
      <c r="DL26" s="631" t="s">
        <v>180</v>
      </c>
      <c r="DM26" s="626"/>
      <c r="DN26" s="626"/>
      <c r="DO26" s="626"/>
      <c r="DP26" s="626"/>
      <c r="DQ26" s="626"/>
      <c r="DR26" s="626"/>
      <c r="DS26" s="626"/>
      <c r="DT26" s="626"/>
      <c r="DU26" s="626"/>
      <c r="DV26" s="627"/>
      <c r="DW26" s="628" t="s">
        <v>180</v>
      </c>
      <c r="DX26" s="657"/>
      <c r="DY26" s="657"/>
      <c r="DZ26" s="657"/>
      <c r="EA26" s="657"/>
      <c r="EB26" s="657"/>
      <c r="EC26" s="659"/>
    </row>
    <row r="27" spans="2:133" ht="11.25" customHeight="1">
      <c r="B27" s="620" t="s">
        <v>300</v>
      </c>
      <c r="C27" s="621"/>
      <c r="D27" s="621"/>
      <c r="E27" s="621"/>
      <c r="F27" s="621"/>
      <c r="G27" s="621"/>
      <c r="H27" s="621"/>
      <c r="I27" s="621"/>
      <c r="J27" s="621"/>
      <c r="K27" s="621"/>
      <c r="L27" s="621"/>
      <c r="M27" s="621"/>
      <c r="N27" s="621"/>
      <c r="O27" s="621"/>
      <c r="P27" s="621"/>
      <c r="Q27" s="622"/>
      <c r="R27" s="623">
        <v>8024682</v>
      </c>
      <c r="S27" s="626"/>
      <c r="T27" s="626"/>
      <c r="U27" s="626"/>
      <c r="V27" s="626"/>
      <c r="W27" s="626"/>
      <c r="X27" s="626"/>
      <c r="Y27" s="627"/>
      <c r="Z27" s="685">
        <v>12.6</v>
      </c>
      <c r="AA27" s="685"/>
      <c r="AB27" s="685"/>
      <c r="AC27" s="685"/>
      <c r="AD27" s="686" t="s">
        <v>244</v>
      </c>
      <c r="AE27" s="686"/>
      <c r="AF27" s="686"/>
      <c r="AG27" s="686"/>
      <c r="AH27" s="686"/>
      <c r="AI27" s="686"/>
      <c r="AJ27" s="686"/>
      <c r="AK27" s="686"/>
      <c r="AL27" s="628" t="s">
        <v>180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22359531</v>
      </c>
      <c r="BH27" s="626"/>
      <c r="BI27" s="626"/>
      <c r="BJ27" s="626"/>
      <c r="BK27" s="626"/>
      <c r="BL27" s="626"/>
      <c r="BM27" s="626"/>
      <c r="BN27" s="627"/>
      <c r="BO27" s="685">
        <v>100</v>
      </c>
      <c r="BP27" s="685"/>
      <c r="BQ27" s="685"/>
      <c r="BR27" s="685"/>
      <c r="BS27" s="631">
        <v>403928</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13223505</v>
      </c>
      <c r="CS27" s="624"/>
      <c r="CT27" s="624"/>
      <c r="CU27" s="624"/>
      <c r="CV27" s="624"/>
      <c r="CW27" s="624"/>
      <c r="CX27" s="624"/>
      <c r="CY27" s="625"/>
      <c r="CZ27" s="628">
        <v>21.9</v>
      </c>
      <c r="DA27" s="657"/>
      <c r="DB27" s="657"/>
      <c r="DC27" s="658"/>
      <c r="DD27" s="631">
        <v>4323651</v>
      </c>
      <c r="DE27" s="624"/>
      <c r="DF27" s="624"/>
      <c r="DG27" s="624"/>
      <c r="DH27" s="624"/>
      <c r="DI27" s="624"/>
      <c r="DJ27" s="624"/>
      <c r="DK27" s="625"/>
      <c r="DL27" s="631">
        <v>4321063</v>
      </c>
      <c r="DM27" s="624"/>
      <c r="DN27" s="624"/>
      <c r="DO27" s="624"/>
      <c r="DP27" s="624"/>
      <c r="DQ27" s="624"/>
      <c r="DR27" s="624"/>
      <c r="DS27" s="624"/>
      <c r="DT27" s="624"/>
      <c r="DU27" s="624"/>
      <c r="DV27" s="625"/>
      <c r="DW27" s="628">
        <v>11.7</v>
      </c>
      <c r="DX27" s="657"/>
      <c r="DY27" s="657"/>
      <c r="DZ27" s="657"/>
      <c r="EA27" s="657"/>
      <c r="EB27" s="657"/>
      <c r="EC27" s="659"/>
    </row>
    <row r="28" spans="2:133" ht="11.25" customHeight="1">
      <c r="B28" s="728" t="s">
        <v>303</v>
      </c>
      <c r="C28" s="729"/>
      <c r="D28" s="729"/>
      <c r="E28" s="729"/>
      <c r="F28" s="729"/>
      <c r="G28" s="729"/>
      <c r="H28" s="729"/>
      <c r="I28" s="729"/>
      <c r="J28" s="729"/>
      <c r="K28" s="729"/>
      <c r="L28" s="729"/>
      <c r="M28" s="729"/>
      <c r="N28" s="729"/>
      <c r="O28" s="729"/>
      <c r="P28" s="729"/>
      <c r="Q28" s="730"/>
      <c r="R28" s="623" t="s">
        <v>244</v>
      </c>
      <c r="S28" s="626"/>
      <c r="T28" s="626"/>
      <c r="U28" s="626"/>
      <c r="V28" s="626"/>
      <c r="W28" s="626"/>
      <c r="X28" s="626"/>
      <c r="Y28" s="627"/>
      <c r="Z28" s="685" t="s">
        <v>180</v>
      </c>
      <c r="AA28" s="685"/>
      <c r="AB28" s="685"/>
      <c r="AC28" s="685"/>
      <c r="AD28" s="686" t="s">
        <v>244</v>
      </c>
      <c r="AE28" s="686"/>
      <c r="AF28" s="686"/>
      <c r="AG28" s="686"/>
      <c r="AH28" s="686"/>
      <c r="AI28" s="686"/>
      <c r="AJ28" s="686"/>
      <c r="AK28" s="686"/>
      <c r="AL28" s="628" t="s">
        <v>180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6340414</v>
      </c>
      <c r="CS28" s="626"/>
      <c r="CT28" s="626"/>
      <c r="CU28" s="626"/>
      <c r="CV28" s="626"/>
      <c r="CW28" s="626"/>
      <c r="CX28" s="626"/>
      <c r="CY28" s="627"/>
      <c r="CZ28" s="628">
        <v>10.5</v>
      </c>
      <c r="DA28" s="657"/>
      <c r="DB28" s="657"/>
      <c r="DC28" s="658"/>
      <c r="DD28" s="631">
        <v>6276396</v>
      </c>
      <c r="DE28" s="626"/>
      <c r="DF28" s="626"/>
      <c r="DG28" s="626"/>
      <c r="DH28" s="626"/>
      <c r="DI28" s="626"/>
      <c r="DJ28" s="626"/>
      <c r="DK28" s="627"/>
      <c r="DL28" s="631">
        <v>6275757</v>
      </c>
      <c r="DM28" s="626"/>
      <c r="DN28" s="626"/>
      <c r="DO28" s="626"/>
      <c r="DP28" s="626"/>
      <c r="DQ28" s="626"/>
      <c r="DR28" s="626"/>
      <c r="DS28" s="626"/>
      <c r="DT28" s="626"/>
      <c r="DU28" s="626"/>
      <c r="DV28" s="627"/>
      <c r="DW28" s="628">
        <v>17</v>
      </c>
      <c r="DX28" s="657"/>
      <c r="DY28" s="657"/>
      <c r="DZ28" s="657"/>
      <c r="EA28" s="657"/>
      <c r="EB28" s="657"/>
      <c r="EC28" s="659"/>
    </row>
    <row r="29" spans="2:133" ht="11.25" customHeight="1">
      <c r="B29" s="620" t="s">
        <v>305</v>
      </c>
      <c r="C29" s="621"/>
      <c r="D29" s="621"/>
      <c r="E29" s="621"/>
      <c r="F29" s="621"/>
      <c r="G29" s="621"/>
      <c r="H29" s="621"/>
      <c r="I29" s="621"/>
      <c r="J29" s="621"/>
      <c r="K29" s="621"/>
      <c r="L29" s="621"/>
      <c r="M29" s="621"/>
      <c r="N29" s="621"/>
      <c r="O29" s="621"/>
      <c r="P29" s="621"/>
      <c r="Q29" s="622"/>
      <c r="R29" s="623">
        <v>4164039</v>
      </c>
      <c r="S29" s="626"/>
      <c r="T29" s="626"/>
      <c r="U29" s="626"/>
      <c r="V29" s="626"/>
      <c r="W29" s="626"/>
      <c r="X29" s="626"/>
      <c r="Y29" s="627"/>
      <c r="Z29" s="685">
        <v>6.6</v>
      </c>
      <c r="AA29" s="685"/>
      <c r="AB29" s="685"/>
      <c r="AC29" s="685"/>
      <c r="AD29" s="686" t="s">
        <v>180</v>
      </c>
      <c r="AE29" s="686"/>
      <c r="AF29" s="686"/>
      <c r="AG29" s="686"/>
      <c r="AH29" s="686"/>
      <c r="AI29" s="686"/>
      <c r="AJ29" s="686"/>
      <c r="AK29" s="686"/>
      <c r="AL29" s="628" t="s">
        <v>244</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6340276</v>
      </c>
      <c r="CS29" s="624"/>
      <c r="CT29" s="624"/>
      <c r="CU29" s="624"/>
      <c r="CV29" s="624"/>
      <c r="CW29" s="624"/>
      <c r="CX29" s="624"/>
      <c r="CY29" s="625"/>
      <c r="CZ29" s="628">
        <v>10.5</v>
      </c>
      <c r="DA29" s="657"/>
      <c r="DB29" s="657"/>
      <c r="DC29" s="658"/>
      <c r="DD29" s="631">
        <v>6276258</v>
      </c>
      <c r="DE29" s="624"/>
      <c r="DF29" s="624"/>
      <c r="DG29" s="624"/>
      <c r="DH29" s="624"/>
      <c r="DI29" s="624"/>
      <c r="DJ29" s="624"/>
      <c r="DK29" s="625"/>
      <c r="DL29" s="631">
        <v>6275619</v>
      </c>
      <c r="DM29" s="624"/>
      <c r="DN29" s="624"/>
      <c r="DO29" s="624"/>
      <c r="DP29" s="624"/>
      <c r="DQ29" s="624"/>
      <c r="DR29" s="624"/>
      <c r="DS29" s="624"/>
      <c r="DT29" s="624"/>
      <c r="DU29" s="624"/>
      <c r="DV29" s="625"/>
      <c r="DW29" s="628">
        <v>17</v>
      </c>
      <c r="DX29" s="657"/>
      <c r="DY29" s="657"/>
      <c r="DZ29" s="657"/>
      <c r="EA29" s="657"/>
      <c r="EB29" s="657"/>
      <c r="EC29" s="659"/>
    </row>
    <row r="30" spans="2:133" ht="11.25" customHeight="1">
      <c r="B30" s="620" t="s">
        <v>310</v>
      </c>
      <c r="C30" s="621"/>
      <c r="D30" s="621"/>
      <c r="E30" s="621"/>
      <c r="F30" s="621"/>
      <c r="G30" s="621"/>
      <c r="H30" s="621"/>
      <c r="I30" s="621"/>
      <c r="J30" s="621"/>
      <c r="K30" s="621"/>
      <c r="L30" s="621"/>
      <c r="M30" s="621"/>
      <c r="N30" s="621"/>
      <c r="O30" s="621"/>
      <c r="P30" s="621"/>
      <c r="Q30" s="622"/>
      <c r="R30" s="623">
        <v>439725</v>
      </c>
      <c r="S30" s="626"/>
      <c r="T30" s="626"/>
      <c r="U30" s="626"/>
      <c r="V30" s="626"/>
      <c r="W30" s="626"/>
      <c r="X30" s="626"/>
      <c r="Y30" s="627"/>
      <c r="Z30" s="685">
        <v>0.7</v>
      </c>
      <c r="AA30" s="685"/>
      <c r="AB30" s="685"/>
      <c r="AC30" s="685"/>
      <c r="AD30" s="686">
        <v>138073</v>
      </c>
      <c r="AE30" s="686"/>
      <c r="AF30" s="686"/>
      <c r="AG30" s="686"/>
      <c r="AH30" s="686"/>
      <c r="AI30" s="686"/>
      <c r="AJ30" s="686"/>
      <c r="AK30" s="686"/>
      <c r="AL30" s="628">
        <v>0.4</v>
      </c>
      <c r="AM30" s="629"/>
      <c r="AN30" s="629"/>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98.7</v>
      </c>
      <c r="BH30" s="704"/>
      <c r="BI30" s="704"/>
      <c r="BJ30" s="704"/>
      <c r="BK30" s="704"/>
      <c r="BL30" s="704"/>
      <c r="BM30" s="705">
        <v>93.9</v>
      </c>
      <c r="BN30" s="704"/>
      <c r="BO30" s="704"/>
      <c r="BP30" s="704"/>
      <c r="BQ30" s="706"/>
      <c r="BR30" s="703">
        <v>98.4</v>
      </c>
      <c r="BS30" s="704"/>
      <c r="BT30" s="704"/>
      <c r="BU30" s="704"/>
      <c r="BV30" s="704"/>
      <c r="BW30" s="704"/>
      <c r="BX30" s="705">
        <v>93.2</v>
      </c>
      <c r="BY30" s="704"/>
      <c r="BZ30" s="704"/>
      <c r="CA30" s="704"/>
      <c r="CB30" s="706"/>
      <c r="CD30" s="709"/>
      <c r="CE30" s="710"/>
      <c r="CF30" s="667" t="s">
        <v>313</v>
      </c>
      <c r="CG30" s="664"/>
      <c r="CH30" s="664"/>
      <c r="CI30" s="664"/>
      <c r="CJ30" s="664"/>
      <c r="CK30" s="664"/>
      <c r="CL30" s="664"/>
      <c r="CM30" s="664"/>
      <c r="CN30" s="664"/>
      <c r="CO30" s="664"/>
      <c r="CP30" s="664"/>
      <c r="CQ30" s="665"/>
      <c r="CR30" s="623">
        <v>5996538</v>
      </c>
      <c r="CS30" s="626"/>
      <c r="CT30" s="626"/>
      <c r="CU30" s="626"/>
      <c r="CV30" s="626"/>
      <c r="CW30" s="626"/>
      <c r="CX30" s="626"/>
      <c r="CY30" s="627"/>
      <c r="CZ30" s="628">
        <v>9.9</v>
      </c>
      <c r="DA30" s="657"/>
      <c r="DB30" s="657"/>
      <c r="DC30" s="658"/>
      <c r="DD30" s="631">
        <v>5932520</v>
      </c>
      <c r="DE30" s="626"/>
      <c r="DF30" s="626"/>
      <c r="DG30" s="626"/>
      <c r="DH30" s="626"/>
      <c r="DI30" s="626"/>
      <c r="DJ30" s="626"/>
      <c r="DK30" s="627"/>
      <c r="DL30" s="631">
        <v>5932520</v>
      </c>
      <c r="DM30" s="626"/>
      <c r="DN30" s="626"/>
      <c r="DO30" s="626"/>
      <c r="DP30" s="626"/>
      <c r="DQ30" s="626"/>
      <c r="DR30" s="626"/>
      <c r="DS30" s="626"/>
      <c r="DT30" s="626"/>
      <c r="DU30" s="626"/>
      <c r="DV30" s="627"/>
      <c r="DW30" s="628">
        <v>16.100000000000001</v>
      </c>
      <c r="DX30" s="657"/>
      <c r="DY30" s="657"/>
      <c r="DZ30" s="657"/>
      <c r="EA30" s="657"/>
      <c r="EB30" s="657"/>
      <c r="EC30" s="659"/>
    </row>
    <row r="31" spans="2:133" ht="11.25" customHeight="1">
      <c r="B31" s="620" t="s">
        <v>314</v>
      </c>
      <c r="C31" s="621"/>
      <c r="D31" s="621"/>
      <c r="E31" s="621"/>
      <c r="F31" s="621"/>
      <c r="G31" s="621"/>
      <c r="H31" s="621"/>
      <c r="I31" s="621"/>
      <c r="J31" s="621"/>
      <c r="K31" s="621"/>
      <c r="L31" s="621"/>
      <c r="M31" s="621"/>
      <c r="N31" s="621"/>
      <c r="O31" s="621"/>
      <c r="P31" s="621"/>
      <c r="Q31" s="622"/>
      <c r="R31" s="623">
        <v>154959</v>
      </c>
      <c r="S31" s="626"/>
      <c r="T31" s="626"/>
      <c r="U31" s="626"/>
      <c r="V31" s="626"/>
      <c r="W31" s="626"/>
      <c r="X31" s="626"/>
      <c r="Y31" s="627"/>
      <c r="Z31" s="685">
        <v>0.2</v>
      </c>
      <c r="AA31" s="685"/>
      <c r="AB31" s="685"/>
      <c r="AC31" s="685"/>
      <c r="AD31" s="686" t="s">
        <v>180</v>
      </c>
      <c r="AE31" s="686"/>
      <c r="AF31" s="686"/>
      <c r="AG31" s="686"/>
      <c r="AH31" s="686"/>
      <c r="AI31" s="686"/>
      <c r="AJ31" s="686"/>
      <c r="AK31" s="686"/>
      <c r="AL31" s="628" t="s">
        <v>244</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98.7</v>
      </c>
      <c r="BH31" s="624"/>
      <c r="BI31" s="624"/>
      <c r="BJ31" s="624"/>
      <c r="BK31" s="624"/>
      <c r="BL31" s="624"/>
      <c r="BM31" s="629">
        <v>94.4</v>
      </c>
      <c r="BN31" s="702"/>
      <c r="BO31" s="702"/>
      <c r="BP31" s="702"/>
      <c r="BQ31" s="663"/>
      <c r="BR31" s="701">
        <v>98.3</v>
      </c>
      <c r="BS31" s="624"/>
      <c r="BT31" s="624"/>
      <c r="BU31" s="624"/>
      <c r="BV31" s="624"/>
      <c r="BW31" s="624"/>
      <c r="BX31" s="629">
        <v>93.7</v>
      </c>
      <c r="BY31" s="702"/>
      <c r="BZ31" s="702"/>
      <c r="CA31" s="702"/>
      <c r="CB31" s="663"/>
      <c r="CD31" s="709"/>
      <c r="CE31" s="710"/>
      <c r="CF31" s="667" t="s">
        <v>317</v>
      </c>
      <c r="CG31" s="664"/>
      <c r="CH31" s="664"/>
      <c r="CI31" s="664"/>
      <c r="CJ31" s="664"/>
      <c r="CK31" s="664"/>
      <c r="CL31" s="664"/>
      <c r="CM31" s="664"/>
      <c r="CN31" s="664"/>
      <c r="CO31" s="664"/>
      <c r="CP31" s="664"/>
      <c r="CQ31" s="665"/>
      <c r="CR31" s="623">
        <v>343738</v>
      </c>
      <c r="CS31" s="624"/>
      <c r="CT31" s="624"/>
      <c r="CU31" s="624"/>
      <c r="CV31" s="624"/>
      <c r="CW31" s="624"/>
      <c r="CX31" s="624"/>
      <c r="CY31" s="625"/>
      <c r="CZ31" s="628">
        <v>0.6</v>
      </c>
      <c r="DA31" s="657"/>
      <c r="DB31" s="657"/>
      <c r="DC31" s="658"/>
      <c r="DD31" s="631">
        <v>343738</v>
      </c>
      <c r="DE31" s="624"/>
      <c r="DF31" s="624"/>
      <c r="DG31" s="624"/>
      <c r="DH31" s="624"/>
      <c r="DI31" s="624"/>
      <c r="DJ31" s="624"/>
      <c r="DK31" s="625"/>
      <c r="DL31" s="631">
        <v>343099</v>
      </c>
      <c r="DM31" s="624"/>
      <c r="DN31" s="624"/>
      <c r="DO31" s="624"/>
      <c r="DP31" s="624"/>
      <c r="DQ31" s="624"/>
      <c r="DR31" s="624"/>
      <c r="DS31" s="624"/>
      <c r="DT31" s="624"/>
      <c r="DU31" s="624"/>
      <c r="DV31" s="625"/>
      <c r="DW31" s="628">
        <v>0.9</v>
      </c>
      <c r="DX31" s="657"/>
      <c r="DY31" s="657"/>
      <c r="DZ31" s="657"/>
      <c r="EA31" s="657"/>
      <c r="EB31" s="657"/>
      <c r="EC31" s="659"/>
    </row>
    <row r="32" spans="2:133" ht="11.25" customHeight="1">
      <c r="B32" s="620" t="s">
        <v>318</v>
      </c>
      <c r="C32" s="621"/>
      <c r="D32" s="621"/>
      <c r="E32" s="621"/>
      <c r="F32" s="621"/>
      <c r="G32" s="621"/>
      <c r="H32" s="621"/>
      <c r="I32" s="621"/>
      <c r="J32" s="621"/>
      <c r="K32" s="621"/>
      <c r="L32" s="621"/>
      <c r="M32" s="621"/>
      <c r="N32" s="621"/>
      <c r="O32" s="621"/>
      <c r="P32" s="621"/>
      <c r="Q32" s="622"/>
      <c r="R32" s="623">
        <v>1576810</v>
      </c>
      <c r="S32" s="626"/>
      <c r="T32" s="626"/>
      <c r="U32" s="626"/>
      <c r="V32" s="626"/>
      <c r="W32" s="626"/>
      <c r="X32" s="626"/>
      <c r="Y32" s="627"/>
      <c r="Z32" s="685">
        <v>2.5</v>
      </c>
      <c r="AA32" s="685"/>
      <c r="AB32" s="685"/>
      <c r="AC32" s="685"/>
      <c r="AD32" s="686" t="s">
        <v>180</v>
      </c>
      <c r="AE32" s="686"/>
      <c r="AF32" s="686"/>
      <c r="AG32" s="686"/>
      <c r="AH32" s="686"/>
      <c r="AI32" s="686"/>
      <c r="AJ32" s="686"/>
      <c r="AK32" s="686"/>
      <c r="AL32" s="628" t="s">
        <v>180</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98.6</v>
      </c>
      <c r="BH32" s="639"/>
      <c r="BI32" s="639"/>
      <c r="BJ32" s="639"/>
      <c r="BK32" s="639"/>
      <c r="BL32" s="639"/>
      <c r="BM32" s="683">
        <v>92.9</v>
      </c>
      <c r="BN32" s="639"/>
      <c r="BO32" s="639"/>
      <c r="BP32" s="639"/>
      <c r="BQ32" s="676"/>
      <c r="BR32" s="700">
        <v>98.4</v>
      </c>
      <c r="BS32" s="639"/>
      <c r="BT32" s="639"/>
      <c r="BU32" s="639"/>
      <c r="BV32" s="639"/>
      <c r="BW32" s="639"/>
      <c r="BX32" s="683">
        <v>92.3</v>
      </c>
      <c r="BY32" s="639"/>
      <c r="BZ32" s="639"/>
      <c r="CA32" s="639"/>
      <c r="CB32" s="676"/>
      <c r="CD32" s="711"/>
      <c r="CE32" s="712"/>
      <c r="CF32" s="667" t="s">
        <v>320</v>
      </c>
      <c r="CG32" s="664"/>
      <c r="CH32" s="664"/>
      <c r="CI32" s="664"/>
      <c r="CJ32" s="664"/>
      <c r="CK32" s="664"/>
      <c r="CL32" s="664"/>
      <c r="CM32" s="664"/>
      <c r="CN32" s="664"/>
      <c r="CO32" s="664"/>
      <c r="CP32" s="664"/>
      <c r="CQ32" s="665"/>
      <c r="CR32" s="623">
        <v>138</v>
      </c>
      <c r="CS32" s="626"/>
      <c r="CT32" s="626"/>
      <c r="CU32" s="626"/>
      <c r="CV32" s="626"/>
      <c r="CW32" s="626"/>
      <c r="CX32" s="626"/>
      <c r="CY32" s="627"/>
      <c r="CZ32" s="628">
        <v>0</v>
      </c>
      <c r="DA32" s="657"/>
      <c r="DB32" s="657"/>
      <c r="DC32" s="658"/>
      <c r="DD32" s="631">
        <v>138</v>
      </c>
      <c r="DE32" s="626"/>
      <c r="DF32" s="626"/>
      <c r="DG32" s="626"/>
      <c r="DH32" s="626"/>
      <c r="DI32" s="626"/>
      <c r="DJ32" s="626"/>
      <c r="DK32" s="627"/>
      <c r="DL32" s="631">
        <v>138</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321</v>
      </c>
      <c r="C33" s="621"/>
      <c r="D33" s="621"/>
      <c r="E33" s="621"/>
      <c r="F33" s="621"/>
      <c r="G33" s="621"/>
      <c r="H33" s="621"/>
      <c r="I33" s="621"/>
      <c r="J33" s="621"/>
      <c r="K33" s="621"/>
      <c r="L33" s="621"/>
      <c r="M33" s="621"/>
      <c r="N33" s="621"/>
      <c r="O33" s="621"/>
      <c r="P33" s="621"/>
      <c r="Q33" s="622"/>
      <c r="R33" s="623">
        <v>2919463</v>
      </c>
      <c r="S33" s="626"/>
      <c r="T33" s="626"/>
      <c r="U33" s="626"/>
      <c r="V33" s="626"/>
      <c r="W33" s="626"/>
      <c r="X33" s="626"/>
      <c r="Y33" s="627"/>
      <c r="Z33" s="685">
        <v>4.5999999999999996</v>
      </c>
      <c r="AA33" s="685"/>
      <c r="AB33" s="685"/>
      <c r="AC33" s="685"/>
      <c r="AD33" s="686" t="s">
        <v>180</v>
      </c>
      <c r="AE33" s="686"/>
      <c r="AF33" s="686"/>
      <c r="AG33" s="686"/>
      <c r="AH33" s="686"/>
      <c r="AI33" s="686"/>
      <c r="AJ33" s="686"/>
      <c r="AK33" s="686"/>
      <c r="AL33" s="628" t="s">
        <v>244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23783040</v>
      </c>
      <c r="CS33" s="624"/>
      <c r="CT33" s="624"/>
      <c r="CU33" s="624"/>
      <c r="CV33" s="624"/>
      <c r="CW33" s="624"/>
      <c r="CX33" s="624"/>
      <c r="CY33" s="625"/>
      <c r="CZ33" s="628">
        <v>39.299999999999997</v>
      </c>
      <c r="DA33" s="657"/>
      <c r="DB33" s="657"/>
      <c r="DC33" s="658"/>
      <c r="DD33" s="631">
        <v>16794923</v>
      </c>
      <c r="DE33" s="624"/>
      <c r="DF33" s="624"/>
      <c r="DG33" s="624"/>
      <c r="DH33" s="624"/>
      <c r="DI33" s="624"/>
      <c r="DJ33" s="624"/>
      <c r="DK33" s="625"/>
      <c r="DL33" s="631">
        <v>14140704</v>
      </c>
      <c r="DM33" s="624"/>
      <c r="DN33" s="624"/>
      <c r="DO33" s="624"/>
      <c r="DP33" s="624"/>
      <c r="DQ33" s="624"/>
      <c r="DR33" s="624"/>
      <c r="DS33" s="624"/>
      <c r="DT33" s="624"/>
      <c r="DU33" s="624"/>
      <c r="DV33" s="625"/>
      <c r="DW33" s="628">
        <v>38.4</v>
      </c>
      <c r="DX33" s="657"/>
      <c r="DY33" s="657"/>
      <c r="DZ33" s="657"/>
      <c r="EA33" s="657"/>
      <c r="EB33" s="657"/>
      <c r="EC33" s="659"/>
    </row>
    <row r="34" spans="2:133" ht="11.25" customHeight="1">
      <c r="B34" s="620" t="s">
        <v>323</v>
      </c>
      <c r="C34" s="621"/>
      <c r="D34" s="621"/>
      <c r="E34" s="621"/>
      <c r="F34" s="621"/>
      <c r="G34" s="621"/>
      <c r="H34" s="621"/>
      <c r="I34" s="621"/>
      <c r="J34" s="621"/>
      <c r="K34" s="621"/>
      <c r="L34" s="621"/>
      <c r="M34" s="621"/>
      <c r="N34" s="621"/>
      <c r="O34" s="621"/>
      <c r="P34" s="621"/>
      <c r="Q34" s="622"/>
      <c r="R34" s="623">
        <v>4237702</v>
      </c>
      <c r="S34" s="626"/>
      <c r="T34" s="626"/>
      <c r="U34" s="626"/>
      <c r="V34" s="626"/>
      <c r="W34" s="626"/>
      <c r="X34" s="626"/>
      <c r="Y34" s="627"/>
      <c r="Z34" s="685">
        <v>6.7</v>
      </c>
      <c r="AA34" s="685"/>
      <c r="AB34" s="685"/>
      <c r="AC34" s="685"/>
      <c r="AD34" s="686">
        <v>83</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8233463</v>
      </c>
      <c r="CS34" s="626"/>
      <c r="CT34" s="626"/>
      <c r="CU34" s="626"/>
      <c r="CV34" s="626"/>
      <c r="CW34" s="626"/>
      <c r="CX34" s="626"/>
      <c r="CY34" s="627"/>
      <c r="CZ34" s="628">
        <v>13.6</v>
      </c>
      <c r="DA34" s="657"/>
      <c r="DB34" s="657"/>
      <c r="DC34" s="658"/>
      <c r="DD34" s="631">
        <v>6275323</v>
      </c>
      <c r="DE34" s="626"/>
      <c r="DF34" s="626"/>
      <c r="DG34" s="626"/>
      <c r="DH34" s="626"/>
      <c r="DI34" s="626"/>
      <c r="DJ34" s="626"/>
      <c r="DK34" s="627"/>
      <c r="DL34" s="631">
        <v>6061327</v>
      </c>
      <c r="DM34" s="626"/>
      <c r="DN34" s="626"/>
      <c r="DO34" s="626"/>
      <c r="DP34" s="626"/>
      <c r="DQ34" s="626"/>
      <c r="DR34" s="626"/>
      <c r="DS34" s="626"/>
      <c r="DT34" s="626"/>
      <c r="DU34" s="626"/>
      <c r="DV34" s="627"/>
      <c r="DW34" s="628">
        <v>16.399999999999999</v>
      </c>
      <c r="DX34" s="657"/>
      <c r="DY34" s="657"/>
      <c r="DZ34" s="657"/>
      <c r="EA34" s="657"/>
      <c r="EB34" s="657"/>
      <c r="EC34" s="659"/>
    </row>
    <row r="35" spans="2:133" ht="11.25" customHeight="1">
      <c r="B35" s="620" t="s">
        <v>327</v>
      </c>
      <c r="C35" s="621"/>
      <c r="D35" s="621"/>
      <c r="E35" s="621"/>
      <c r="F35" s="621"/>
      <c r="G35" s="621"/>
      <c r="H35" s="621"/>
      <c r="I35" s="621"/>
      <c r="J35" s="621"/>
      <c r="K35" s="621"/>
      <c r="L35" s="621"/>
      <c r="M35" s="621"/>
      <c r="N35" s="621"/>
      <c r="O35" s="621"/>
      <c r="P35" s="621"/>
      <c r="Q35" s="622"/>
      <c r="R35" s="623">
        <v>4395700</v>
      </c>
      <c r="S35" s="626"/>
      <c r="T35" s="626"/>
      <c r="U35" s="626"/>
      <c r="V35" s="626"/>
      <c r="W35" s="626"/>
      <c r="X35" s="626"/>
      <c r="Y35" s="627"/>
      <c r="Z35" s="685">
        <v>6.9</v>
      </c>
      <c r="AA35" s="685"/>
      <c r="AB35" s="685"/>
      <c r="AC35" s="685"/>
      <c r="AD35" s="686" t="s">
        <v>180</v>
      </c>
      <c r="AE35" s="686"/>
      <c r="AF35" s="686"/>
      <c r="AG35" s="686"/>
      <c r="AH35" s="686"/>
      <c r="AI35" s="686"/>
      <c r="AJ35" s="686"/>
      <c r="AK35" s="686"/>
      <c r="AL35" s="628" t="s">
        <v>244</v>
      </c>
      <c r="AM35" s="629"/>
      <c r="AN35" s="629"/>
      <c r="AO35" s="687"/>
      <c r="AP35" s="234"/>
      <c r="AQ35" s="691" t="s">
        <v>328</v>
      </c>
      <c r="AR35" s="692"/>
      <c r="AS35" s="692"/>
      <c r="AT35" s="692"/>
      <c r="AU35" s="692"/>
      <c r="AV35" s="692"/>
      <c r="AW35" s="692"/>
      <c r="AX35" s="692"/>
      <c r="AY35" s="693"/>
      <c r="AZ35" s="688">
        <v>8241197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694556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158153</v>
      </c>
      <c r="CS35" s="624"/>
      <c r="CT35" s="624"/>
      <c r="CU35" s="624"/>
      <c r="CV35" s="624"/>
      <c r="CW35" s="624"/>
      <c r="CX35" s="624"/>
      <c r="CY35" s="625"/>
      <c r="CZ35" s="628">
        <v>0.3</v>
      </c>
      <c r="DA35" s="657"/>
      <c r="DB35" s="657"/>
      <c r="DC35" s="658"/>
      <c r="DD35" s="631">
        <v>108825</v>
      </c>
      <c r="DE35" s="624"/>
      <c r="DF35" s="624"/>
      <c r="DG35" s="624"/>
      <c r="DH35" s="624"/>
      <c r="DI35" s="624"/>
      <c r="DJ35" s="624"/>
      <c r="DK35" s="625"/>
      <c r="DL35" s="631">
        <v>104077</v>
      </c>
      <c r="DM35" s="624"/>
      <c r="DN35" s="624"/>
      <c r="DO35" s="624"/>
      <c r="DP35" s="624"/>
      <c r="DQ35" s="624"/>
      <c r="DR35" s="624"/>
      <c r="DS35" s="624"/>
      <c r="DT35" s="624"/>
      <c r="DU35" s="624"/>
      <c r="DV35" s="625"/>
      <c r="DW35" s="628">
        <v>0.3</v>
      </c>
      <c r="DX35" s="657"/>
      <c r="DY35" s="657"/>
      <c r="DZ35" s="657"/>
      <c r="EA35" s="657"/>
      <c r="EB35" s="657"/>
      <c r="EC35" s="659"/>
    </row>
    <row r="36" spans="2:133" ht="11.25" customHeight="1">
      <c r="B36" s="620" t="s">
        <v>331</v>
      </c>
      <c r="C36" s="621"/>
      <c r="D36" s="621"/>
      <c r="E36" s="621"/>
      <c r="F36" s="621"/>
      <c r="G36" s="621"/>
      <c r="H36" s="621"/>
      <c r="I36" s="621"/>
      <c r="J36" s="621"/>
      <c r="K36" s="621"/>
      <c r="L36" s="621"/>
      <c r="M36" s="621"/>
      <c r="N36" s="621"/>
      <c r="O36" s="621"/>
      <c r="P36" s="621"/>
      <c r="Q36" s="622"/>
      <c r="R36" s="623" t="s">
        <v>180</v>
      </c>
      <c r="S36" s="626"/>
      <c r="T36" s="626"/>
      <c r="U36" s="626"/>
      <c r="V36" s="626"/>
      <c r="W36" s="626"/>
      <c r="X36" s="626"/>
      <c r="Y36" s="627"/>
      <c r="Z36" s="685" t="s">
        <v>180</v>
      </c>
      <c r="AA36" s="685"/>
      <c r="AB36" s="685"/>
      <c r="AC36" s="685"/>
      <c r="AD36" s="686" t="s">
        <v>180</v>
      </c>
      <c r="AE36" s="686"/>
      <c r="AF36" s="686"/>
      <c r="AG36" s="686"/>
      <c r="AH36" s="686"/>
      <c r="AI36" s="686"/>
      <c r="AJ36" s="686"/>
      <c r="AK36" s="686"/>
      <c r="AL36" s="628" t="s">
        <v>244</v>
      </c>
      <c r="AM36" s="629"/>
      <c r="AN36" s="629"/>
      <c r="AO36" s="687"/>
      <c r="AQ36" s="660" t="s">
        <v>332</v>
      </c>
      <c r="AR36" s="661"/>
      <c r="AS36" s="661"/>
      <c r="AT36" s="661"/>
      <c r="AU36" s="661"/>
      <c r="AV36" s="661"/>
      <c r="AW36" s="661"/>
      <c r="AX36" s="661"/>
      <c r="AY36" s="662"/>
      <c r="AZ36" s="623">
        <v>2614347</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660556</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5130712</v>
      </c>
      <c r="CS36" s="626"/>
      <c r="CT36" s="626"/>
      <c r="CU36" s="626"/>
      <c r="CV36" s="626"/>
      <c r="CW36" s="626"/>
      <c r="CX36" s="626"/>
      <c r="CY36" s="627"/>
      <c r="CZ36" s="628">
        <v>8.5</v>
      </c>
      <c r="DA36" s="657"/>
      <c r="DB36" s="657"/>
      <c r="DC36" s="658"/>
      <c r="DD36" s="631">
        <v>4754980</v>
      </c>
      <c r="DE36" s="626"/>
      <c r="DF36" s="626"/>
      <c r="DG36" s="626"/>
      <c r="DH36" s="626"/>
      <c r="DI36" s="626"/>
      <c r="DJ36" s="626"/>
      <c r="DK36" s="627"/>
      <c r="DL36" s="631">
        <v>3775566</v>
      </c>
      <c r="DM36" s="626"/>
      <c r="DN36" s="626"/>
      <c r="DO36" s="626"/>
      <c r="DP36" s="626"/>
      <c r="DQ36" s="626"/>
      <c r="DR36" s="626"/>
      <c r="DS36" s="626"/>
      <c r="DT36" s="626"/>
      <c r="DU36" s="626"/>
      <c r="DV36" s="627"/>
      <c r="DW36" s="628">
        <v>10.199999999999999</v>
      </c>
      <c r="DX36" s="657"/>
      <c r="DY36" s="657"/>
      <c r="DZ36" s="657"/>
      <c r="EA36" s="657"/>
      <c r="EB36" s="657"/>
      <c r="EC36" s="659"/>
    </row>
    <row r="37" spans="2:133" ht="11.25" customHeight="1">
      <c r="B37" s="620" t="s">
        <v>335</v>
      </c>
      <c r="C37" s="621"/>
      <c r="D37" s="621"/>
      <c r="E37" s="621"/>
      <c r="F37" s="621"/>
      <c r="G37" s="621"/>
      <c r="H37" s="621"/>
      <c r="I37" s="621"/>
      <c r="J37" s="621"/>
      <c r="K37" s="621"/>
      <c r="L37" s="621"/>
      <c r="M37" s="621"/>
      <c r="N37" s="621"/>
      <c r="O37" s="621"/>
      <c r="P37" s="621"/>
      <c r="Q37" s="622"/>
      <c r="R37" s="623">
        <v>2200500</v>
      </c>
      <c r="S37" s="626"/>
      <c r="T37" s="626"/>
      <c r="U37" s="626"/>
      <c r="V37" s="626"/>
      <c r="W37" s="626"/>
      <c r="X37" s="626"/>
      <c r="Y37" s="627"/>
      <c r="Z37" s="685">
        <v>3.5</v>
      </c>
      <c r="AA37" s="685"/>
      <c r="AB37" s="685"/>
      <c r="AC37" s="685"/>
      <c r="AD37" s="686" t="s">
        <v>180</v>
      </c>
      <c r="AE37" s="686"/>
      <c r="AF37" s="686"/>
      <c r="AG37" s="686"/>
      <c r="AH37" s="686"/>
      <c r="AI37" s="686"/>
      <c r="AJ37" s="686"/>
      <c r="AK37" s="686"/>
      <c r="AL37" s="628" t="s">
        <v>180</v>
      </c>
      <c r="AM37" s="629"/>
      <c r="AN37" s="629"/>
      <c r="AO37" s="687"/>
      <c r="AQ37" s="660" t="s">
        <v>336</v>
      </c>
      <c r="AR37" s="661"/>
      <c r="AS37" s="661"/>
      <c r="AT37" s="661"/>
      <c r="AU37" s="661"/>
      <c r="AV37" s="661"/>
      <c r="AW37" s="661"/>
      <c r="AX37" s="661"/>
      <c r="AY37" s="662"/>
      <c r="AZ37" s="623">
        <v>112743</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23389</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199589</v>
      </c>
      <c r="CS37" s="624"/>
      <c r="CT37" s="624"/>
      <c r="CU37" s="624"/>
      <c r="CV37" s="624"/>
      <c r="CW37" s="624"/>
      <c r="CX37" s="624"/>
      <c r="CY37" s="625"/>
      <c r="CZ37" s="628">
        <v>0.3</v>
      </c>
      <c r="DA37" s="657"/>
      <c r="DB37" s="657"/>
      <c r="DC37" s="658"/>
      <c r="DD37" s="631">
        <v>199589</v>
      </c>
      <c r="DE37" s="624"/>
      <c r="DF37" s="624"/>
      <c r="DG37" s="624"/>
      <c r="DH37" s="624"/>
      <c r="DI37" s="624"/>
      <c r="DJ37" s="624"/>
      <c r="DK37" s="625"/>
      <c r="DL37" s="631">
        <v>147662</v>
      </c>
      <c r="DM37" s="624"/>
      <c r="DN37" s="624"/>
      <c r="DO37" s="624"/>
      <c r="DP37" s="624"/>
      <c r="DQ37" s="624"/>
      <c r="DR37" s="624"/>
      <c r="DS37" s="624"/>
      <c r="DT37" s="624"/>
      <c r="DU37" s="624"/>
      <c r="DV37" s="625"/>
      <c r="DW37" s="628">
        <v>0.4</v>
      </c>
      <c r="DX37" s="657"/>
      <c r="DY37" s="657"/>
      <c r="DZ37" s="657"/>
      <c r="EA37" s="657"/>
      <c r="EB37" s="657"/>
      <c r="EC37" s="659"/>
    </row>
    <row r="38" spans="2:133" ht="11.25" customHeight="1">
      <c r="B38" s="635" t="s">
        <v>339</v>
      </c>
      <c r="C38" s="636"/>
      <c r="D38" s="636"/>
      <c r="E38" s="636"/>
      <c r="F38" s="636"/>
      <c r="G38" s="636"/>
      <c r="H38" s="636"/>
      <c r="I38" s="636"/>
      <c r="J38" s="636"/>
      <c r="K38" s="636"/>
      <c r="L38" s="636"/>
      <c r="M38" s="636"/>
      <c r="N38" s="636"/>
      <c r="O38" s="636"/>
      <c r="P38" s="636"/>
      <c r="Q38" s="637"/>
      <c r="R38" s="638">
        <v>63544149</v>
      </c>
      <c r="S38" s="675"/>
      <c r="T38" s="675"/>
      <c r="U38" s="675"/>
      <c r="V38" s="675"/>
      <c r="W38" s="675"/>
      <c r="X38" s="675"/>
      <c r="Y38" s="680"/>
      <c r="Z38" s="681">
        <v>100</v>
      </c>
      <c r="AA38" s="681"/>
      <c r="AB38" s="681"/>
      <c r="AC38" s="681"/>
      <c r="AD38" s="682">
        <v>34662699</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12285</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38713</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5501822</v>
      </c>
      <c r="CS38" s="626"/>
      <c r="CT38" s="626"/>
      <c r="CU38" s="626"/>
      <c r="CV38" s="626"/>
      <c r="CW38" s="626"/>
      <c r="CX38" s="626"/>
      <c r="CY38" s="627"/>
      <c r="CZ38" s="628">
        <v>9.1</v>
      </c>
      <c r="DA38" s="657"/>
      <c r="DB38" s="657"/>
      <c r="DC38" s="658"/>
      <c r="DD38" s="631">
        <v>4301204</v>
      </c>
      <c r="DE38" s="626"/>
      <c r="DF38" s="626"/>
      <c r="DG38" s="626"/>
      <c r="DH38" s="626"/>
      <c r="DI38" s="626"/>
      <c r="DJ38" s="626"/>
      <c r="DK38" s="627"/>
      <c r="DL38" s="631">
        <v>4199734</v>
      </c>
      <c r="DM38" s="626"/>
      <c r="DN38" s="626"/>
      <c r="DO38" s="626"/>
      <c r="DP38" s="626"/>
      <c r="DQ38" s="626"/>
      <c r="DR38" s="626"/>
      <c r="DS38" s="626"/>
      <c r="DT38" s="626"/>
      <c r="DU38" s="626"/>
      <c r="DV38" s="627"/>
      <c r="DW38" s="628">
        <v>11.4</v>
      </c>
      <c r="DX38" s="657"/>
      <c r="DY38" s="657"/>
      <c r="DZ38" s="657"/>
      <c r="EA38" s="657"/>
      <c r="EB38" s="657"/>
      <c r="EC38" s="659"/>
    </row>
    <row r="39" spans="2:133" ht="11.25" customHeight="1">
      <c r="AQ39" s="660" t="s">
        <v>343</v>
      </c>
      <c r="AR39" s="661"/>
      <c r="AS39" s="661"/>
      <c r="AT39" s="661"/>
      <c r="AU39" s="661"/>
      <c r="AV39" s="661"/>
      <c r="AW39" s="661"/>
      <c r="AX39" s="661"/>
      <c r="AY39" s="662"/>
      <c r="AZ39" s="623" t="s">
        <v>180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114</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1703174</v>
      </c>
      <c r="CS39" s="624"/>
      <c r="CT39" s="624"/>
      <c r="CU39" s="624"/>
      <c r="CV39" s="624"/>
      <c r="CW39" s="624"/>
      <c r="CX39" s="624"/>
      <c r="CY39" s="625"/>
      <c r="CZ39" s="628">
        <v>2.8</v>
      </c>
      <c r="DA39" s="657"/>
      <c r="DB39" s="657"/>
      <c r="DC39" s="658"/>
      <c r="DD39" s="631">
        <v>1353751</v>
      </c>
      <c r="DE39" s="624"/>
      <c r="DF39" s="624"/>
      <c r="DG39" s="624"/>
      <c r="DH39" s="624"/>
      <c r="DI39" s="624"/>
      <c r="DJ39" s="624"/>
      <c r="DK39" s="625"/>
      <c r="DL39" s="631" t="s">
        <v>244</v>
      </c>
      <c r="DM39" s="624"/>
      <c r="DN39" s="624"/>
      <c r="DO39" s="624"/>
      <c r="DP39" s="624"/>
      <c r="DQ39" s="624"/>
      <c r="DR39" s="624"/>
      <c r="DS39" s="624"/>
      <c r="DT39" s="624"/>
      <c r="DU39" s="624"/>
      <c r="DV39" s="625"/>
      <c r="DW39" s="628" t="s">
        <v>180</v>
      </c>
      <c r="DX39" s="657"/>
      <c r="DY39" s="657"/>
      <c r="DZ39" s="657"/>
      <c r="EA39" s="657"/>
      <c r="EB39" s="657"/>
      <c r="EC39" s="659"/>
    </row>
    <row r="40" spans="2:133" ht="11.25" customHeight="1">
      <c r="AQ40" s="660" t="s">
        <v>347</v>
      </c>
      <c r="AR40" s="661"/>
      <c r="AS40" s="661"/>
      <c r="AT40" s="661"/>
      <c r="AU40" s="661"/>
      <c r="AV40" s="661"/>
      <c r="AW40" s="661"/>
      <c r="AX40" s="661"/>
      <c r="AY40" s="662"/>
      <c r="AZ40" s="623">
        <v>1458713</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180</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3055716</v>
      </c>
      <c r="CS40" s="626"/>
      <c r="CT40" s="626"/>
      <c r="CU40" s="626"/>
      <c r="CV40" s="626"/>
      <c r="CW40" s="626"/>
      <c r="CX40" s="626"/>
      <c r="CY40" s="627"/>
      <c r="CZ40" s="628">
        <v>5.0999999999999996</v>
      </c>
      <c r="DA40" s="657"/>
      <c r="DB40" s="657"/>
      <c r="DC40" s="658"/>
      <c r="DD40" s="631">
        <v>840</v>
      </c>
      <c r="DE40" s="626"/>
      <c r="DF40" s="626"/>
      <c r="DG40" s="626"/>
      <c r="DH40" s="626"/>
      <c r="DI40" s="626"/>
      <c r="DJ40" s="626"/>
      <c r="DK40" s="627"/>
      <c r="DL40" s="631" t="s">
        <v>244</v>
      </c>
      <c r="DM40" s="626"/>
      <c r="DN40" s="626"/>
      <c r="DO40" s="626"/>
      <c r="DP40" s="626"/>
      <c r="DQ40" s="626"/>
      <c r="DR40" s="626"/>
      <c r="DS40" s="626"/>
      <c r="DT40" s="626"/>
      <c r="DU40" s="626"/>
      <c r="DV40" s="627"/>
      <c r="DW40" s="628" t="s">
        <v>180</v>
      </c>
      <c r="DX40" s="657"/>
      <c r="DY40" s="657"/>
      <c r="DZ40" s="657"/>
      <c r="EA40" s="657"/>
      <c r="EB40" s="657"/>
      <c r="EC40" s="659"/>
    </row>
    <row r="41" spans="2:133" ht="11.25" customHeight="1">
      <c r="AQ41" s="672" t="s">
        <v>350</v>
      </c>
      <c r="AR41" s="673"/>
      <c r="AS41" s="673"/>
      <c r="AT41" s="673"/>
      <c r="AU41" s="673"/>
      <c r="AV41" s="673"/>
      <c r="AW41" s="673"/>
      <c r="AX41" s="673"/>
      <c r="AY41" s="674"/>
      <c r="AZ41" s="638">
        <v>4043109</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321</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180</v>
      </c>
      <c r="CS41" s="624"/>
      <c r="CT41" s="624"/>
      <c r="CU41" s="624"/>
      <c r="CV41" s="624"/>
      <c r="CW41" s="624"/>
      <c r="CX41" s="624"/>
      <c r="CY41" s="625"/>
      <c r="CZ41" s="628" t="s">
        <v>180</v>
      </c>
      <c r="DA41" s="657"/>
      <c r="DB41" s="657"/>
      <c r="DC41" s="658"/>
      <c r="DD41" s="631" t="s">
        <v>180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5978782</v>
      </c>
      <c r="CS42" s="626"/>
      <c r="CT42" s="626"/>
      <c r="CU42" s="626"/>
      <c r="CV42" s="626"/>
      <c r="CW42" s="626"/>
      <c r="CX42" s="626"/>
      <c r="CY42" s="627"/>
      <c r="CZ42" s="628">
        <v>9.9</v>
      </c>
      <c r="DA42" s="629"/>
      <c r="DB42" s="629"/>
      <c r="DC42" s="630"/>
      <c r="DD42" s="631">
        <v>2120176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341997</v>
      </c>
      <c r="CS43" s="624"/>
      <c r="CT43" s="624"/>
      <c r="CU43" s="624"/>
      <c r="CV43" s="624"/>
      <c r="CW43" s="624"/>
      <c r="CX43" s="624"/>
      <c r="CY43" s="625"/>
      <c r="CZ43" s="628">
        <v>0.6</v>
      </c>
      <c r="DA43" s="657"/>
      <c r="DB43" s="657"/>
      <c r="DC43" s="658"/>
      <c r="DD43" s="631">
        <v>340339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357</v>
      </c>
      <c r="CD44" s="651" t="s">
        <v>308</v>
      </c>
      <c r="CE44" s="652"/>
      <c r="CF44" s="620" t="s">
        <v>358</v>
      </c>
      <c r="CG44" s="621"/>
      <c r="CH44" s="621"/>
      <c r="CI44" s="621"/>
      <c r="CJ44" s="621"/>
      <c r="CK44" s="621"/>
      <c r="CL44" s="621"/>
      <c r="CM44" s="621"/>
      <c r="CN44" s="621"/>
      <c r="CO44" s="621"/>
      <c r="CP44" s="621"/>
      <c r="CQ44" s="622"/>
      <c r="CR44" s="623">
        <v>5978782</v>
      </c>
      <c r="CS44" s="626"/>
      <c r="CT44" s="626"/>
      <c r="CU44" s="626"/>
      <c r="CV44" s="626"/>
      <c r="CW44" s="626"/>
      <c r="CX44" s="626"/>
      <c r="CY44" s="627"/>
      <c r="CZ44" s="628">
        <v>9.9</v>
      </c>
      <c r="DA44" s="629"/>
      <c r="DB44" s="629"/>
      <c r="DC44" s="630"/>
      <c r="DD44" s="631">
        <v>2120176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359</v>
      </c>
      <c r="CG45" s="621"/>
      <c r="CH45" s="621"/>
      <c r="CI45" s="621"/>
      <c r="CJ45" s="621"/>
      <c r="CK45" s="621"/>
      <c r="CL45" s="621"/>
      <c r="CM45" s="621"/>
      <c r="CN45" s="621"/>
      <c r="CO45" s="621"/>
      <c r="CP45" s="621"/>
      <c r="CQ45" s="622"/>
      <c r="CR45" s="623">
        <v>2220274</v>
      </c>
      <c r="CS45" s="624"/>
      <c r="CT45" s="624"/>
      <c r="CU45" s="624"/>
      <c r="CV45" s="624"/>
      <c r="CW45" s="624"/>
      <c r="CX45" s="624"/>
      <c r="CY45" s="625"/>
      <c r="CZ45" s="628">
        <v>3.7</v>
      </c>
      <c r="DA45" s="657"/>
      <c r="DB45" s="657"/>
      <c r="DC45" s="658"/>
      <c r="DD45" s="631">
        <v>138852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360</v>
      </c>
      <c r="CG46" s="621"/>
      <c r="CH46" s="621"/>
      <c r="CI46" s="621"/>
      <c r="CJ46" s="621"/>
      <c r="CK46" s="621"/>
      <c r="CL46" s="621"/>
      <c r="CM46" s="621"/>
      <c r="CN46" s="621"/>
      <c r="CO46" s="621"/>
      <c r="CP46" s="621"/>
      <c r="CQ46" s="622"/>
      <c r="CR46" s="623">
        <v>3484586</v>
      </c>
      <c r="CS46" s="626"/>
      <c r="CT46" s="626"/>
      <c r="CU46" s="626"/>
      <c r="CV46" s="626"/>
      <c r="CW46" s="626"/>
      <c r="CX46" s="626"/>
      <c r="CY46" s="627"/>
      <c r="CZ46" s="628">
        <v>5.8</v>
      </c>
      <c r="DA46" s="629"/>
      <c r="DB46" s="629"/>
      <c r="DC46" s="630"/>
      <c r="DD46" s="631">
        <v>1876942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361</v>
      </c>
      <c r="CG47" s="621"/>
      <c r="CH47" s="621"/>
      <c r="CI47" s="621"/>
      <c r="CJ47" s="621"/>
      <c r="CK47" s="621"/>
      <c r="CL47" s="621"/>
      <c r="CM47" s="621"/>
      <c r="CN47" s="621"/>
      <c r="CO47" s="621"/>
      <c r="CP47" s="621"/>
      <c r="CQ47" s="622"/>
      <c r="CR47" s="623" t="s">
        <v>244</v>
      </c>
      <c r="CS47" s="624"/>
      <c r="CT47" s="624"/>
      <c r="CU47" s="624"/>
      <c r="CV47" s="624"/>
      <c r="CW47" s="624"/>
      <c r="CX47" s="624"/>
      <c r="CY47" s="625"/>
      <c r="CZ47" s="628" t="s">
        <v>244</v>
      </c>
      <c r="DA47" s="657"/>
      <c r="DB47" s="657"/>
      <c r="DC47" s="658"/>
      <c r="DD47" s="631" t="s">
        <v>244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362</v>
      </c>
      <c r="CG48" s="621"/>
      <c r="CH48" s="621"/>
      <c r="CI48" s="621"/>
      <c r="CJ48" s="621"/>
      <c r="CK48" s="621"/>
      <c r="CL48" s="621"/>
      <c r="CM48" s="621"/>
      <c r="CN48" s="621"/>
      <c r="CO48" s="621"/>
      <c r="CP48" s="621"/>
      <c r="CQ48" s="622"/>
      <c r="CR48" s="623" t="s">
        <v>244</v>
      </c>
      <c r="CS48" s="626"/>
      <c r="CT48" s="626"/>
      <c r="CU48" s="626"/>
      <c r="CV48" s="626"/>
      <c r="CW48" s="626"/>
      <c r="CX48" s="626"/>
      <c r="CY48" s="627"/>
      <c r="CZ48" s="628" t="s">
        <v>244</v>
      </c>
      <c r="DA48" s="629"/>
      <c r="DB48" s="629"/>
      <c r="DC48" s="630"/>
      <c r="DD48" s="631" t="s">
        <v>244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363</v>
      </c>
      <c r="CE49" s="636"/>
      <c r="CF49" s="636"/>
      <c r="CG49" s="636"/>
      <c r="CH49" s="636"/>
      <c r="CI49" s="636"/>
      <c r="CJ49" s="636"/>
      <c r="CK49" s="636"/>
      <c r="CL49" s="636"/>
      <c r="CM49" s="636"/>
      <c r="CN49" s="636"/>
      <c r="CO49" s="636"/>
      <c r="CP49" s="636"/>
      <c r="CQ49" s="637"/>
      <c r="CR49" s="638">
        <v>60507217</v>
      </c>
      <c r="CS49" s="639"/>
      <c r="CT49" s="639"/>
      <c r="CU49" s="639"/>
      <c r="CV49" s="639"/>
      <c r="CW49" s="639"/>
      <c r="CX49" s="639"/>
      <c r="CY49" s="640"/>
      <c r="CZ49" s="641">
        <v>100</v>
      </c>
      <c r="DA49" s="642"/>
      <c r="DB49" s="642"/>
      <c r="DC49" s="643"/>
      <c r="DD49" s="644">
        <v>40157622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Rx0q+K427dK+99mX8lxJXL6dimabPf7RWhhi5HJYBzZsp5rFudgZKQiUqionawHaSvRmfE7fC4PKypQpWEe7bg==" saltValue="cHnMFSDBoHLDSCrysxeY9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365</v>
      </c>
      <c r="DK2" s="1163"/>
      <c r="DL2" s="1163"/>
      <c r="DM2" s="1163"/>
      <c r="DN2" s="1163"/>
      <c r="DO2" s="1164"/>
      <c r="DP2" s="249"/>
      <c r="DQ2" s="1162" t="s">
        <v>366</v>
      </c>
      <c r="DR2" s="1163"/>
      <c r="DS2" s="1163"/>
      <c r="DT2" s="1163"/>
      <c r="DU2" s="1163"/>
      <c r="DV2" s="1163"/>
      <c r="DW2" s="1163"/>
      <c r="DX2" s="1163"/>
      <c r="DY2" s="1163"/>
      <c r="DZ2" s="116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5"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50" t="s">
        <v>383</v>
      </c>
      <c r="DH5" s="1151"/>
      <c r="DI5" s="1151"/>
      <c r="DJ5" s="1151"/>
      <c r="DK5" s="1152"/>
      <c r="DL5" s="1150" t="s">
        <v>384</v>
      </c>
      <c r="DM5" s="1151"/>
      <c r="DN5" s="1151"/>
      <c r="DO5" s="1151"/>
      <c r="DP5" s="1152"/>
      <c r="DQ5" s="1052" t="s">
        <v>385</v>
      </c>
      <c r="DR5" s="1053"/>
      <c r="DS5" s="1053"/>
      <c r="DT5" s="1053"/>
      <c r="DU5" s="1054"/>
      <c r="DV5" s="1052" t="s">
        <v>376</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c r="A7" s="258">
        <v>1</v>
      </c>
      <c r="B7" s="1101" t="s">
        <v>386</v>
      </c>
      <c r="C7" s="1102"/>
      <c r="D7" s="1102"/>
      <c r="E7" s="1102"/>
      <c r="F7" s="1102"/>
      <c r="G7" s="1102"/>
      <c r="H7" s="1102"/>
      <c r="I7" s="1102"/>
      <c r="J7" s="1102"/>
      <c r="K7" s="1102"/>
      <c r="L7" s="1102"/>
      <c r="M7" s="1102"/>
      <c r="N7" s="1102"/>
      <c r="O7" s="1102"/>
      <c r="P7" s="1103"/>
      <c r="Q7" s="1156">
        <v>63544</v>
      </c>
      <c r="R7" s="1157"/>
      <c r="S7" s="1157"/>
      <c r="T7" s="1157"/>
      <c r="U7" s="1157"/>
      <c r="V7" s="1157">
        <v>60507</v>
      </c>
      <c r="W7" s="1157"/>
      <c r="X7" s="1157"/>
      <c r="Y7" s="1157"/>
      <c r="Z7" s="1157"/>
      <c r="AA7" s="1157">
        <v>3037</v>
      </c>
      <c r="AB7" s="1157"/>
      <c r="AC7" s="1157"/>
      <c r="AD7" s="1157"/>
      <c r="AE7" s="1158"/>
      <c r="AF7" s="1159">
        <v>2670</v>
      </c>
      <c r="AG7" s="1160"/>
      <c r="AH7" s="1160"/>
      <c r="AI7" s="1160"/>
      <c r="AJ7" s="1161"/>
      <c r="AK7" s="1143">
        <v>1577</v>
      </c>
      <c r="AL7" s="1144"/>
      <c r="AM7" s="1144"/>
      <c r="AN7" s="1144"/>
      <c r="AO7" s="1144"/>
      <c r="AP7" s="1144">
        <v>57978</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587</v>
      </c>
      <c r="BT7" s="1148"/>
      <c r="BU7" s="1148"/>
      <c r="BV7" s="1148"/>
      <c r="BW7" s="1148"/>
      <c r="BX7" s="1148"/>
      <c r="BY7" s="1148"/>
      <c r="BZ7" s="1148"/>
      <c r="CA7" s="1148"/>
      <c r="CB7" s="1148"/>
      <c r="CC7" s="1148"/>
      <c r="CD7" s="1148"/>
      <c r="CE7" s="1148"/>
      <c r="CF7" s="1148"/>
      <c r="CG7" s="1149"/>
      <c r="CH7" s="1139">
        <v>-3</v>
      </c>
      <c r="CI7" s="1140"/>
      <c r="CJ7" s="1140"/>
      <c r="CK7" s="1140"/>
      <c r="CL7" s="1141"/>
      <c r="CM7" s="1139">
        <v>188</v>
      </c>
      <c r="CN7" s="1140"/>
      <c r="CO7" s="1140"/>
      <c r="CP7" s="1140"/>
      <c r="CQ7" s="1141"/>
      <c r="CR7" s="1139">
        <v>5</v>
      </c>
      <c r="CS7" s="1140"/>
      <c r="CT7" s="1140"/>
      <c r="CU7" s="1140"/>
      <c r="CV7" s="1141"/>
      <c r="CW7" s="1139">
        <v>4</v>
      </c>
      <c r="CX7" s="1140"/>
      <c r="CY7" s="1140"/>
      <c r="CZ7" s="1140"/>
      <c r="DA7" s="1141"/>
      <c r="DB7" s="1139">
        <v>176</v>
      </c>
      <c r="DC7" s="1140"/>
      <c r="DD7" s="1140"/>
      <c r="DE7" s="1140"/>
      <c r="DF7" s="1141"/>
      <c r="DG7" s="1142" t="s">
        <v>584</v>
      </c>
      <c r="DH7" s="1140"/>
      <c r="DI7" s="1140"/>
      <c r="DJ7" s="1140"/>
      <c r="DK7" s="1141"/>
      <c r="DL7" s="1139" t="s">
        <v>584</v>
      </c>
      <c r="DM7" s="1140"/>
      <c r="DN7" s="1140"/>
      <c r="DO7" s="1140"/>
      <c r="DP7" s="1141"/>
      <c r="DQ7" s="1139" t="s">
        <v>584</v>
      </c>
      <c r="DR7" s="1140"/>
      <c r="DS7" s="1140"/>
      <c r="DT7" s="1140"/>
      <c r="DU7" s="1141"/>
      <c r="DV7" s="1167"/>
      <c r="DW7" s="1168"/>
      <c r="DX7" s="1168"/>
      <c r="DY7" s="1168"/>
      <c r="DZ7" s="1169"/>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588</v>
      </c>
      <c r="BT8" s="1066"/>
      <c r="BU8" s="1066"/>
      <c r="BV8" s="1066"/>
      <c r="BW8" s="1066"/>
      <c r="BX8" s="1066"/>
      <c r="BY8" s="1066"/>
      <c r="BZ8" s="1066"/>
      <c r="CA8" s="1066"/>
      <c r="CB8" s="1066"/>
      <c r="CC8" s="1066"/>
      <c r="CD8" s="1066"/>
      <c r="CE8" s="1066"/>
      <c r="CF8" s="1066"/>
      <c r="CG8" s="1067"/>
      <c r="CH8" s="1040">
        <v>0</v>
      </c>
      <c r="CI8" s="1041"/>
      <c r="CJ8" s="1041"/>
      <c r="CK8" s="1041"/>
      <c r="CL8" s="1042"/>
      <c r="CM8" s="1040">
        <v>134</v>
      </c>
      <c r="CN8" s="1041"/>
      <c r="CO8" s="1041"/>
      <c r="CP8" s="1041"/>
      <c r="CQ8" s="1042"/>
      <c r="CR8" s="1040">
        <v>40</v>
      </c>
      <c r="CS8" s="1041"/>
      <c r="CT8" s="1041"/>
      <c r="CU8" s="1041"/>
      <c r="CV8" s="1042"/>
      <c r="CW8" s="1040">
        <v>15</v>
      </c>
      <c r="CX8" s="1041"/>
      <c r="CY8" s="1041"/>
      <c r="CZ8" s="1041"/>
      <c r="DA8" s="1042"/>
      <c r="DB8" s="1040" t="s">
        <v>584</v>
      </c>
      <c r="DC8" s="1041"/>
      <c r="DD8" s="1041"/>
      <c r="DE8" s="1041"/>
      <c r="DF8" s="1042"/>
      <c r="DG8" s="1040" t="s">
        <v>591</v>
      </c>
      <c r="DH8" s="1041"/>
      <c r="DI8" s="1041"/>
      <c r="DJ8" s="1041"/>
      <c r="DK8" s="1042"/>
      <c r="DL8" s="1040" t="s">
        <v>591</v>
      </c>
      <c r="DM8" s="1041"/>
      <c r="DN8" s="1041"/>
      <c r="DO8" s="1041"/>
      <c r="DP8" s="1042"/>
      <c r="DQ8" s="1040" t="s">
        <v>584</v>
      </c>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589</v>
      </c>
      <c r="BT9" s="1066"/>
      <c r="BU9" s="1066"/>
      <c r="BV9" s="1066"/>
      <c r="BW9" s="1066"/>
      <c r="BX9" s="1066"/>
      <c r="BY9" s="1066"/>
      <c r="BZ9" s="1066"/>
      <c r="CA9" s="1066"/>
      <c r="CB9" s="1066"/>
      <c r="CC9" s="1066"/>
      <c r="CD9" s="1066"/>
      <c r="CE9" s="1066"/>
      <c r="CF9" s="1066"/>
      <c r="CG9" s="1067"/>
      <c r="CH9" s="1040">
        <v>-10</v>
      </c>
      <c r="CI9" s="1041"/>
      <c r="CJ9" s="1041"/>
      <c r="CK9" s="1041"/>
      <c r="CL9" s="1042"/>
      <c r="CM9" s="1040">
        <v>-164</v>
      </c>
      <c r="CN9" s="1041"/>
      <c r="CO9" s="1041"/>
      <c r="CP9" s="1041"/>
      <c r="CQ9" s="1042"/>
      <c r="CR9" s="1040">
        <v>22</v>
      </c>
      <c r="CS9" s="1041"/>
      <c r="CT9" s="1041"/>
      <c r="CU9" s="1041"/>
      <c r="CV9" s="1042"/>
      <c r="CW9" s="1040">
        <v>0</v>
      </c>
      <c r="CX9" s="1041"/>
      <c r="CY9" s="1041"/>
      <c r="CZ9" s="1041"/>
      <c r="DA9" s="1042"/>
      <c r="DB9" s="1040">
        <v>150</v>
      </c>
      <c r="DC9" s="1041"/>
      <c r="DD9" s="1041"/>
      <c r="DE9" s="1041"/>
      <c r="DF9" s="1042"/>
      <c r="DG9" s="1040" t="s">
        <v>584</v>
      </c>
      <c r="DH9" s="1041"/>
      <c r="DI9" s="1041"/>
      <c r="DJ9" s="1041"/>
      <c r="DK9" s="1042"/>
      <c r="DL9" s="1040" t="s">
        <v>584</v>
      </c>
      <c r="DM9" s="1041"/>
      <c r="DN9" s="1041"/>
      <c r="DO9" s="1041"/>
      <c r="DP9" s="1042"/>
      <c r="DQ9" s="1040" t="s">
        <v>584</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t="s">
        <v>590</v>
      </c>
      <c r="BS10" s="1065" t="s">
        <v>594</v>
      </c>
      <c r="BT10" s="1066"/>
      <c r="BU10" s="1066"/>
      <c r="BV10" s="1066"/>
      <c r="BW10" s="1066"/>
      <c r="BX10" s="1066"/>
      <c r="BY10" s="1066"/>
      <c r="BZ10" s="1066"/>
      <c r="CA10" s="1066"/>
      <c r="CB10" s="1066"/>
      <c r="CC10" s="1066"/>
      <c r="CD10" s="1066"/>
      <c r="CE10" s="1066"/>
      <c r="CF10" s="1066"/>
      <c r="CG10" s="1067"/>
      <c r="CH10" s="1040">
        <v>89</v>
      </c>
      <c r="CI10" s="1041"/>
      <c r="CJ10" s="1041"/>
      <c r="CK10" s="1041"/>
      <c r="CL10" s="1042"/>
      <c r="CM10" s="1040">
        <v>1039</v>
      </c>
      <c r="CN10" s="1041"/>
      <c r="CO10" s="1041"/>
      <c r="CP10" s="1041"/>
      <c r="CQ10" s="1042"/>
      <c r="CR10" s="1040">
        <v>22</v>
      </c>
      <c r="CS10" s="1041"/>
      <c r="CT10" s="1041"/>
      <c r="CU10" s="1041"/>
      <c r="CV10" s="1042"/>
      <c r="CW10" s="1040" t="s">
        <v>592</v>
      </c>
      <c r="CX10" s="1041"/>
      <c r="CY10" s="1041"/>
      <c r="CZ10" s="1041"/>
      <c r="DA10" s="1042"/>
      <c r="DB10" s="1040" t="s">
        <v>593</v>
      </c>
      <c r="DC10" s="1041"/>
      <c r="DD10" s="1041"/>
      <c r="DE10" s="1041"/>
      <c r="DF10" s="1042"/>
      <c r="DG10" s="1040" t="s">
        <v>584</v>
      </c>
      <c r="DH10" s="1041"/>
      <c r="DI10" s="1041"/>
      <c r="DJ10" s="1041"/>
      <c r="DK10" s="1042"/>
      <c r="DL10" s="1040">
        <v>416</v>
      </c>
      <c r="DM10" s="1041"/>
      <c r="DN10" s="1041"/>
      <c r="DO10" s="1041"/>
      <c r="DP10" s="1042"/>
      <c r="DQ10" s="1040">
        <v>42</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19">
        <v>63544</v>
      </c>
      <c r="R23" s="1120"/>
      <c r="S23" s="1120"/>
      <c r="T23" s="1120"/>
      <c r="U23" s="1120"/>
      <c r="V23" s="1120">
        <v>60507</v>
      </c>
      <c r="W23" s="1120"/>
      <c r="X23" s="1120"/>
      <c r="Y23" s="1120"/>
      <c r="Z23" s="1120"/>
      <c r="AA23" s="1120">
        <v>3037</v>
      </c>
      <c r="AB23" s="1120"/>
      <c r="AC23" s="1120"/>
      <c r="AD23" s="1120"/>
      <c r="AE23" s="1121"/>
      <c r="AF23" s="1122">
        <v>2670</v>
      </c>
      <c r="AG23" s="1120"/>
      <c r="AH23" s="1120"/>
      <c r="AI23" s="1120"/>
      <c r="AJ23" s="1123"/>
      <c r="AK23" s="1124"/>
      <c r="AL23" s="1125"/>
      <c r="AM23" s="1125"/>
      <c r="AN23" s="1125"/>
      <c r="AO23" s="1125"/>
      <c r="AP23" s="1120">
        <v>57978</v>
      </c>
      <c r="AQ23" s="1120"/>
      <c r="AR23" s="1120"/>
      <c r="AS23" s="1120"/>
      <c r="AT23" s="1120"/>
      <c r="AU23" s="1126"/>
      <c r="AV23" s="1126"/>
      <c r="AW23" s="1126"/>
      <c r="AX23" s="1126"/>
      <c r="AY23" s="1127"/>
      <c r="AZ23" s="1116">
        <v>-7.42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369</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19516</v>
      </c>
      <c r="R28" s="1105"/>
      <c r="S28" s="1105"/>
      <c r="T28" s="1105"/>
      <c r="U28" s="1105"/>
      <c r="V28" s="1105">
        <v>18821</v>
      </c>
      <c r="W28" s="1105"/>
      <c r="X28" s="1105"/>
      <c r="Y28" s="1105"/>
      <c r="Z28" s="1105"/>
      <c r="AA28" s="1105">
        <v>695</v>
      </c>
      <c r="AB28" s="1105"/>
      <c r="AC28" s="1105"/>
      <c r="AD28" s="1105"/>
      <c r="AE28" s="1106"/>
      <c r="AF28" s="1107">
        <v>695</v>
      </c>
      <c r="AG28" s="1105"/>
      <c r="AH28" s="1105"/>
      <c r="AI28" s="1105"/>
      <c r="AJ28" s="1108"/>
      <c r="AK28" s="1109">
        <v>1459</v>
      </c>
      <c r="AL28" s="1097"/>
      <c r="AM28" s="1097"/>
      <c r="AN28" s="1097"/>
      <c r="AO28" s="1097"/>
      <c r="AP28" s="1097" t="s">
        <v>572</v>
      </c>
      <c r="AQ28" s="1097"/>
      <c r="AR28" s="1097"/>
      <c r="AS28" s="1097"/>
      <c r="AT28" s="1097"/>
      <c r="AU28" s="1097" t="s">
        <v>572</v>
      </c>
      <c r="AV28" s="1097"/>
      <c r="AW28" s="1097"/>
      <c r="AX28" s="1097"/>
      <c r="AY28" s="1097"/>
      <c r="AZ28" s="1098" t="s">
        <v>572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401</v>
      </c>
      <c r="C29" s="1089"/>
      <c r="D29" s="1089"/>
      <c r="E29" s="1089"/>
      <c r="F29" s="1089"/>
      <c r="G29" s="1089"/>
      <c r="H29" s="1089"/>
      <c r="I29" s="1089"/>
      <c r="J29" s="1089"/>
      <c r="K29" s="1089"/>
      <c r="L29" s="1089"/>
      <c r="M29" s="1089"/>
      <c r="N29" s="1089"/>
      <c r="O29" s="1089"/>
      <c r="P29" s="1090"/>
      <c r="Q29" s="1094">
        <v>14884</v>
      </c>
      <c r="R29" s="1095"/>
      <c r="S29" s="1095"/>
      <c r="T29" s="1095"/>
      <c r="U29" s="1095"/>
      <c r="V29" s="1095">
        <v>14621</v>
      </c>
      <c r="W29" s="1095"/>
      <c r="X29" s="1095"/>
      <c r="Y29" s="1095"/>
      <c r="Z29" s="1095"/>
      <c r="AA29" s="1095">
        <v>263</v>
      </c>
      <c r="AB29" s="1095"/>
      <c r="AC29" s="1095"/>
      <c r="AD29" s="1095"/>
      <c r="AE29" s="1096"/>
      <c r="AF29" s="1070">
        <v>263</v>
      </c>
      <c r="AG29" s="1071"/>
      <c r="AH29" s="1071"/>
      <c r="AI29" s="1071"/>
      <c r="AJ29" s="1072"/>
      <c r="AK29" s="1031">
        <v>2254</v>
      </c>
      <c r="AL29" s="1022"/>
      <c r="AM29" s="1022"/>
      <c r="AN29" s="1022"/>
      <c r="AO29" s="1022"/>
      <c r="AP29" s="1022" t="s">
        <v>572</v>
      </c>
      <c r="AQ29" s="1022"/>
      <c r="AR29" s="1022"/>
      <c r="AS29" s="1022"/>
      <c r="AT29" s="1022"/>
      <c r="AU29" s="1022" t="s">
        <v>572</v>
      </c>
      <c r="AV29" s="1022"/>
      <c r="AW29" s="1022"/>
      <c r="AX29" s="1022"/>
      <c r="AY29" s="1022"/>
      <c r="AZ29" s="1093" t="s">
        <v>572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402</v>
      </c>
      <c r="C30" s="1089"/>
      <c r="D30" s="1089"/>
      <c r="E30" s="1089"/>
      <c r="F30" s="1089"/>
      <c r="G30" s="1089"/>
      <c r="H30" s="1089"/>
      <c r="I30" s="1089"/>
      <c r="J30" s="1089"/>
      <c r="K30" s="1089"/>
      <c r="L30" s="1089"/>
      <c r="M30" s="1089"/>
      <c r="N30" s="1089"/>
      <c r="O30" s="1089"/>
      <c r="P30" s="1090"/>
      <c r="Q30" s="1094">
        <v>1893</v>
      </c>
      <c r="R30" s="1095"/>
      <c r="S30" s="1095"/>
      <c r="T30" s="1095"/>
      <c r="U30" s="1095"/>
      <c r="V30" s="1095">
        <v>1884</v>
      </c>
      <c r="W30" s="1095"/>
      <c r="X30" s="1095"/>
      <c r="Y30" s="1095"/>
      <c r="Z30" s="1095"/>
      <c r="AA30" s="1095">
        <v>9</v>
      </c>
      <c r="AB30" s="1095"/>
      <c r="AC30" s="1095"/>
      <c r="AD30" s="1095"/>
      <c r="AE30" s="1096"/>
      <c r="AF30" s="1070">
        <v>9</v>
      </c>
      <c r="AG30" s="1071"/>
      <c r="AH30" s="1071"/>
      <c r="AI30" s="1071"/>
      <c r="AJ30" s="1072"/>
      <c r="AK30" s="1031">
        <v>476</v>
      </c>
      <c r="AL30" s="1022"/>
      <c r="AM30" s="1022"/>
      <c r="AN30" s="1022"/>
      <c r="AO30" s="1022"/>
      <c r="AP30" s="1022" t="s">
        <v>573</v>
      </c>
      <c r="AQ30" s="1022"/>
      <c r="AR30" s="1022"/>
      <c r="AS30" s="1022"/>
      <c r="AT30" s="1022"/>
      <c r="AU30" s="1022" t="s">
        <v>572</v>
      </c>
      <c r="AV30" s="1022"/>
      <c r="AW30" s="1022"/>
      <c r="AX30" s="1022"/>
      <c r="AY30" s="1022"/>
      <c r="AZ30" s="1093" t="s">
        <v>572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403</v>
      </c>
      <c r="C31" s="1089"/>
      <c r="D31" s="1089"/>
      <c r="E31" s="1089"/>
      <c r="F31" s="1089"/>
      <c r="G31" s="1089"/>
      <c r="H31" s="1089"/>
      <c r="I31" s="1089"/>
      <c r="J31" s="1089"/>
      <c r="K31" s="1089"/>
      <c r="L31" s="1089"/>
      <c r="M31" s="1089"/>
      <c r="N31" s="1089"/>
      <c r="O31" s="1089"/>
      <c r="P31" s="1090"/>
      <c r="Q31" s="1094">
        <v>3527</v>
      </c>
      <c r="R31" s="1095"/>
      <c r="S31" s="1095"/>
      <c r="T31" s="1095"/>
      <c r="U31" s="1095"/>
      <c r="V31" s="1095">
        <v>160</v>
      </c>
      <c r="W31" s="1095"/>
      <c r="X31" s="1095"/>
      <c r="Y31" s="1095"/>
      <c r="Z31" s="1095"/>
      <c r="AA31" s="1095">
        <v>3366</v>
      </c>
      <c r="AB31" s="1095"/>
      <c r="AC31" s="1095"/>
      <c r="AD31" s="1095"/>
      <c r="AE31" s="1096"/>
      <c r="AF31" s="1070">
        <v>3366</v>
      </c>
      <c r="AG31" s="1071"/>
      <c r="AH31" s="1071"/>
      <c r="AI31" s="1071"/>
      <c r="AJ31" s="1072"/>
      <c r="AK31" s="1031">
        <v>113</v>
      </c>
      <c r="AL31" s="1022"/>
      <c r="AM31" s="1022"/>
      <c r="AN31" s="1022"/>
      <c r="AO31" s="1022"/>
      <c r="AP31" s="1022">
        <v>7573</v>
      </c>
      <c r="AQ31" s="1022"/>
      <c r="AR31" s="1022"/>
      <c r="AS31" s="1022"/>
      <c r="AT31" s="1022"/>
      <c r="AU31" s="1022">
        <v>129</v>
      </c>
      <c r="AV31" s="1022"/>
      <c r="AW31" s="1022"/>
      <c r="AX31" s="1022"/>
      <c r="AY31" s="1022"/>
      <c r="AZ31" s="1093" t="s">
        <v>572</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405</v>
      </c>
      <c r="C32" s="1089"/>
      <c r="D32" s="1089"/>
      <c r="E32" s="1089"/>
      <c r="F32" s="1089"/>
      <c r="G32" s="1089"/>
      <c r="H32" s="1089"/>
      <c r="I32" s="1089"/>
      <c r="J32" s="1089"/>
      <c r="K32" s="1089"/>
      <c r="L32" s="1089"/>
      <c r="M32" s="1089"/>
      <c r="N32" s="1089"/>
      <c r="O32" s="1089"/>
      <c r="P32" s="1090"/>
      <c r="Q32" s="1094">
        <v>1096</v>
      </c>
      <c r="R32" s="1095"/>
      <c r="S32" s="1095"/>
      <c r="T32" s="1095"/>
      <c r="U32" s="1095"/>
      <c r="V32" s="1095">
        <v>499</v>
      </c>
      <c r="W32" s="1095"/>
      <c r="X32" s="1095"/>
      <c r="Y32" s="1095"/>
      <c r="Z32" s="1095"/>
      <c r="AA32" s="1095">
        <v>596</v>
      </c>
      <c r="AB32" s="1095"/>
      <c r="AC32" s="1095"/>
      <c r="AD32" s="1095"/>
      <c r="AE32" s="1096"/>
      <c r="AF32" s="1070">
        <v>596</v>
      </c>
      <c r="AG32" s="1071"/>
      <c r="AH32" s="1071"/>
      <c r="AI32" s="1071"/>
      <c r="AJ32" s="1072"/>
      <c r="AK32" s="1031">
        <v>2615</v>
      </c>
      <c r="AL32" s="1022"/>
      <c r="AM32" s="1022"/>
      <c r="AN32" s="1022"/>
      <c r="AO32" s="1022"/>
      <c r="AP32" s="1022">
        <v>25964</v>
      </c>
      <c r="AQ32" s="1022"/>
      <c r="AR32" s="1022"/>
      <c r="AS32" s="1022"/>
      <c r="AT32" s="1022"/>
      <c r="AU32" s="1022">
        <v>22381</v>
      </c>
      <c r="AV32" s="1022"/>
      <c r="AW32" s="1022"/>
      <c r="AX32" s="1022"/>
      <c r="AY32" s="1022"/>
      <c r="AZ32" s="1093" t="s">
        <v>572</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406</v>
      </c>
      <c r="C33" s="1089"/>
      <c r="D33" s="1089"/>
      <c r="E33" s="1089"/>
      <c r="F33" s="1089"/>
      <c r="G33" s="1089"/>
      <c r="H33" s="1089"/>
      <c r="I33" s="1089"/>
      <c r="J33" s="1089"/>
      <c r="K33" s="1089"/>
      <c r="L33" s="1089"/>
      <c r="M33" s="1089"/>
      <c r="N33" s="1089"/>
      <c r="O33" s="1089"/>
      <c r="P33" s="1090"/>
      <c r="Q33" s="1094">
        <v>503</v>
      </c>
      <c r="R33" s="1095"/>
      <c r="S33" s="1095"/>
      <c r="T33" s="1095"/>
      <c r="U33" s="1095"/>
      <c r="V33" s="1095">
        <v>503</v>
      </c>
      <c r="W33" s="1095"/>
      <c r="X33" s="1095"/>
      <c r="Y33" s="1095"/>
      <c r="Z33" s="1095"/>
      <c r="AA33" s="1095" t="s">
        <v>572</v>
      </c>
      <c r="AB33" s="1095"/>
      <c r="AC33" s="1095"/>
      <c r="AD33" s="1095"/>
      <c r="AE33" s="1096"/>
      <c r="AF33" s="1070">
        <v>1310</v>
      </c>
      <c r="AG33" s="1071"/>
      <c r="AH33" s="1071"/>
      <c r="AI33" s="1071"/>
      <c r="AJ33" s="1072"/>
      <c r="AK33" s="1031" t="s">
        <v>572</v>
      </c>
      <c r="AL33" s="1022"/>
      <c r="AM33" s="1022"/>
      <c r="AN33" s="1022"/>
      <c r="AO33" s="1022"/>
      <c r="AP33" s="1022" t="s">
        <v>572</v>
      </c>
      <c r="AQ33" s="1022"/>
      <c r="AR33" s="1022"/>
      <c r="AS33" s="1022"/>
      <c r="AT33" s="1022"/>
      <c r="AU33" s="1022" t="s">
        <v>574</v>
      </c>
      <c r="AV33" s="1022"/>
      <c r="AW33" s="1022"/>
      <c r="AX33" s="1022"/>
      <c r="AY33" s="1022"/>
      <c r="AZ33" s="1093" t="s">
        <v>575</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6239</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410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396</v>
      </c>
      <c r="AL66" s="1047"/>
      <c r="AM66" s="1047"/>
      <c r="AN66" s="1047"/>
      <c r="AO66" s="1048"/>
      <c r="AP66" s="1052" t="s">
        <v>417</v>
      </c>
      <c r="AQ66" s="1053"/>
      <c r="AR66" s="1053"/>
      <c r="AS66" s="1053"/>
      <c r="AT66" s="1054"/>
      <c r="AU66" s="1052" t="s">
        <v>418</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576</v>
      </c>
      <c r="C68" s="1037"/>
      <c r="D68" s="1037"/>
      <c r="E68" s="1037"/>
      <c r="F68" s="1037"/>
      <c r="G68" s="1037"/>
      <c r="H68" s="1037"/>
      <c r="I68" s="1037"/>
      <c r="J68" s="1037"/>
      <c r="K68" s="1037"/>
      <c r="L68" s="1037"/>
      <c r="M68" s="1037"/>
      <c r="N68" s="1037"/>
      <c r="O68" s="1037"/>
      <c r="P68" s="1038"/>
      <c r="Q68" s="1039">
        <v>391</v>
      </c>
      <c r="R68" s="1033"/>
      <c r="S68" s="1033"/>
      <c r="T68" s="1033"/>
      <c r="U68" s="1033"/>
      <c r="V68" s="1033">
        <v>356</v>
      </c>
      <c r="W68" s="1033"/>
      <c r="X68" s="1033"/>
      <c r="Y68" s="1033"/>
      <c r="Z68" s="1033"/>
      <c r="AA68" s="1033">
        <v>35</v>
      </c>
      <c r="AB68" s="1033"/>
      <c r="AC68" s="1033"/>
      <c r="AD68" s="1033"/>
      <c r="AE68" s="1033"/>
      <c r="AF68" s="1033">
        <v>35</v>
      </c>
      <c r="AG68" s="1033"/>
      <c r="AH68" s="1033"/>
      <c r="AI68" s="1033"/>
      <c r="AJ68" s="1033"/>
      <c r="AK68" s="1033" t="s">
        <v>583</v>
      </c>
      <c r="AL68" s="1033"/>
      <c r="AM68" s="1033"/>
      <c r="AN68" s="1033"/>
      <c r="AO68" s="1033"/>
      <c r="AP68" s="1033" t="s">
        <v>584</v>
      </c>
      <c r="AQ68" s="1033"/>
      <c r="AR68" s="1033"/>
      <c r="AS68" s="1033"/>
      <c r="AT68" s="1033"/>
      <c r="AU68" s="1033" t="s">
        <v>584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577</v>
      </c>
      <c r="C69" s="1026"/>
      <c r="D69" s="1026"/>
      <c r="E69" s="1026"/>
      <c r="F69" s="1026"/>
      <c r="G69" s="1026"/>
      <c r="H69" s="1026"/>
      <c r="I69" s="1026"/>
      <c r="J69" s="1026"/>
      <c r="K69" s="1026"/>
      <c r="L69" s="1026"/>
      <c r="M69" s="1026"/>
      <c r="N69" s="1026"/>
      <c r="O69" s="1026"/>
      <c r="P69" s="1027"/>
      <c r="Q69" s="1028">
        <v>9509</v>
      </c>
      <c r="R69" s="1022"/>
      <c r="S69" s="1022"/>
      <c r="T69" s="1022"/>
      <c r="U69" s="1022"/>
      <c r="V69" s="1022">
        <v>9403</v>
      </c>
      <c r="W69" s="1022"/>
      <c r="X69" s="1022"/>
      <c r="Y69" s="1022"/>
      <c r="Z69" s="1022"/>
      <c r="AA69" s="1022">
        <v>106</v>
      </c>
      <c r="AB69" s="1022"/>
      <c r="AC69" s="1022"/>
      <c r="AD69" s="1022"/>
      <c r="AE69" s="1022"/>
      <c r="AF69" s="1022">
        <v>106</v>
      </c>
      <c r="AG69" s="1022"/>
      <c r="AH69" s="1022"/>
      <c r="AI69" s="1022"/>
      <c r="AJ69" s="1022"/>
      <c r="AK69" s="1022">
        <v>30</v>
      </c>
      <c r="AL69" s="1022"/>
      <c r="AM69" s="1022"/>
      <c r="AN69" s="1022"/>
      <c r="AO69" s="1022"/>
      <c r="AP69" s="1022" t="s">
        <v>585</v>
      </c>
      <c r="AQ69" s="1022"/>
      <c r="AR69" s="1022"/>
      <c r="AS69" s="1022"/>
      <c r="AT69" s="1022"/>
      <c r="AU69" s="1022" t="s">
        <v>584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578</v>
      </c>
      <c r="C70" s="1026"/>
      <c r="D70" s="1026"/>
      <c r="E70" s="1026"/>
      <c r="F70" s="1026"/>
      <c r="G70" s="1026"/>
      <c r="H70" s="1026"/>
      <c r="I70" s="1026"/>
      <c r="J70" s="1026"/>
      <c r="K70" s="1026"/>
      <c r="L70" s="1026"/>
      <c r="M70" s="1026"/>
      <c r="N70" s="1026"/>
      <c r="O70" s="1026"/>
      <c r="P70" s="1027"/>
      <c r="Q70" s="1028">
        <v>61</v>
      </c>
      <c r="R70" s="1022"/>
      <c r="S70" s="1022"/>
      <c r="T70" s="1022"/>
      <c r="U70" s="1022"/>
      <c r="V70" s="1022">
        <v>54</v>
      </c>
      <c r="W70" s="1022"/>
      <c r="X70" s="1022"/>
      <c r="Y70" s="1022"/>
      <c r="Z70" s="1022"/>
      <c r="AA70" s="1022">
        <v>7</v>
      </c>
      <c r="AB70" s="1022"/>
      <c r="AC70" s="1022"/>
      <c r="AD70" s="1022"/>
      <c r="AE70" s="1022"/>
      <c r="AF70" s="1022">
        <v>7</v>
      </c>
      <c r="AG70" s="1022"/>
      <c r="AH70" s="1022"/>
      <c r="AI70" s="1022"/>
      <c r="AJ70" s="1022"/>
      <c r="AK70" s="1022">
        <v>44</v>
      </c>
      <c r="AL70" s="1022"/>
      <c r="AM70" s="1022"/>
      <c r="AN70" s="1022"/>
      <c r="AO70" s="1022"/>
      <c r="AP70" s="1022" t="s">
        <v>584</v>
      </c>
      <c r="AQ70" s="1022"/>
      <c r="AR70" s="1022"/>
      <c r="AS70" s="1022"/>
      <c r="AT70" s="1022"/>
      <c r="AU70" s="1022" t="s">
        <v>584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579</v>
      </c>
      <c r="C71" s="1026"/>
      <c r="D71" s="1026"/>
      <c r="E71" s="1026"/>
      <c r="F71" s="1026"/>
      <c r="G71" s="1026"/>
      <c r="H71" s="1026"/>
      <c r="I71" s="1026"/>
      <c r="J71" s="1026"/>
      <c r="K71" s="1026"/>
      <c r="L71" s="1026"/>
      <c r="M71" s="1026"/>
      <c r="N71" s="1026"/>
      <c r="O71" s="1026"/>
      <c r="P71" s="1027"/>
      <c r="Q71" s="1028">
        <v>332</v>
      </c>
      <c r="R71" s="1022"/>
      <c r="S71" s="1022"/>
      <c r="T71" s="1022"/>
      <c r="U71" s="1022"/>
      <c r="V71" s="1022">
        <v>330</v>
      </c>
      <c r="W71" s="1022"/>
      <c r="X71" s="1022"/>
      <c r="Y71" s="1022"/>
      <c r="Z71" s="1022"/>
      <c r="AA71" s="1022">
        <v>2</v>
      </c>
      <c r="AB71" s="1022"/>
      <c r="AC71" s="1022"/>
      <c r="AD71" s="1022"/>
      <c r="AE71" s="1022"/>
      <c r="AF71" s="1022">
        <v>2</v>
      </c>
      <c r="AG71" s="1022"/>
      <c r="AH71" s="1022"/>
      <c r="AI71" s="1022"/>
      <c r="AJ71" s="1022"/>
      <c r="AK71" s="1022">
        <v>211</v>
      </c>
      <c r="AL71" s="1022"/>
      <c r="AM71" s="1022"/>
      <c r="AN71" s="1022"/>
      <c r="AO71" s="1022"/>
      <c r="AP71" s="1022" t="s">
        <v>586</v>
      </c>
      <c r="AQ71" s="1022"/>
      <c r="AR71" s="1022"/>
      <c r="AS71" s="1022"/>
      <c r="AT71" s="1022"/>
      <c r="AU71" s="1022" t="s">
        <v>584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580</v>
      </c>
      <c r="C72" s="1026"/>
      <c r="D72" s="1026"/>
      <c r="E72" s="1026"/>
      <c r="F72" s="1026"/>
      <c r="G72" s="1026"/>
      <c r="H72" s="1026"/>
      <c r="I72" s="1026"/>
      <c r="J72" s="1026"/>
      <c r="K72" s="1026"/>
      <c r="L72" s="1026"/>
      <c r="M72" s="1026"/>
      <c r="N72" s="1026"/>
      <c r="O72" s="1026"/>
      <c r="P72" s="1027"/>
      <c r="Q72" s="1028">
        <v>215354</v>
      </c>
      <c r="R72" s="1022"/>
      <c r="S72" s="1022"/>
      <c r="T72" s="1022"/>
      <c r="U72" s="1022"/>
      <c r="V72" s="1022">
        <v>206038</v>
      </c>
      <c r="W72" s="1022"/>
      <c r="X72" s="1022"/>
      <c r="Y72" s="1022"/>
      <c r="Z72" s="1022"/>
      <c r="AA72" s="1022">
        <v>9316</v>
      </c>
      <c r="AB72" s="1022"/>
      <c r="AC72" s="1022"/>
      <c r="AD72" s="1022"/>
      <c r="AE72" s="1022"/>
      <c r="AF72" s="1022">
        <v>9316</v>
      </c>
      <c r="AG72" s="1022"/>
      <c r="AH72" s="1022"/>
      <c r="AI72" s="1022"/>
      <c r="AJ72" s="1022"/>
      <c r="AK72" s="1022">
        <v>100</v>
      </c>
      <c r="AL72" s="1022"/>
      <c r="AM72" s="1022"/>
      <c r="AN72" s="1022"/>
      <c r="AO72" s="1022"/>
      <c r="AP72" s="1022" t="s">
        <v>584</v>
      </c>
      <c r="AQ72" s="1022"/>
      <c r="AR72" s="1022"/>
      <c r="AS72" s="1022"/>
      <c r="AT72" s="1022"/>
      <c r="AU72" s="1022" t="s">
        <v>584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581</v>
      </c>
      <c r="C73" s="1026"/>
      <c r="D73" s="1026"/>
      <c r="E73" s="1026"/>
      <c r="F73" s="1026"/>
      <c r="G73" s="1026"/>
      <c r="H73" s="1026"/>
      <c r="I73" s="1026"/>
      <c r="J73" s="1026"/>
      <c r="K73" s="1026"/>
      <c r="L73" s="1026"/>
      <c r="M73" s="1026"/>
      <c r="N73" s="1026"/>
      <c r="O73" s="1026"/>
      <c r="P73" s="1027"/>
      <c r="Q73" s="1028">
        <v>178</v>
      </c>
      <c r="R73" s="1022"/>
      <c r="S73" s="1022"/>
      <c r="T73" s="1022"/>
      <c r="U73" s="1022"/>
      <c r="V73" s="1022">
        <v>157</v>
      </c>
      <c r="W73" s="1022"/>
      <c r="X73" s="1022"/>
      <c r="Y73" s="1022"/>
      <c r="Z73" s="1022"/>
      <c r="AA73" s="1022">
        <v>21</v>
      </c>
      <c r="AB73" s="1022"/>
      <c r="AC73" s="1022"/>
      <c r="AD73" s="1022"/>
      <c r="AE73" s="1022"/>
      <c r="AF73" s="1022">
        <v>21</v>
      </c>
      <c r="AG73" s="1022"/>
      <c r="AH73" s="1022"/>
      <c r="AI73" s="1022"/>
      <c r="AJ73" s="1022"/>
      <c r="AK73" s="1022">
        <v>0</v>
      </c>
      <c r="AL73" s="1022"/>
      <c r="AM73" s="1022"/>
      <c r="AN73" s="1022"/>
      <c r="AO73" s="1022"/>
      <c r="AP73" s="1022">
        <v>75</v>
      </c>
      <c r="AQ73" s="1022"/>
      <c r="AR73" s="1022"/>
      <c r="AS73" s="1022"/>
      <c r="AT73" s="1022"/>
      <c r="AU73" s="1022">
        <v>44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582</v>
      </c>
      <c r="C74" s="1026"/>
      <c r="D74" s="1026"/>
      <c r="E74" s="1026"/>
      <c r="F74" s="1026"/>
      <c r="G74" s="1026"/>
      <c r="H74" s="1026"/>
      <c r="I74" s="1026"/>
      <c r="J74" s="1026"/>
      <c r="K74" s="1026"/>
      <c r="L74" s="1026"/>
      <c r="M74" s="1026"/>
      <c r="N74" s="1026"/>
      <c r="O74" s="1026"/>
      <c r="P74" s="1027"/>
      <c r="Q74" s="1028">
        <v>51</v>
      </c>
      <c r="R74" s="1022"/>
      <c r="S74" s="1022"/>
      <c r="T74" s="1022"/>
      <c r="U74" s="1022"/>
      <c r="V74" s="1022">
        <v>31</v>
      </c>
      <c r="W74" s="1022"/>
      <c r="X74" s="1022"/>
      <c r="Y74" s="1022"/>
      <c r="Z74" s="1022"/>
      <c r="AA74" s="1022">
        <v>20</v>
      </c>
      <c r="AB74" s="1022"/>
      <c r="AC74" s="1022"/>
      <c r="AD74" s="1022"/>
      <c r="AE74" s="1022"/>
      <c r="AF74" s="1022">
        <v>28</v>
      </c>
      <c r="AG74" s="1022"/>
      <c r="AH74" s="1022"/>
      <c r="AI74" s="1022"/>
      <c r="AJ74" s="1022"/>
      <c r="AK74" s="1022">
        <v>0</v>
      </c>
      <c r="AL74" s="1022"/>
      <c r="AM74" s="1022"/>
      <c r="AN74" s="1022"/>
      <c r="AO74" s="1022"/>
      <c r="AP74" s="1022">
        <v>119</v>
      </c>
      <c r="AQ74" s="1022"/>
      <c r="AR74" s="1022"/>
      <c r="AS74" s="1022"/>
      <c r="AT74" s="1022"/>
      <c r="AU74" s="1022">
        <v>66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307</v>
      </c>
      <c r="AG109" s="945"/>
      <c r="AH109" s="945"/>
      <c r="AI109" s="945"/>
      <c r="AJ109" s="946"/>
      <c r="AK109" s="947" t="s">
        <v>306</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307</v>
      </c>
      <c r="BW109" s="945"/>
      <c r="BX109" s="945"/>
      <c r="BY109" s="945"/>
      <c r="BZ109" s="946"/>
      <c r="CA109" s="947" t="s">
        <v>306</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307</v>
      </c>
      <c r="DM109" s="945"/>
      <c r="DN109" s="945"/>
      <c r="DO109" s="945"/>
      <c r="DP109" s="946"/>
      <c r="DQ109" s="947" t="s">
        <v>306</v>
      </c>
      <c r="DR109" s="945"/>
      <c r="DS109" s="945"/>
      <c r="DT109" s="945"/>
      <c r="DU109" s="946"/>
      <c r="DV109" s="947" t="s">
        <v>429</v>
      </c>
      <c r="DW109" s="945"/>
      <c r="DX109" s="945"/>
      <c r="DY109" s="945"/>
      <c r="DZ109" s="976"/>
    </row>
    <row r="110" spans="1:131" s="246" customFormat="1" ht="26.25" customHeight="1">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6847583</v>
      </c>
      <c r="AB110" s="938"/>
      <c r="AC110" s="938"/>
      <c r="AD110" s="938"/>
      <c r="AE110" s="939"/>
      <c r="AF110" s="940">
        <v>6651970</v>
      </c>
      <c r="AG110" s="938"/>
      <c r="AH110" s="938"/>
      <c r="AI110" s="938"/>
      <c r="AJ110" s="939"/>
      <c r="AK110" s="940">
        <v>6305986</v>
      </c>
      <c r="AL110" s="938"/>
      <c r="AM110" s="938"/>
      <c r="AN110" s="938"/>
      <c r="AO110" s="939"/>
      <c r="AP110" s="941">
        <v>20.399999999999999</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60853830</v>
      </c>
      <c r="BR110" s="885"/>
      <c r="BS110" s="885"/>
      <c r="BT110" s="885"/>
      <c r="BU110" s="885"/>
      <c r="BV110" s="885">
        <v>59579313</v>
      </c>
      <c r="BW110" s="885"/>
      <c r="BX110" s="885"/>
      <c r="BY110" s="885"/>
      <c r="BZ110" s="885"/>
      <c r="CA110" s="885">
        <v>57978475</v>
      </c>
      <c r="CB110" s="885"/>
      <c r="CC110" s="885"/>
      <c r="CD110" s="885"/>
      <c r="CE110" s="885"/>
      <c r="CF110" s="909">
        <v>187.4</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180</v>
      </c>
      <c r="DM110" s="885"/>
      <c r="DN110" s="885"/>
      <c r="DO110" s="885"/>
      <c r="DP110" s="885"/>
      <c r="DQ110" s="885" t="s">
        <v>180</v>
      </c>
      <c r="DR110" s="885"/>
      <c r="DS110" s="885"/>
      <c r="DT110" s="885"/>
      <c r="DU110" s="885"/>
      <c r="DV110" s="886" t="s">
        <v>435</v>
      </c>
      <c r="DW110" s="886"/>
      <c r="DX110" s="886"/>
      <c r="DY110" s="886"/>
      <c r="DZ110" s="887"/>
    </row>
    <row r="111" spans="1:131" s="246" customFormat="1" ht="26.25" customHeight="1">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435</v>
      </c>
      <c r="AB111" s="966"/>
      <c r="AC111" s="966"/>
      <c r="AD111" s="966"/>
      <c r="AE111" s="967"/>
      <c r="AF111" s="968" t="s">
        <v>180</v>
      </c>
      <c r="AG111" s="966"/>
      <c r="AH111" s="966"/>
      <c r="AI111" s="966"/>
      <c r="AJ111" s="967"/>
      <c r="AK111" s="968" t="s">
        <v>435</v>
      </c>
      <c r="AL111" s="966"/>
      <c r="AM111" s="966"/>
      <c r="AN111" s="966"/>
      <c r="AO111" s="967"/>
      <c r="AP111" s="969" t="s">
        <v>180</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v>62018</v>
      </c>
      <c r="BR111" s="857"/>
      <c r="BS111" s="857"/>
      <c r="BT111" s="857"/>
      <c r="BU111" s="857"/>
      <c r="BV111" s="857">
        <v>36663</v>
      </c>
      <c r="BW111" s="857"/>
      <c r="BX111" s="857"/>
      <c r="BY111" s="857"/>
      <c r="BZ111" s="857"/>
      <c r="CA111" s="857">
        <v>12039</v>
      </c>
      <c r="CB111" s="857"/>
      <c r="CC111" s="857"/>
      <c r="CD111" s="857"/>
      <c r="CE111" s="857"/>
      <c r="CF111" s="918">
        <v>0</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180</v>
      </c>
      <c r="DH111" s="857"/>
      <c r="DI111" s="857"/>
      <c r="DJ111" s="857"/>
      <c r="DK111" s="857"/>
      <c r="DL111" s="857" t="s">
        <v>435</v>
      </c>
      <c r="DM111" s="857"/>
      <c r="DN111" s="857"/>
      <c r="DO111" s="857"/>
      <c r="DP111" s="857"/>
      <c r="DQ111" s="857" t="s">
        <v>435</v>
      </c>
      <c r="DR111" s="857"/>
      <c r="DS111" s="857"/>
      <c r="DT111" s="857"/>
      <c r="DU111" s="857"/>
      <c r="DV111" s="834" t="s">
        <v>435</v>
      </c>
      <c r="DW111" s="834"/>
      <c r="DX111" s="834"/>
      <c r="DY111" s="834"/>
      <c r="DZ111" s="835"/>
    </row>
    <row r="112" spans="1:131" s="246" customFormat="1" ht="26.25" customHeight="1">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435</v>
      </c>
      <c r="AG112" s="820"/>
      <c r="AH112" s="820"/>
      <c r="AI112" s="820"/>
      <c r="AJ112" s="821"/>
      <c r="AK112" s="822" t="s">
        <v>435</v>
      </c>
      <c r="AL112" s="820"/>
      <c r="AM112" s="820"/>
      <c r="AN112" s="820"/>
      <c r="AO112" s="821"/>
      <c r="AP112" s="867" t="s">
        <v>435</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25839355</v>
      </c>
      <c r="BR112" s="857"/>
      <c r="BS112" s="857"/>
      <c r="BT112" s="857"/>
      <c r="BU112" s="857"/>
      <c r="BV112" s="857">
        <v>24601445</v>
      </c>
      <c r="BW112" s="857"/>
      <c r="BX112" s="857"/>
      <c r="BY112" s="857"/>
      <c r="BZ112" s="857"/>
      <c r="CA112" s="857">
        <v>22509512</v>
      </c>
      <c r="CB112" s="857"/>
      <c r="CC112" s="857"/>
      <c r="CD112" s="857"/>
      <c r="CE112" s="857"/>
      <c r="CF112" s="918">
        <v>72.8</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180</v>
      </c>
      <c r="DH112" s="857"/>
      <c r="DI112" s="857"/>
      <c r="DJ112" s="857"/>
      <c r="DK112" s="857"/>
      <c r="DL112" s="857" t="s">
        <v>435</v>
      </c>
      <c r="DM112" s="857"/>
      <c r="DN112" s="857"/>
      <c r="DO112" s="857"/>
      <c r="DP112" s="857"/>
      <c r="DQ112" s="857" t="s">
        <v>180</v>
      </c>
      <c r="DR112" s="857"/>
      <c r="DS112" s="857"/>
      <c r="DT112" s="857"/>
      <c r="DU112" s="857"/>
      <c r="DV112" s="834" t="s">
        <v>435</v>
      </c>
      <c r="DW112" s="834"/>
      <c r="DX112" s="834"/>
      <c r="DY112" s="834"/>
      <c r="DZ112" s="835"/>
    </row>
    <row r="113" spans="1:130" s="246" customFormat="1" ht="26.25" customHeight="1">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2366853</v>
      </c>
      <c r="AB113" s="966"/>
      <c r="AC113" s="966"/>
      <c r="AD113" s="966"/>
      <c r="AE113" s="967"/>
      <c r="AF113" s="968">
        <v>2203510</v>
      </c>
      <c r="AG113" s="966"/>
      <c r="AH113" s="966"/>
      <c r="AI113" s="966"/>
      <c r="AJ113" s="967"/>
      <c r="AK113" s="968">
        <v>1890077</v>
      </c>
      <c r="AL113" s="966"/>
      <c r="AM113" s="966"/>
      <c r="AN113" s="966"/>
      <c r="AO113" s="967"/>
      <c r="AP113" s="969">
        <v>6.1</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v>240757</v>
      </c>
      <c r="BR113" s="857"/>
      <c r="BS113" s="857"/>
      <c r="BT113" s="857"/>
      <c r="BU113" s="857"/>
      <c r="BV113" s="857">
        <v>136136</v>
      </c>
      <c r="BW113" s="857"/>
      <c r="BX113" s="857"/>
      <c r="BY113" s="857"/>
      <c r="BZ113" s="857"/>
      <c r="CA113" s="857">
        <v>109449</v>
      </c>
      <c r="CB113" s="857"/>
      <c r="CC113" s="857"/>
      <c r="CD113" s="857"/>
      <c r="CE113" s="857"/>
      <c r="CF113" s="918">
        <v>0.4</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62018</v>
      </c>
      <c r="DH113" s="820"/>
      <c r="DI113" s="820"/>
      <c r="DJ113" s="820"/>
      <c r="DK113" s="821"/>
      <c r="DL113" s="822">
        <v>36663</v>
      </c>
      <c r="DM113" s="820"/>
      <c r="DN113" s="820"/>
      <c r="DO113" s="820"/>
      <c r="DP113" s="821"/>
      <c r="DQ113" s="822">
        <v>12039</v>
      </c>
      <c r="DR113" s="820"/>
      <c r="DS113" s="820"/>
      <c r="DT113" s="820"/>
      <c r="DU113" s="821"/>
      <c r="DV113" s="867">
        <v>0</v>
      </c>
      <c r="DW113" s="868"/>
      <c r="DX113" s="868"/>
      <c r="DY113" s="868"/>
      <c r="DZ113" s="869"/>
    </row>
    <row r="114" spans="1:130" s="246" customFormat="1" ht="26.25" customHeight="1">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102737</v>
      </c>
      <c r="AB114" s="820"/>
      <c r="AC114" s="820"/>
      <c r="AD114" s="820"/>
      <c r="AE114" s="821"/>
      <c r="AF114" s="822">
        <v>19456</v>
      </c>
      <c r="AG114" s="820"/>
      <c r="AH114" s="820"/>
      <c r="AI114" s="820"/>
      <c r="AJ114" s="821"/>
      <c r="AK114" s="822">
        <v>20337</v>
      </c>
      <c r="AL114" s="820"/>
      <c r="AM114" s="820"/>
      <c r="AN114" s="820"/>
      <c r="AO114" s="821"/>
      <c r="AP114" s="867">
        <v>0.1</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v>11030206</v>
      </c>
      <c r="BR114" s="857"/>
      <c r="BS114" s="857"/>
      <c r="BT114" s="857"/>
      <c r="BU114" s="857"/>
      <c r="BV114" s="857">
        <v>10737234</v>
      </c>
      <c r="BW114" s="857"/>
      <c r="BX114" s="857"/>
      <c r="BY114" s="857"/>
      <c r="BZ114" s="857"/>
      <c r="CA114" s="857">
        <v>10004511</v>
      </c>
      <c r="CB114" s="857"/>
      <c r="CC114" s="857"/>
      <c r="CD114" s="857"/>
      <c r="CE114" s="857"/>
      <c r="CF114" s="918">
        <v>32.299999999999997</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435</v>
      </c>
      <c r="DM114" s="820"/>
      <c r="DN114" s="820"/>
      <c r="DO114" s="820"/>
      <c r="DP114" s="821"/>
      <c r="DQ114" s="822" t="s">
        <v>435</v>
      </c>
      <c r="DR114" s="820"/>
      <c r="DS114" s="820"/>
      <c r="DT114" s="820"/>
      <c r="DU114" s="821"/>
      <c r="DV114" s="867" t="s">
        <v>435</v>
      </c>
      <c r="DW114" s="868"/>
      <c r="DX114" s="868"/>
      <c r="DY114" s="868"/>
      <c r="DZ114" s="869"/>
    </row>
    <row r="115" spans="1:130" s="246" customFormat="1" ht="26.25" customHeight="1">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26692</v>
      </c>
      <c r="AB115" s="966"/>
      <c r="AC115" s="966"/>
      <c r="AD115" s="966"/>
      <c r="AE115" s="967"/>
      <c r="AF115" s="968">
        <v>25853</v>
      </c>
      <c r="AG115" s="966"/>
      <c r="AH115" s="966"/>
      <c r="AI115" s="966"/>
      <c r="AJ115" s="967"/>
      <c r="AK115" s="968">
        <v>24939</v>
      </c>
      <c r="AL115" s="966"/>
      <c r="AM115" s="966"/>
      <c r="AN115" s="966"/>
      <c r="AO115" s="967"/>
      <c r="AP115" s="969">
        <v>0.1</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v>493891</v>
      </c>
      <c r="BR115" s="857"/>
      <c r="BS115" s="857"/>
      <c r="BT115" s="857"/>
      <c r="BU115" s="857"/>
      <c r="BV115" s="857">
        <v>192739</v>
      </c>
      <c r="BW115" s="857"/>
      <c r="BX115" s="857"/>
      <c r="BY115" s="857"/>
      <c r="BZ115" s="857"/>
      <c r="CA115" s="857">
        <v>91575</v>
      </c>
      <c r="CB115" s="857"/>
      <c r="CC115" s="857"/>
      <c r="CD115" s="857"/>
      <c r="CE115" s="857"/>
      <c r="CF115" s="918">
        <v>0.3</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435</v>
      </c>
      <c r="DM115" s="820"/>
      <c r="DN115" s="820"/>
      <c r="DO115" s="820"/>
      <c r="DP115" s="821"/>
      <c r="DQ115" s="822" t="s">
        <v>435</v>
      </c>
      <c r="DR115" s="820"/>
      <c r="DS115" s="820"/>
      <c r="DT115" s="820"/>
      <c r="DU115" s="821"/>
      <c r="DV115" s="867" t="s">
        <v>435</v>
      </c>
      <c r="DW115" s="868"/>
      <c r="DX115" s="868"/>
      <c r="DY115" s="868"/>
      <c r="DZ115" s="869"/>
    </row>
    <row r="116" spans="1:130" s="246" customFormat="1" ht="26.25" customHeight="1">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234</v>
      </c>
      <c r="AB116" s="820"/>
      <c r="AC116" s="820"/>
      <c r="AD116" s="820"/>
      <c r="AE116" s="821"/>
      <c r="AF116" s="822">
        <v>15</v>
      </c>
      <c r="AG116" s="820"/>
      <c r="AH116" s="820"/>
      <c r="AI116" s="820"/>
      <c r="AJ116" s="821"/>
      <c r="AK116" s="822">
        <v>11</v>
      </c>
      <c r="AL116" s="820"/>
      <c r="AM116" s="820"/>
      <c r="AN116" s="820"/>
      <c r="AO116" s="821"/>
      <c r="AP116" s="867">
        <v>0</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180</v>
      </c>
      <c r="BR116" s="857"/>
      <c r="BS116" s="857"/>
      <c r="BT116" s="857"/>
      <c r="BU116" s="857"/>
      <c r="BV116" s="857" t="s">
        <v>435</v>
      </c>
      <c r="BW116" s="857"/>
      <c r="BX116" s="857"/>
      <c r="BY116" s="857"/>
      <c r="BZ116" s="857"/>
      <c r="CA116" s="857" t="s">
        <v>435</v>
      </c>
      <c r="CB116" s="857"/>
      <c r="CC116" s="857"/>
      <c r="CD116" s="857"/>
      <c r="CE116" s="857"/>
      <c r="CF116" s="918" t="s">
        <v>435</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435</v>
      </c>
      <c r="DH116" s="820"/>
      <c r="DI116" s="820"/>
      <c r="DJ116" s="820"/>
      <c r="DK116" s="821"/>
      <c r="DL116" s="822" t="s">
        <v>435</v>
      </c>
      <c r="DM116" s="820"/>
      <c r="DN116" s="820"/>
      <c r="DO116" s="820"/>
      <c r="DP116" s="821"/>
      <c r="DQ116" s="822" t="s">
        <v>435</v>
      </c>
      <c r="DR116" s="820"/>
      <c r="DS116" s="820"/>
      <c r="DT116" s="820"/>
      <c r="DU116" s="821"/>
      <c r="DV116" s="867" t="s">
        <v>180</v>
      </c>
      <c r="DW116" s="868"/>
      <c r="DX116" s="868"/>
      <c r="DY116" s="868"/>
      <c r="DZ116" s="869"/>
    </row>
    <row r="117" spans="1:130" s="246" customFormat="1" ht="26.25" customHeight="1">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9344099</v>
      </c>
      <c r="AB117" s="952"/>
      <c r="AC117" s="952"/>
      <c r="AD117" s="952"/>
      <c r="AE117" s="953"/>
      <c r="AF117" s="954">
        <v>8900804</v>
      </c>
      <c r="AG117" s="952"/>
      <c r="AH117" s="952"/>
      <c r="AI117" s="952"/>
      <c r="AJ117" s="953"/>
      <c r="AK117" s="954">
        <v>8241350</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180</v>
      </c>
      <c r="BR117" s="857"/>
      <c r="BS117" s="857"/>
      <c r="BT117" s="857"/>
      <c r="BU117" s="857"/>
      <c r="BV117" s="857" t="s">
        <v>180</v>
      </c>
      <c r="BW117" s="857"/>
      <c r="BX117" s="857"/>
      <c r="BY117" s="857"/>
      <c r="BZ117" s="857"/>
      <c r="CA117" s="857" t="s">
        <v>435</v>
      </c>
      <c r="CB117" s="857"/>
      <c r="CC117" s="857"/>
      <c r="CD117" s="857"/>
      <c r="CE117" s="857"/>
      <c r="CF117" s="918" t="s">
        <v>435</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435</v>
      </c>
      <c r="DH117" s="820"/>
      <c r="DI117" s="820"/>
      <c r="DJ117" s="820"/>
      <c r="DK117" s="821"/>
      <c r="DL117" s="822" t="s">
        <v>435</v>
      </c>
      <c r="DM117" s="820"/>
      <c r="DN117" s="820"/>
      <c r="DO117" s="820"/>
      <c r="DP117" s="821"/>
      <c r="DQ117" s="822" t="s">
        <v>435</v>
      </c>
      <c r="DR117" s="820"/>
      <c r="DS117" s="820"/>
      <c r="DT117" s="820"/>
      <c r="DU117" s="821"/>
      <c r="DV117" s="867" t="s">
        <v>435</v>
      </c>
      <c r="DW117" s="868"/>
      <c r="DX117" s="868"/>
      <c r="DY117" s="868"/>
      <c r="DZ117" s="869"/>
    </row>
    <row r="118" spans="1:130" s="246" customFormat="1" ht="26.25" customHeight="1">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307</v>
      </c>
      <c r="AG118" s="945"/>
      <c r="AH118" s="945"/>
      <c r="AI118" s="945"/>
      <c r="AJ118" s="946"/>
      <c r="AK118" s="947" t="s">
        <v>306</v>
      </c>
      <c r="AL118" s="945"/>
      <c r="AM118" s="945"/>
      <c r="AN118" s="945"/>
      <c r="AO118" s="946"/>
      <c r="AP118" s="948" t="s">
        <v>429</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435</v>
      </c>
      <c r="BR118" s="888"/>
      <c r="BS118" s="888"/>
      <c r="BT118" s="888"/>
      <c r="BU118" s="888"/>
      <c r="BV118" s="888" t="s">
        <v>180</v>
      </c>
      <c r="BW118" s="888"/>
      <c r="BX118" s="888"/>
      <c r="BY118" s="888"/>
      <c r="BZ118" s="888"/>
      <c r="CA118" s="888" t="s">
        <v>435</v>
      </c>
      <c r="CB118" s="888"/>
      <c r="CC118" s="888"/>
      <c r="CD118" s="888"/>
      <c r="CE118" s="888"/>
      <c r="CF118" s="918" t="s">
        <v>435</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180</v>
      </c>
      <c r="DH118" s="820"/>
      <c r="DI118" s="820"/>
      <c r="DJ118" s="820"/>
      <c r="DK118" s="821"/>
      <c r="DL118" s="822" t="s">
        <v>180</v>
      </c>
      <c r="DM118" s="820"/>
      <c r="DN118" s="820"/>
      <c r="DO118" s="820"/>
      <c r="DP118" s="821"/>
      <c r="DQ118" s="822" t="s">
        <v>435</v>
      </c>
      <c r="DR118" s="820"/>
      <c r="DS118" s="820"/>
      <c r="DT118" s="820"/>
      <c r="DU118" s="821"/>
      <c r="DV118" s="867" t="s">
        <v>180</v>
      </c>
      <c r="DW118" s="868"/>
      <c r="DX118" s="868"/>
      <c r="DY118" s="868"/>
      <c r="DZ118" s="869"/>
    </row>
    <row r="119" spans="1:130" s="246" customFormat="1" ht="26.25" customHeight="1">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180</v>
      </c>
      <c r="AB119" s="938"/>
      <c r="AC119" s="938"/>
      <c r="AD119" s="938"/>
      <c r="AE119" s="939"/>
      <c r="AF119" s="940" t="s">
        <v>435</v>
      </c>
      <c r="AG119" s="938"/>
      <c r="AH119" s="938"/>
      <c r="AI119" s="938"/>
      <c r="AJ119" s="939"/>
      <c r="AK119" s="940" t="s">
        <v>180</v>
      </c>
      <c r="AL119" s="938"/>
      <c r="AM119" s="938"/>
      <c r="AN119" s="938"/>
      <c r="AO119" s="939"/>
      <c r="AP119" s="941" t="s">
        <v>435</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460</v>
      </c>
      <c r="BP119" s="921"/>
      <c r="BQ119" s="925">
        <v>98520057</v>
      </c>
      <c r="BR119" s="888"/>
      <c r="BS119" s="888"/>
      <c r="BT119" s="888"/>
      <c r="BU119" s="888"/>
      <c r="BV119" s="888">
        <v>95283530</v>
      </c>
      <c r="BW119" s="888"/>
      <c r="BX119" s="888"/>
      <c r="BY119" s="888"/>
      <c r="BZ119" s="888"/>
      <c r="CA119" s="888">
        <v>90705561</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435</v>
      </c>
      <c r="DH119" s="803"/>
      <c r="DI119" s="803"/>
      <c r="DJ119" s="803"/>
      <c r="DK119" s="804"/>
      <c r="DL119" s="805" t="s">
        <v>435</v>
      </c>
      <c r="DM119" s="803"/>
      <c r="DN119" s="803"/>
      <c r="DO119" s="803"/>
      <c r="DP119" s="804"/>
      <c r="DQ119" s="805" t="s">
        <v>435</v>
      </c>
      <c r="DR119" s="803"/>
      <c r="DS119" s="803"/>
      <c r="DT119" s="803"/>
      <c r="DU119" s="804"/>
      <c r="DV119" s="891" t="s">
        <v>180</v>
      </c>
      <c r="DW119" s="892"/>
      <c r="DX119" s="892"/>
      <c r="DY119" s="892"/>
      <c r="DZ119" s="893"/>
    </row>
    <row r="120" spans="1:130" s="246" customFormat="1" ht="26.25" customHeight="1">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180</v>
      </c>
      <c r="AB120" s="820"/>
      <c r="AC120" s="820"/>
      <c r="AD120" s="820"/>
      <c r="AE120" s="821"/>
      <c r="AF120" s="822" t="s">
        <v>180</v>
      </c>
      <c r="AG120" s="820"/>
      <c r="AH120" s="820"/>
      <c r="AI120" s="820"/>
      <c r="AJ120" s="821"/>
      <c r="AK120" s="822" t="s">
        <v>435</v>
      </c>
      <c r="AL120" s="820"/>
      <c r="AM120" s="820"/>
      <c r="AN120" s="820"/>
      <c r="AO120" s="821"/>
      <c r="AP120" s="867" t="s">
        <v>435</v>
      </c>
      <c r="AQ120" s="868"/>
      <c r="AR120" s="868"/>
      <c r="AS120" s="868"/>
      <c r="AT120" s="869"/>
      <c r="AU120" s="926" t="s">
        <v>462</v>
      </c>
      <c r="AV120" s="927"/>
      <c r="AW120" s="927"/>
      <c r="AX120" s="927"/>
      <c r="AY120" s="928"/>
      <c r="AZ120" s="903" t="s">
        <v>463</v>
      </c>
      <c r="BA120" s="848"/>
      <c r="BB120" s="848"/>
      <c r="BC120" s="848"/>
      <c r="BD120" s="848"/>
      <c r="BE120" s="848"/>
      <c r="BF120" s="848"/>
      <c r="BG120" s="848"/>
      <c r="BH120" s="848"/>
      <c r="BI120" s="848"/>
      <c r="BJ120" s="848"/>
      <c r="BK120" s="848"/>
      <c r="BL120" s="848"/>
      <c r="BM120" s="848"/>
      <c r="BN120" s="848"/>
      <c r="BO120" s="848"/>
      <c r="BP120" s="849"/>
      <c r="BQ120" s="904">
        <v>13672042</v>
      </c>
      <c r="BR120" s="885"/>
      <c r="BS120" s="885"/>
      <c r="BT120" s="885"/>
      <c r="BU120" s="885"/>
      <c r="BV120" s="885">
        <v>12232744</v>
      </c>
      <c r="BW120" s="885"/>
      <c r="BX120" s="885"/>
      <c r="BY120" s="885"/>
      <c r="BZ120" s="885"/>
      <c r="CA120" s="885">
        <v>14161991</v>
      </c>
      <c r="CB120" s="885"/>
      <c r="CC120" s="885"/>
      <c r="CD120" s="885"/>
      <c r="CE120" s="885"/>
      <c r="CF120" s="909">
        <v>45.8</v>
      </c>
      <c r="CG120" s="910"/>
      <c r="CH120" s="910"/>
      <c r="CI120" s="910"/>
      <c r="CJ120" s="910"/>
      <c r="CK120" s="911" t="s">
        <v>464</v>
      </c>
      <c r="CL120" s="895"/>
      <c r="CM120" s="895"/>
      <c r="CN120" s="895"/>
      <c r="CO120" s="896"/>
      <c r="CP120" s="915" t="s">
        <v>405</v>
      </c>
      <c r="CQ120" s="916"/>
      <c r="CR120" s="916"/>
      <c r="CS120" s="916"/>
      <c r="CT120" s="916"/>
      <c r="CU120" s="916"/>
      <c r="CV120" s="916"/>
      <c r="CW120" s="916"/>
      <c r="CX120" s="916"/>
      <c r="CY120" s="916"/>
      <c r="CZ120" s="916"/>
      <c r="DA120" s="916"/>
      <c r="DB120" s="916"/>
      <c r="DC120" s="916"/>
      <c r="DD120" s="916"/>
      <c r="DE120" s="916"/>
      <c r="DF120" s="917"/>
      <c r="DG120" s="904" t="s">
        <v>180</v>
      </c>
      <c r="DH120" s="885"/>
      <c r="DI120" s="885"/>
      <c r="DJ120" s="885"/>
      <c r="DK120" s="885"/>
      <c r="DL120" s="885" t="s">
        <v>435</v>
      </c>
      <c r="DM120" s="885"/>
      <c r="DN120" s="885"/>
      <c r="DO120" s="885"/>
      <c r="DP120" s="885"/>
      <c r="DQ120" s="885">
        <v>22380775</v>
      </c>
      <c r="DR120" s="885"/>
      <c r="DS120" s="885"/>
      <c r="DT120" s="885"/>
      <c r="DU120" s="885"/>
      <c r="DV120" s="886">
        <v>72.3</v>
      </c>
      <c r="DW120" s="886"/>
      <c r="DX120" s="886"/>
      <c r="DY120" s="886"/>
      <c r="DZ120" s="887"/>
    </row>
    <row r="121" spans="1:130" s="246" customFormat="1" ht="26.25" customHeight="1">
      <c r="A121" s="860"/>
      <c r="B121" s="861"/>
      <c r="C121" s="906" t="s">
        <v>465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26085</v>
      </c>
      <c r="AB121" s="820"/>
      <c r="AC121" s="820"/>
      <c r="AD121" s="820"/>
      <c r="AE121" s="821"/>
      <c r="AF121" s="822">
        <v>25355</v>
      </c>
      <c r="AG121" s="820"/>
      <c r="AH121" s="820"/>
      <c r="AI121" s="820"/>
      <c r="AJ121" s="821"/>
      <c r="AK121" s="822">
        <v>24625</v>
      </c>
      <c r="AL121" s="820"/>
      <c r="AM121" s="820"/>
      <c r="AN121" s="820"/>
      <c r="AO121" s="821"/>
      <c r="AP121" s="867">
        <v>0.1</v>
      </c>
      <c r="AQ121" s="868"/>
      <c r="AR121" s="868"/>
      <c r="AS121" s="868"/>
      <c r="AT121" s="869"/>
      <c r="AU121" s="929"/>
      <c r="AV121" s="930"/>
      <c r="AW121" s="930"/>
      <c r="AX121" s="930"/>
      <c r="AY121" s="931"/>
      <c r="AZ121" s="855" t="s">
        <v>466</v>
      </c>
      <c r="BA121" s="790"/>
      <c r="BB121" s="790"/>
      <c r="BC121" s="790"/>
      <c r="BD121" s="790"/>
      <c r="BE121" s="790"/>
      <c r="BF121" s="790"/>
      <c r="BG121" s="790"/>
      <c r="BH121" s="790"/>
      <c r="BI121" s="790"/>
      <c r="BJ121" s="790"/>
      <c r="BK121" s="790"/>
      <c r="BL121" s="790"/>
      <c r="BM121" s="790"/>
      <c r="BN121" s="790"/>
      <c r="BO121" s="790"/>
      <c r="BP121" s="791"/>
      <c r="BQ121" s="856">
        <v>5753864</v>
      </c>
      <c r="BR121" s="857"/>
      <c r="BS121" s="857"/>
      <c r="BT121" s="857"/>
      <c r="BU121" s="857"/>
      <c r="BV121" s="857">
        <v>5194484</v>
      </c>
      <c r="BW121" s="857"/>
      <c r="BX121" s="857"/>
      <c r="BY121" s="857"/>
      <c r="BZ121" s="857"/>
      <c r="CA121" s="857">
        <v>5771493</v>
      </c>
      <c r="CB121" s="857"/>
      <c r="CC121" s="857"/>
      <c r="CD121" s="857"/>
      <c r="CE121" s="857"/>
      <c r="CF121" s="918">
        <v>18.7</v>
      </c>
      <c r="CG121" s="919"/>
      <c r="CH121" s="919"/>
      <c r="CI121" s="919"/>
      <c r="CJ121" s="919"/>
      <c r="CK121" s="912"/>
      <c r="CL121" s="898"/>
      <c r="CM121" s="898"/>
      <c r="CN121" s="898"/>
      <c r="CO121" s="899"/>
      <c r="CP121" s="878" t="s">
        <v>467</v>
      </c>
      <c r="CQ121" s="879"/>
      <c r="CR121" s="879"/>
      <c r="CS121" s="879"/>
      <c r="CT121" s="879"/>
      <c r="CU121" s="879"/>
      <c r="CV121" s="879"/>
      <c r="CW121" s="879"/>
      <c r="CX121" s="879"/>
      <c r="CY121" s="879"/>
      <c r="CZ121" s="879"/>
      <c r="DA121" s="879"/>
      <c r="DB121" s="879"/>
      <c r="DC121" s="879"/>
      <c r="DD121" s="879"/>
      <c r="DE121" s="879"/>
      <c r="DF121" s="880"/>
      <c r="DG121" s="856">
        <v>312574</v>
      </c>
      <c r="DH121" s="857"/>
      <c r="DI121" s="857"/>
      <c r="DJ121" s="857"/>
      <c r="DK121" s="857"/>
      <c r="DL121" s="857">
        <v>146298</v>
      </c>
      <c r="DM121" s="857"/>
      <c r="DN121" s="857"/>
      <c r="DO121" s="857"/>
      <c r="DP121" s="857"/>
      <c r="DQ121" s="857">
        <v>128737</v>
      </c>
      <c r="DR121" s="857"/>
      <c r="DS121" s="857"/>
      <c r="DT121" s="857"/>
      <c r="DU121" s="857"/>
      <c r="DV121" s="834">
        <v>0.4</v>
      </c>
      <c r="DW121" s="834"/>
      <c r="DX121" s="834"/>
      <c r="DY121" s="834"/>
      <c r="DZ121" s="835"/>
    </row>
    <row r="122" spans="1:130" s="246" customFormat="1" ht="26.25" customHeight="1">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435</v>
      </c>
      <c r="AB122" s="820"/>
      <c r="AC122" s="820"/>
      <c r="AD122" s="820"/>
      <c r="AE122" s="821"/>
      <c r="AF122" s="822" t="s">
        <v>180</v>
      </c>
      <c r="AG122" s="820"/>
      <c r="AH122" s="820"/>
      <c r="AI122" s="820"/>
      <c r="AJ122" s="821"/>
      <c r="AK122" s="822" t="s">
        <v>435</v>
      </c>
      <c r="AL122" s="820"/>
      <c r="AM122" s="820"/>
      <c r="AN122" s="820"/>
      <c r="AO122" s="821"/>
      <c r="AP122" s="867" t="s">
        <v>435</v>
      </c>
      <c r="AQ122" s="868"/>
      <c r="AR122" s="868"/>
      <c r="AS122" s="868"/>
      <c r="AT122" s="869"/>
      <c r="AU122" s="929"/>
      <c r="AV122" s="930"/>
      <c r="AW122" s="930"/>
      <c r="AX122" s="930"/>
      <c r="AY122" s="931"/>
      <c r="AZ122" s="922" t="s">
        <v>468</v>
      </c>
      <c r="BA122" s="923"/>
      <c r="BB122" s="923"/>
      <c r="BC122" s="923"/>
      <c r="BD122" s="923"/>
      <c r="BE122" s="923"/>
      <c r="BF122" s="923"/>
      <c r="BG122" s="923"/>
      <c r="BH122" s="923"/>
      <c r="BI122" s="923"/>
      <c r="BJ122" s="923"/>
      <c r="BK122" s="923"/>
      <c r="BL122" s="923"/>
      <c r="BM122" s="923"/>
      <c r="BN122" s="923"/>
      <c r="BO122" s="923"/>
      <c r="BP122" s="924"/>
      <c r="BQ122" s="925">
        <v>59113572</v>
      </c>
      <c r="BR122" s="888"/>
      <c r="BS122" s="888"/>
      <c r="BT122" s="888"/>
      <c r="BU122" s="888"/>
      <c r="BV122" s="888">
        <v>58182144</v>
      </c>
      <c r="BW122" s="888"/>
      <c r="BX122" s="888"/>
      <c r="BY122" s="888"/>
      <c r="BZ122" s="888"/>
      <c r="CA122" s="888">
        <v>57360884</v>
      </c>
      <c r="CB122" s="888"/>
      <c r="CC122" s="888"/>
      <c r="CD122" s="888"/>
      <c r="CE122" s="888"/>
      <c r="CF122" s="889">
        <v>185.4</v>
      </c>
      <c r="CG122" s="890"/>
      <c r="CH122" s="890"/>
      <c r="CI122" s="890"/>
      <c r="CJ122" s="890"/>
      <c r="CK122" s="912"/>
      <c r="CL122" s="898"/>
      <c r="CM122" s="898"/>
      <c r="CN122" s="898"/>
      <c r="CO122" s="899"/>
      <c r="CP122" s="878" t="s">
        <v>469</v>
      </c>
      <c r="CQ122" s="879"/>
      <c r="CR122" s="879"/>
      <c r="CS122" s="879"/>
      <c r="CT122" s="879"/>
      <c r="CU122" s="879"/>
      <c r="CV122" s="879"/>
      <c r="CW122" s="879"/>
      <c r="CX122" s="879"/>
      <c r="CY122" s="879"/>
      <c r="CZ122" s="879"/>
      <c r="DA122" s="879"/>
      <c r="DB122" s="879"/>
      <c r="DC122" s="879"/>
      <c r="DD122" s="879"/>
      <c r="DE122" s="879"/>
      <c r="DF122" s="880"/>
      <c r="DG122" s="856" t="s">
        <v>180</v>
      </c>
      <c r="DH122" s="857"/>
      <c r="DI122" s="857"/>
      <c r="DJ122" s="857"/>
      <c r="DK122" s="857"/>
      <c r="DL122" s="857" t="s">
        <v>435</v>
      </c>
      <c r="DM122" s="857"/>
      <c r="DN122" s="857"/>
      <c r="DO122" s="857"/>
      <c r="DP122" s="857"/>
      <c r="DQ122" s="857" t="s">
        <v>435</v>
      </c>
      <c r="DR122" s="857"/>
      <c r="DS122" s="857"/>
      <c r="DT122" s="857"/>
      <c r="DU122" s="857"/>
      <c r="DV122" s="834" t="s">
        <v>435</v>
      </c>
      <c r="DW122" s="834"/>
      <c r="DX122" s="834"/>
      <c r="DY122" s="834"/>
      <c r="DZ122" s="835"/>
    </row>
    <row r="123" spans="1:130" s="246" customFormat="1" ht="26.25" customHeight="1">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435</v>
      </c>
      <c r="AB123" s="820"/>
      <c r="AC123" s="820"/>
      <c r="AD123" s="820"/>
      <c r="AE123" s="821"/>
      <c r="AF123" s="822" t="s">
        <v>180</v>
      </c>
      <c r="AG123" s="820"/>
      <c r="AH123" s="820"/>
      <c r="AI123" s="820"/>
      <c r="AJ123" s="821"/>
      <c r="AK123" s="822" t="s">
        <v>435</v>
      </c>
      <c r="AL123" s="820"/>
      <c r="AM123" s="820"/>
      <c r="AN123" s="820"/>
      <c r="AO123" s="821"/>
      <c r="AP123" s="867" t="s">
        <v>180</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470</v>
      </c>
      <c r="BP123" s="921"/>
      <c r="BQ123" s="875">
        <v>78539478</v>
      </c>
      <c r="BR123" s="876"/>
      <c r="BS123" s="876"/>
      <c r="BT123" s="876"/>
      <c r="BU123" s="876"/>
      <c r="BV123" s="876">
        <v>75609372</v>
      </c>
      <c r="BW123" s="876"/>
      <c r="BX123" s="876"/>
      <c r="BY123" s="876"/>
      <c r="BZ123" s="876"/>
      <c r="CA123" s="876">
        <v>77294368</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180</v>
      </c>
      <c r="AB124" s="820"/>
      <c r="AC124" s="820"/>
      <c r="AD124" s="820"/>
      <c r="AE124" s="821"/>
      <c r="AF124" s="822" t="s">
        <v>435</v>
      </c>
      <c r="AG124" s="820"/>
      <c r="AH124" s="820"/>
      <c r="AI124" s="820"/>
      <c r="AJ124" s="821"/>
      <c r="AK124" s="822" t="s">
        <v>180</v>
      </c>
      <c r="AL124" s="820"/>
      <c r="AM124" s="820"/>
      <c r="AN124" s="820"/>
      <c r="AO124" s="821"/>
      <c r="AP124" s="867" t="s">
        <v>180</v>
      </c>
      <c r="AQ124" s="868"/>
      <c r="AR124" s="868"/>
      <c r="AS124" s="868"/>
      <c r="AT124" s="869"/>
      <c r="AU124" s="870" t="s">
        <v>471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63.9</v>
      </c>
      <c r="BR124" s="874"/>
      <c r="BS124" s="874"/>
      <c r="BT124" s="874"/>
      <c r="BU124" s="874"/>
      <c r="BV124" s="874">
        <v>63.4</v>
      </c>
      <c r="BW124" s="874"/>
      <c r="BX124" s="874"/>
      <c r="BY124" s="874"/>
      <c r="BZ124" s="874"/>
      <c r="CA124" s="874">
        <v>43.3</v>
      </c>
      <c r="CB124" s="874"/>
      <c r="CC124" s="874"/>
      <c r="CD124" s="874"/>
      <c r="CE124" s="874"/>
      <c r="CF124" s="764"/>
      <c r="CG124" s="765"/>
      <c r="CH124" s="765"/>
      <c r="CI124" s="765"/>
      <c r="CJ124" s="905"/>
      <c r="CK124" s="913"/>
      <c r="CL124" s="913"/>
      <c r="CM124" s="913"/>
      <c r="CN124" s="913"/>
      <c r="CO124" s="914"/>
      <c r="CP124" s="878" t="s">
        <v>472</v>
      </c>
      <c r="CQ124" s="879"/>
      <c r="CR124" s="879"/>
      <c r="CS124" s="879"/>
      <c r="CT124" s="879"/>
      <c r="CU124" s="879"/>
      <c r="CV124" s="879"/>
      <c r="CW124" s="879"/>
      <c r="CX124" s="879"/>
      <c r="CY124" s="879"/>
      <c r="CZ124" s="879"/>
      <c r="DA124" s="879"/>
      <c r="DB124" s="879"/>
      <c r="DC124" s="879"/>
      <c r="DD124" s="879"/>
      <c r="DE124" s="879"/>
      <c r="DF124" s="880"/>
      <c r="DG124" s="802">
        <v>25526781</v>
      </c>
      <c r="DH124" s="803"/>
      <c r="DI124" s="803"/>
      <c r="DJ124" s="803"/>
      <c r="DK124" s="804"/>
      <c r="DL124" s="805">
        <v>24455147</v>
      </c>
      <c r="DM124" s="803"/>
      <c r="DN124" s="803"/>
      <c r="DO124" s="803"/>
      <c r="DP124" s="804"/>
      <c r="DQ124" s="805" t="s">
        <v>435</v>
      </c>
      <c r="DR124" s="803"/>
      <c r="DS124" s="803"/>
      <c r="DT124" s="803"/>
      <c r="DU124" s="804"/>
      <c r="DV124" s="891" t="s">
        <v>180</v>
      </c>
      <c r="DW124" s="892"/>
      <c r="DX124" s="892"/>
      <c r="DY124" s="892"/>
      <c r="DZ124" s="893"/>
    </row>
    <row r="125" spans="1:130" s="246" customFormat="1" ht="26.25" customHeight="1">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180</v>
      </c>
      <c r="AB125" s="820"/>
      <c r="AC125" s="820"/>
      <c r="AD125" s="820"/>
      <c r="AE125" s="821"/>
      <c r="AF125" s="822" t="s">
        <v>435</v>
      </c>
      <c r="AG125" s="820"/>
      <c r="AH125" s="820"/>
      <c r="AI125" s="820"/>
      <c r="AJ125" s="821"/>
      <c r="AK125" s="822" t="s">
        <v>435</v>
      </c>
      <c r="AL125" s="820"/>
      <c r="AM125" s="820"/>
      <c r="AN125" s="820"/>
      <c r="AO125" s="821"/>
      <c r="AP125" s="867" t="s">
        <v>180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473</v>
      </c>
      <c r="CL125" s="895"/>
      <c r="CM125" s="895"/>
      <c r="CN125" s="895"/>
      <c r="CO125" s="896"/>
      <c r="CP125" s="903" t="s">
        <v>474</v>
      </c>
      <c r="CQ125" s="848"/>
      <c r="CR125" s="848"/>
      <c r="CS125" s="848"/>
      <c r="CT125" s="848"/>
      <c r="CU125" s="848"/>
      <c r="CV125" s="848"/>
      <c r="CW125" s="848"/>
      <c r="CX125" s="848"/>
      <c r="CY125" s="848"/>
      <c r="CZ125" s="848"/>
      <c r="DA125" s="848"/>
      <c r="DB125" s="848"/>
      <c r="DC125" s="848"/>
      <c r="DD125" s="848"/>
      <c r="DE125" s="848"/>
      <c r="DF125" s="849"/>
      <c r="DG125" s="904" t="s">
        <v>180</v>
      </c>
      <c r="DH125" s="885"/>
      <c r="DI125" s="885"/>
      <c r="DJ125" s="885"/>
      <c r="DK125" s="885"/>
      <c r="DL125" s="885" t="s">
        <v>180</v>
      </c>
      <c r="DM125" s="885"/>
      <c r="DN125" s="885"/>
      <c r="DO125" s="885"/>
      <c r="DP125" s="885"/>
      <c r="DQ125" s="885" t="s">
        <v>435</v>
      </c>
      <c r="DR125" s="885"/>
      <c r="DS125" s="885"/>
      <c r="DT125" s="885"/>
      <c r="DU125" s="885"/>
      <c r="DV125" s="886" t="s">
        <v>435</v>
      </c>
      <c r="DW125" s="886"/>
      <c r="DX125" s="886"/>
      <c r="DY125" s="886"/>
      <c r="DZ125" s="887"/>
    </row>
    <row r="126" spans="1:130" s="246" customFormat="1" ht="26.25" customHeight="1" thickBot="1">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180</v>
      </c>
      <c r="AB126" s="820"/>
      <c r="AC126" s="820"/>
      <c r="AD126" s="820"/>
      <c r="AE126" s="821"/>
      <c r="AF126" s="822" t="s">
        <v>180</v>
      </c>
      <c r="AG126" s="820"/>
      <c r="AH126" s="820"/>
      <c r="AI126" s="820"/>
      <c r="AJ126" s="821"/>
      <c r="AK126" s="822" t="s">
        <v>435</v>
      </c>
      <c r="AL126" s="820"/>
      <c r="AM126" s="820"/>
      <c r="AN126" s="820"/>
      <c r="AO126" s="821"/>
      <c r="AP126" s="867" t="s">
        <v>435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475</v>
      </c>
      <c r="CQ126" s="790"/>
      <c r="CR126" s="790"/>
      <c r="CS126" s="790"/>
      <c r="CT126" s="790"/>
      <c r="CU126" s="790"/>
      <c r="CV126" s="790"/>
      <c r="CW126" s="790"/>
      <c r="CX126" s="790"/>
      <c r="CY126" s="790"/>
      <c r="CZ126" s="790"/>
      <c r="DA126" s="790"/>
      <c r="DB126" s="790"/>
      <c r="DC126" s="790"/>
      <c r="DD126" s="790"/>
      <c r="DE126" s="790"/>
      <c r="DF126" s="791"/>
      <c r="DG126" s="856" t="s">
        <v>435</v>
      </c>
      <c r="DH126" s="857"/>
      <c r="DI126" s="857"/>
      <c r="DJ126" s="857"/>
      <c r="DK126" s="857"/>
      <c r="DL126" s="857" t="s">
        <v>435</v>
      </c>
      <c r="DM126" s="857"/>
      <c r="DN126" s="857"/>
      <c r="DO126" s="857"/>
      <c r="DP126" s="857"/>
      <c r="DQ126" s="857" t="s">
        <v>435</v>
      </c>
      <c r="DR126" s="857"/>
      <c r="DS126" s="857"/>
      <c r="DT126" s="857"/>
      <c r="DU126" s="857"/>
      <c r="DV126" s="834" t="s">
        <v>435</v>
      </c>
      <c r="DW126" s="834"/>
      <c r="DX126" s="834"/>
      <c r="DY126" s="834"/>
      <c r="DZ126" s="835"/>
    </row>
    <row r="127" spans="1:130" s="246" customFormat="1" ht="26.25" customHeight="1">
      <c r="A127" s="862"/>
      <c r="B127" s="863"/>
      <c r="C127" s="881" t="s">
        <v>476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607</v>
      </c>
      <c r="AB127" s="820"/>
      <c r="AC127" s="820"/>
      <c r="AD127" s="820"/>
      <c r="AE127" s="821"/>
      <c r="AF127" s="822">
        <v>498</v>
      </c>
      <c r="AG127" s="820"/>
      <c r="AH127" s="820"/>
      <c r="AI127" s="820"/>
      <c r="AJ127" s="821"/>
      <c r="AK127" s="822">
        <v>314</v>
      </c>
      <c r="AL127" s="820"/>
      <c r="AM127" s="820"/>
      <c r="AN127" s="820"/>
      <c r="AO127" s="821"/>
      <c r="AP127" s="867">
        <v>0</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435</v>
      </c>
      <c r="DH127" s="857"/>
      <c r="DI127" s="857"/>
      <c r="DJ127" s="857"/>
      <c r="DK127" s="857"/>
      <c r="DL127" s="857" t="s">
        <v>435</v>
      </c>
      <c r="DM127" s="857"/>
      <c r="DN127" s="857"/>
      <c r="DO127" s="857"/>
      <c r="DP127" s="857"/>
      <c r="DQ127" s="857" t="s">
        <v>435</v>
      </c>
      <c r="DR127" s="857"/>
      <c r="DS127" s="857"/>
      <c r="DT127" s="857"/>
      <c r="DU127" s="857"/>
      <c r="DV127" s="834" t="s">
        <v>435</v>
      </c>
      <c r="DW127" s="834"/>
      <c r="DX127" s="834"/>
      <c r="DY127" s="834"/>
      <c r="DZ127" s="835"/>
    </row>
    <row r="128" spans="1:130" s="246" customFormat="1" ht="26.25" customHeight="1" thickBot="1">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610178</v>
      </c>
      <c r="AB128" s="841"/>
      <c r="AC128" s="841"/>
      <c r="AD128" s="841"/>
      <c r="AE128" s="842"/>
      <c r="AF128" s="843">
        <v>687989</v>
      </c>
      <c r="AG128" s="841"/>
      <c r="AH128" s="841"/>
      <c r="AI128" s="841"/>
      <c r="AJ128" s="842"/>
      <c r="AK128" s="843">
        <v>626446</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180</v>
      </c>
      <c r="BG128" s="827"/>
      <c r="BH128" s="827"/>
      <c r="BI128" s="827"/>
      <c r="BJ128" s="827"/>
      <c r="BK128" s="827"/>
      <c r="BL128" s="850"/>
      <c r="BM128" s="826">
        <v>11.58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v>493891</v>
      </c>
      <c r="DH128" s="831"/>
      <c r="DI128" s="831"/>
      <c r="DJ128" s="831"/>
      <c r="DK128" s="831"/>
      <c r="DL128" s="831">
        <v>192739</v>
      </c>
      <c r="DM128" s="831"/>
      <c r="DN128" s="831"/>
      <c r="DO128" s="831"/>
      <c r="DP128" s="831"/>
      <c r="DQ128" s="831">
        <v>91575</v>
      </c>
      <c r="DR128" s="831"/>
      <c r="DS128" s="831"/>
      <c r="DT128" s="831"/>
      <c r="DU128" s="831"/>
      <c r="DV128" s="832">
        <v>0.3</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36535538</v>
      </c>
      <c r="AB129" s="820"/>
      <c r="AC129" s="820"/>
      <c r="AD129" s="820"/>
      <c r="AE129" s="821"/>
      <c r="AF129" s="822">
        <v>36126746</v>
      </c>
      <c r="AG129" s="820"/>
      <c r="AH129" s="820"/>
      <c r="AI129" s="820"/>
      <c r="AJ129" s="821"/>
      <c r="AK129" s="822">
        <v>35939645</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180</v>
      </c>
      <c r="BG129" s="810"/>
      <c r="BH129" s="810"/>
      <c r="BI129" s="810"/>
      <c r="BJ129" s="810"/>
      <c r="BK129" s="810"/>
      <c r="BL129" s="811"/>
      <c r="BM129" s="809">
        <v>16.579999999999998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489</v>
      </c>
      <c r="X130" s="817"/>
      <c r="Y130" s="817"/>
      <c r="Z130" s="818"/>
      <c r="AA130" s="819">
        <v>5271773</v>
      </c>
      <c r="AB130" s="820"/>
      <c r="AC130" s="820"/>
      <c r="AD130" s="820"/>
      <c r="AE130" s="821"/>
      <c r="AF130" s="822">
        <v>5115150</v>
      </c>
      <c r="AG130" s="820"/>
      <c r="AH130" s="820"/>
      <c r="AI130" s="820"/>
      <c r="AJ130" s="821"/>
      <c r="AK130" s="822">
        <v>4999151</v>
      </c>
      <c r="AL130" s="820"/>
      <c r="AM130" s="820"/>
      <c r="AN130" s="820"/>
      <c r="AO130" s="821"/>
      <c r="AP130" s="823"/>
      <c r="AQ130" s="824"/>
      <c r="AR130" s="824"/>
      <c r="AS130" s="824"/>
      <c r="AT130" s="825"/>
      <c r="AU130" s="284"/>
      <c r="AV130" s="284"/>
      <c r="AW130" s="284"/>
      <c r="AX130" s="789" t="s">
        <v>490</v>
      </c>
      <c r="AY130" s="790"/>
      <c r="AZ130" s="790"/>
      <c r="BA130" s="790"/>
      <c r="BB130" s="790"/>
      <c r="BC130" s="790"/>
      <c r="BD130" s="790"/>
      <c r="BE130" s="791"/>
      <c r="BF130" s="792">
        <v>9.8000000000000007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491</v>
      </c>
      <c r="X131" s="800"/>
      <c r="Y131" s="800"/>
      <c r="Z131" s="801"/>
      <c r="AA131" s="802">
        <v>31263765</v>
      </c>
      <c r="AB131" s="803"/>
      <c r="AC131" s="803"/>
      <c r="AD131" s="803"/>
      <c r="AE131" s="804"/>
      <c r="AF131" s="805">
        <v>31011596</v>
      </c>
      <c r="AG131" s="803"/>
      <c r="AH131" s="803"/>
      <c r="AI131" s="803"/>
      <c r="AJ131" s="804"/>
      <c r="AK131" s="805">
        <v>30940494</v>
      </c>
      <c r="AL131" s="803"/>
      <c r="AM131" s="803"/>
      <c r="AN131" s="803"/>
      <c r="AO131" s="804"/>
      <c r="AP131" s="806"/>
      <c r="AQ131" s="807"/>
      <c r="AR131" s="807"/>
      <c r="AS131" s="807"/>
      <c r="AT131" s="808"/>
      <c r="AU131" s="284"/>
      <c r="AV131" s="284"/>
      <c r="AW131" s="284"/>
      <c r="AX131" s="767" t="s">
        <v>492</v>
      </c>
      <c r="AY131" s="768"/>
      <c r="AZ131" s="768"/>
      <c r="BA131" s="768"/>
      <c r="BB131" s="768"/>
      <c r="BC131" s="768"/>
      <c r="BD131" s="768"/>
      <c r="BE131" s="769"/>
      <c r="BF131" s="770">
        <v>43.3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494</v>
      </c>
      <c r="W132" s="780"/>
      <c r="X132" s="780"/>
      <c r="Y132" s="780"/>
      <c r="Z132" s="781"/>
      <c r="AA132" s="782">
        <v>11.07399573</v>
      </c>
      <c r="AB132" s="783"/>
      <c r="AC132" s="783"/>
      <c r="AD132" s="783"/>
      <c r="AE132" s="784"/>
      <c r="AF132" s="785">
        <v>9.9887313120000005</v>
      </c>
      <c r="AG132" s="783"/>
      <c r="AH132" s="783"/>
      <c r="AI132" s="783"/>
      <c r="AJ132" s="784"/>
      <c r="AK132" s="785">
        <v>8.4541410359999993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495</v>
      </c>
      <c r="W133" s="759"/>
      <c r="X133" s="759"/>
      <c r="Y133" s="759"/>
      <c r="Z133" s="760"/>
      <c r="AA133" s="761">
        <v>10.5</v>
      </c>
      <c r="AB133" s="762"/>
      <c r="AC133" s="762"/>
      <c r="AD133" s="762"/>
      <c r="AE133" s="763"/>
      <c r="AF133" s="761">
        <v>10.8</v>
      </c>
      <c r="AG133" s="762"/>
      <c r="AH133" s="762"/>
      <c r="AI133" s="762"/>
      <c r="AJ133" s="763"/>
      <c r="AK133" s="761">
        <v>9.8000000000000007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2srT7fvNMtZF1tdLS+KKGEEb+dDAuKh0CJ4yOWkNUryKSUIGCqxm2LnXCs3wiziMD1aBPV4LVC5HDTFHChiUQ==" saltValue="7F46KXlVz7TabwUEh6Su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CO29" sqref="CO29"/>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7WaJ8p14W/4ypeafbMMrrsfeAGxMvWN4TNobtk4ZQcu20lL/KppilOJpoW7k2YIEzNc4YwTHTQViYioRnz/A==" saltValue="3U/xm2aooP1WriR/sDqD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BH72" sqref="BH72"/>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Y1/ol03BJavDgyllQSTmvFOOapVl+05znEpS4bNPI/SyC8pO67Rwxi5DssYtKip97p4YZ0bpxq4uMsTrJMebw==" saltValue="YH7P90B8h/fRHqo9cFPC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H72" sqref="BH72"/>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504</v>
      </c>
      <c r="AL9" s="1190"/>
      <c r="AM9" s="1190"/>
      <c r="AN9" s="1191"/>
      <c r="AO9" s="312">
        <v>11181476</v>
      </c>
      <c r="AP9" s="312">
        <v>69294</v>
      </c>
      <c r="AQ9" s="313">
        <v>59710</v>
      </c>
      <c r="AR9" s="314">
        <v>16.100000000000001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505</v>
      </c>
      <c r="AL10" s="1190"/>
      <c r="AM10" s="1190"/>
      <c r="AN10" s="1191"/>
      <c r="AO10" s="315">
        <v>498816</v>
      </c>
      <c r="AP10" s="315">
        <v>3091</v>
      </c>
      <c r="AQ10" s="316">
        <v>4086</v>
      </c>
      <c r="AR10" s="317">
        <v>-24.4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506</v>
      </c>
      <c r="AL11" s="1190"/>
      <c r="AM11" s="1190"/>
      <c r="AN11" s="1191"/>
      <c r="AO11" s="315">
        <v>30639</v>
      </c>
      <c r="AP11" s="315">
        <v>190</v>
      </c>
      <c r="AQ11" s="316">
        <v>2450</v>
      </c>
      <c r="AR11" s="317">
        <v>-92.2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507</v>
      </c>
      <c r="AL12" s="1190"/>
      <c r="AM12" s="1190"/>
      <c r="AN12" s="1191"/>
      <c r="AO12" s="315">
        <v>71943</v>
      </c>
      <c r="AP12" s="315">
        <v>446</v>
      </c>
      <c r="AQ12" s="316">
        <v>384</v>
      </c>
      <c r="AR12" s="317">
        <v>16.100000000000001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508</v>
      </c>
      <c r="AL13" s="1190"/>
      <c r="AM13" s="1190"/>
      <c r="AN13" s="1191"/>
      <c r="AO13" s="315" t="s">
        <v>509</v>
      </c>
      <c r="AP13" s="315" t="s">
        <v>509</v>
      </c>
      <c r="AQ13" s="316" t="s">
        <v>509</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510</v>
      </c>
      <c r="AL14" s="1190"/>
      <c r="AM14" s="1190"/>
      <c r="AN14" s="1191"/>
      <c r="AO14" s="315">
        <v>463941</v>
      </c>
      <c r="AP14" s="315">
        <v>2875</v>
      </c>
      <c r="AQ14" s="316">
        <v>1976</v>
      </c>
      <c r="AR14" s="317">
        <v>45.5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511</v>
      </c>
      <c r="AL15" s="1190"/>
      <c r="AM15" s="1190"/>
      <c r="AN15" s="1191"/>
      <c r="AO15" s="315">
        <v>341997</v>
      </c>
      <c r="AP15" s="315">
        <v>2119</v>
      </c>
      <c r="AQ15" s="316">
        <v>1605</v>
      </c>
      <c r="AR15" s="317">
        <v>32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512</v>
      </c>
      <c r="AL16" s="1193"/>
      <c r="AM16" s="1193"/>
      <c r="AN16" s="1194"/>
      <c r="AO16" s="315">
        <v>-1016959</v>
      </c>
      <c r="AP16" s="315">
        <v>-6302</v>
      </c>
      <c r="AQ16" s="316">
        <v>-5358</v>
      </c>
      <c r="AR16" s="317">
        <v>17.600000000000001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188</v>
      </c>
      <c r="AL17" s="1193"/>
      <c r="AM17" s="1193"/>
      <c r="AN17" s="1194"/>
      <c r="AO17" s="315">
        <v>11571853</v>
      </c>
      <c r="AP17" s="315">
        <v>71713</v>
      </c>
      <c r="AQ17" s="316">
        <v>64852</v>
      </c>
      <c r="AR17" s="317">
        <v>10.6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517</v>
      </c>
      <c r="AL21" s="1187"/>
      <c r="AM21" s="1187"/>
      <c r="AN21" s="1188"/>
      <c r="AO21" s="327">
        <v>7.53</v>
      </c>
      <c r="AP21" s="328">
        <v>6.62</v>
      </c>
      <c r="AQ21" s="329">
        <v>0.91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518</v>
      </c>
      <c r="AL22" s="1187"/>
      <c r="AM22" s="1187"/>
      <c r="AN22" s="1188"/>
      <c r="AO22" s="332">
        <v>99.4</v>
      </c>
      <c r="AP22" s="333">
        <v>99.3</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522</v>
      </c>
      <c r="AL32" s="1178"/>
      <c r="AM32" s="1178"/>
      <c r="AN32" s="1179"/>
      <c r="AO32" s="342">
        <v>6305986</v>
      </c>
      <c r="AP32" s="342">
        <v>39080</v>
      </c>
      <c r="AQ32" s="343">
        <v>36009</v>
      </c>
      <c r="AR32" s="344">
        <v>8.5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523</v>
      </c>
      <c r="AL33" s="1178"/>
      <c r="AM33" s="1178"/>
      <c r="AN33" s="1179"/>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524</v>
      </c>
      <c r="AL34" s="1178"/>
      <c r="AM34" s="1178"/>
      <c r="AN34" s="1179"/>
      <c r="AO34" s="342" t="s">
        <v>509</v>
      </c>
      <c r="AP34" s="342" t="s">
        <v>509</v>
      </c>
      <c r="AQ34" s="343">
        <v>32</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525</v>
      </c>
      <c r="AL35" s="1178"/>
      <c r="AM35" s="1178"/>
      <c r="AN35" s="1179"/>
      <c r="AO35" s="342">
        <v>1890077</v>
      </c>
      <c r="AP35" s="342">
        <v>11713</v>
      </c>
      <c r="AQ35" s="343">
        <v>11361</v>
      </c>
      <c r="AR35" s="344">
        <v>3.1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526</v>
      </c>
      <c r="AL36" s="1178"/>
      <c r="AM36" s="1178"/>
      <c r="AN36" s="1179"/>
      <c r="AO36" s="342">
        <v>20337</v>
      </c>
      <c r="AP36" s="342">
        <v>126</v>
      </c>
      <c r="AQ36" s="343">
        <v>521</v>
      </c>
      <c r="AR36" s="344">
        <v>-75.8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527</v>
      </c>
      <c r="AL37" s="1178"/>
      <c r="AM37" s="1178"/>
      <c r="AN37" s="1179"/>
      <c r="AO37" s="342">
        <v>24939</v>
      </c>
      <c r="AP37" s="342">
        <v>155</v>
      </c>
      <c r="AQ37" s="343">
        <v>742</v>
      </c>
      <c r="AR37" s="344">
        <v>-79.099999999999994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528</v>
      </c>
      <c r="AL38" s="1181"/>
      <c r="AM38" s="1181"/>
      <c r="AN38" s="1182"/>
      <c r="AO38" s="345">
        <v>11</v>
      </c>
      <c r="AP38" s="345">
        <v>0</v>
      </c>
      <c r="AQ38" s="346">
        <v>1</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529</v>
      </c>
      <c r="AL39" s="1181"/>
      <c r="AM39" s="1181"/>
      <c r="AN39" s="1182"/>
      <c r="AO39" s="342">
        <v>-626446</v>
      </c>
      <c r="AP39" s="342">
        <v>-3882</v>
      </c>
      <c r="AQ39" s="343">
        <v>-6512</v>
      </c>
      <c r="AR39" s="344">
        <v>-40.4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530</v>
      </c>
      <c r="AL40" s="1178"/>
      <c r="AM40" s="1178"/>
      <c r="AN40" s="1179"/>
      <c r="AO40" s="342">
        <v>-4999151</v>
      </c>
      <c r="AP40" s="342">
        <v>-30981</v>
      </c>
      <c r="AQ40" s="343">
        <v>-33153</v>
      </c>
      <c r="AR40" s="344">
        <v>-6.6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301</v>
      </c>
      <c r="AL41" s="1184"/>
      <c r="AM41" s="1184"/>
      <c r="AN41" s="1185"/>
      <c r="AO41" s="342">
        <v>2615753</v>
      </c>
      <c r="AP41" s="342">
        <v>16210</v>
      </c>
      <c r="AQ41" s="343">
        <v>9001</v>
      </c>
      <c r="AR41" s="344">
        <v>80.099999999999994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499</v>
      </c>
      <c r="AN49" s="1172" t="s">
        <v>534</v>
      </c>
      <c r="AO49" s="1173"/>
      <c r="AP49" s="1173"/>
      <c r="AQ49" s="1173"/>
      <c r="AR49" s="117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8679071</v>
      </c>
      <c r="AN51" s="364">
        <v>52900</v>
      </c>
      <c r="AO51" s="365">
        <v>-25.4</v>
      </c>
      <c r="AP51" s="366">
        <v>45117</v>
      </c>
      <c r="AQ51" s="367">
        <v>-11.3</v>
      </c>
      <c r="AR51" s="368">
        <v>-14.1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5415852</v>
      </c>
      <c r="AN52" s="372">
        <v>33010</v>
      </c>
      <c r="AO52" s="373">
        <v>-42.3</v>
      </c>
      <c r="AP52" s="374">
        <v>25589</v>
      </c>
      <c r="AQ52" s="375">
        <v>0.9</v>
      </c>
      <c r="AR52" s="376">
        <v>-43.2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10538438</v>
      </c>
      <c r="AN53" s="364">
        <v>64441</v>
      </c>
      <c r="AO53" s="365">
        <v>21.8</v>
      </c>
      <c r="AP53" s="366">
        <v>52496</v>
      </c>
      <c r="AQ53" s="367">
        <v>16.399999999999999</v>
      </c>
      <c r="AR53" s="368">
        <v>5.4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6423694</v>
      </c>
      <c r="AN54" s="372">
        <v>39280</v>
      </c>
      <c r="AO54" s="373">
        <v>19</v>
      </c>
      <c r="AP54" s="374">
        <v>29467</v>
      </c>
      <c r="AQ54" s="375">
        <v>15.2</v>
      </c>
      <c r="AR54" s="376">
        <v>3.8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7805762</v>
      </c>
      <c r="AN55" s="364">
        <v>47966</v>
      </c>
      <c r="AO55" s="365">
        <v>-25.6</v>
      </c>
      <c r="AP55" s="366">
        <v>52619</v>
      </c>
      <c r="AQ55" s="367">
        <v>0.2</v>
      </c>
      <c r="AR55" s="368">
        <v>-25.8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5109870</v>
      </c>
      <c r="AN56" s="372">
        <v>31400</v>
      </c>
      <c r="AO56" s="373">
        <v>-20.100000000000001</v>
      </c>
      <c r="AP56" s="374">
        <v>31149</v>
      </c>
      <c r="AQ56" s="375">
        <v>5.7</v>
      </c>
      <c r="AR56" s="376">
        <v>-25.8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7861987</v>
      </c>
      <c r="AN57" s="364">
        <v>48523</v>
      </c>
      <c r="AO57" s="365">
        <v>1.2</v>
      </c>
      <c r="AP57" s="366">
        <v>51875</v>
      </c>
      <c r="AQ57" s="367">
        <v>-1.4</v>
      </c>
      <c r="AR57" s="368">
        <v>2.6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4067912</v>
      </c>
      <c r="AN58" s="372">
        <v>25106</v>
      </c>
      <c r="AO58" s="373">
        <v>-20</v>
      </c>
      <c r="AP58" s="374">
        <v>29372</v>
      </c>
      <c r="AQ58" s="375">
        <v>-5.7</v>
      </c>
      <c r="AR58" s="376">
        <v>-14.3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5978782</v>
      </c>
      <c r="AN59" s="364">
        <v>37052</v>
      </c>
      <c r="AO59" s="365">
        <v>-23.6</v>
      </c>
      <c r="AP59" s="366">
        <v>48064</v>
      </c>
      <c r="AQ59" s="367">
        <v>-7.3</v>
      </c>
      <c r="AR59" s="368">
        <v>-16.3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3484586</v>
      </c>
      <c r="AN60" s="372">
        <v>21595</v>
      </c>
      <c r="AO60" s="373">
        <v>-14</v>
      </c>
      <c r="AP60" s="374">
        <v>30373</v>
      </c>
      <c r="AQ60" s="375">
        <v>3.4</v>
      </c>
      <c r="AR60" s="376">
        <v>-17.399999999999999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8172808</v>
      </c>
      <c r="AN61" s="379">
        <v>50176</v>
      </c>
      <c r="AO61" s="380">
        <v>-10.3</v>
      </c>
      <c r="AP61" s="381">
        <v>50034</v>
      </c>
      <c r="AQ61" s="382">
        <v>-0.7</v>
      </c>
      <c r="AR61" s="368">
        <v>-9.6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4900383</v>
      </c>
      <c r="AN62" s="372">
        <v>30078</v>
      </c>
      <c r="AO62" s="373">
        <v>-15.5</v>
      </c>
      <c r="AP62" s="374">
        <v>29190</v>
      </c>
      <c r="AQ62" s="375">
        <v>3.9</v>
      </c>
      <c r="AR62" s="376">
        <v>-19.399999999999999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YMnFQV9Qoy0sWyrUR2NpmEix4MGD4JgNTaThH5wURZk3bGR2EqsxFS3TPXT4mxiyXG0ySqeQv6DYeOT4ujqsA==" saltValue="GXgZTBTEFrObJ104om6I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KyZ4UfZ3h4uh5T3HlqJEB28D5K5CLOz70czXIbFS6p1IngTb7GoskvgnV0Q0MWsUi8WAbv5huUB/lPgsgE5mw==" saltValue="mcFvHFQu6hZnGembEjrM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JArNN0Qh9SkSvrWe7hyUHfnJO6Vh7T/BFiZVi1D5cXDrMmo2P+ozDpwf6SYtgre3h5NWzeZS3D6rDrjfLN+Dw==" saltValue="FelfWJt1tnzfp8HsU+/i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H72" sqref="BH7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5" t="s">
        <v>3</v>
      </c>
      <c r="D47" s="1195"/>
      <c r="E47" s="1196"/>
      <c r="F47" s="11">
        <v>21.77</v>
      </c>
      <c r="G47" s="12">
        <v>20.48</v>
      </c>
      <c r="H47" s="12">
        <v>20.94</v>
      </c>
      <c r="I47" s="12">
        <v>18.95</v>
      </c>
      <c r="J47" s="13">
        <v>22.12</v>
      </c>
    </row>
    <row r="48" spans="2:10" ht="57.75" customHeight="1">
      <c r="B48" s="14"/>
      <c r="C48" s="1197" t="s">
        <v>4</v>
      </c>
      <c r="D48" s="1197"/>
      <c r="E48" s="1198"/>
      <c r="F48" s="15">
        <v>8.35</v>
      </c>
      <c r="G48" s="16">
        <v>9.42</v>
      </c>
      <c r="H48" s="16">
        <v>5.89</v>
      </c>
      <c r="I48" s="16">
        <v>7.42</v>
      </c>
      <c r="J48" s="17">
        <v>7.43</v>
      </c>
    </row>
    <row r="49" spans="2:10" ht="57.75" customHeight="1" thickBot="1">
      <c r="B49" s="18"/>
      <c r="C49" s="1199" t="s">
        <v>5</v>
      </c>
      <c r="D49" s="1199"/>
      <c r="E49" s="1200"/>
      <c r="F49" s="19" t="s">
        <v>555</v>
      </c>
      <c r="G49" s="20" t="s">
        <v>556</v>
      </c>
      <c r="H49" s="20" t="s">
        <v>557</v>
      </c>
      <c r="I49" s="20">
        <v>0.19</v>
      </c>
      <c r="J49" s="21">
        <v>3.05</v>
      </c>
    </row>
    <row r="50" spans="2:10" ht="13.5" customHeight="1"/>
    <row r="51" spans="2:10" ht="13.5" hidden="1" customHeight="1"/>
    <row r="52" spans="2:10" ht="13.5" hidden="1" customHeight="1"/>
    <row r="53" spans="2:10" ht="13.5" hidden="1" customHeight="1"/>
  </sheetData>
  <sheetProtection algorithmName="SHA-512" hashValue="gj+BugkeKMLl8NR3xyxD+CCsvmr/eQPGSpRqhik7g67op2nx+0dmMBj0FeZ6Pai2O/23imoHU0z78Hl9n/lSSA==" saltValue="DGxC8X2pszLva83L5Do+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2020-02-27T02:29:05Z</cp:lastPrinted>
  <dcterms:created xsi:type="dcterms:W3CDTF">2020-02-10T02:51:52Z</dcterms:created>
  <dcterms:modified xsi:type="dcterms:W3CDTF">2020-09-01T06:31:42Z</dcterms:modified>
  <cp:category/>
</cp:coreProperties>
</file>