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sano.local\Public_new\佐野市共有1\1050財政課\02財政係\財政状況資料集\H30\2回目\"/>
    </mc:Choice>
  </mc:AlternateContent>
  <xr:revisionPtr revIDLastSave="0" documentId="13_ncr:1_{487EFC36-E971-4D96-8FBF-6D78B301EAB8}" xr6:coauthVersionLast="43" xr6:coauthVersionMax="43"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C37" i="10"/>
  <c r="AM36" i="10"/>
  <c r="C36" i="10"/>
  <c r="AM35" i="10"/>
  <c r="C35" i="10"/>
  <c r="CO34" i="10"/>
  <c r="CO35" i="10" s="1"/>
  <c r="CO36" i="10" s="1"/>
  <c r="CO37" i="10" s="1"/>
  <c r="CO38" i="10" s="1"/>
  <c r="BW34" i="10"/>
  <c r="BW35" i="10" s="1"/>
  <c r="BW36" i="10" s="1"/>
  <c r="BW37" i="10" s="1"/>
  <c r="BW38" i="10" s="1"/>
  <c r="C34" i="10"/>
  <c r="U34" i="10" l="1"/>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s="1"/>
  <c r="BE35" i="10" s="1"/>
  <c r="BE36" i="10" s="1"/>
</calcChain>
</file>

<file path=xl/sharedStrings.xml><?xml version="1.0" encoding="utf-8"?>
<sst xmlns="http://schemas.openxmlformats.org/spreadsheetml/2006/main" count="1125" uniqueCount="605">
  <si>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</si>
  <si>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</si>
  <si>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</si>
  <si>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</si>
  <si>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</si>
  <si>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</si>
  <si>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</si>
  <si>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</si>
  <si>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</si>
  <si>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</si>
  <si>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</si>
  <si>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</si>
  <si>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</si>
  <si>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</si>
  <si>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</si>
  <si>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</si>
  <si>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</si>
  <si>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</si>
  <si>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</si>
  <si>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</si>
  <si>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</si>
  <si>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</si>
  <si>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</si>
  <si>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</si>
  <si>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</si>
  <si>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</si>
  <si>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</si>
  <si>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</si>
  <si>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</si>
  <si>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</si>
  <si>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</si>
  <si>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</si>
  <si>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</si>
  <si>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</si>
  <si>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</si>
  <si>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</si>
  <si>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</si>
  <si>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</si>
  <si>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</si>
  <si>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</si>
  <si>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</si>
  <si>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</si>
  <si>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</si>
  <si>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</si>
  <si>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</si>
  <si>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</si>
  <si>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</si>
  <si>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</si>
  <si>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</si>
  <si>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</si>
  <si>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</si>
  <si>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</si>
  <si>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</si>
  <si>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</si>
  <si>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</si>
  <si>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</si>
  <si>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</si>
  <si>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</si>
  <si>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</si>
  <si>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</si>
  <si>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</si>
  <si>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</si>
  <si>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</si>
  <si>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</si>
  <si>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</si>
  <si>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</si>
  <si>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</si>
  <si>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</si>
  <si>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</si>
  <si>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</si>
  <si>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</si>
  <si>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</si>
  <si>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</si>
  <si>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</si>
  <si>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</si>
  <si>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</si>
  <si>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</si>
  <si>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</si>
  <si>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</si>
  <si>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</si>
  <si>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</si>
  <si>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</si>
  <si>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</si>
  <si>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</si>
  <si>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</si>
  <si>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Ⅲ－２</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</si>
  <si>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</si>
  <si>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</si>
  <si>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</si>
  <si>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</si>
  <si>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</si>
  <si>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</si>
  <si>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</si>
  <si>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</si>
  <si>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</si>
  <si>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</si>
  <si>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</si>
  <si>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</si>
  <si>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佐野市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</si>
  <si>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</si>
  <si>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</si>
  <si>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</si>
  <si>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</si>
  <si>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</si>
  <si>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</si>
  <si>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</si>
  <si>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</si>
  <si>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</si>
  <si>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</si>
  <si>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</si>
  <si>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</si>
  <si>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</si>
  <si>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</si>
  <si>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</si>
  <si>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</si>
  <si>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</si>
  <si>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</si>
  <si>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</si>
  <si>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</si>
  <si>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</si>
  <si>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</si>
  <si>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</si>
  <si>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</si>
  <si>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</si>
  <si>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</si>
  <si>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</si>
  <si>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</si>
  <si>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</si>
  <si>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</si>
  <si>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</si>
  <si>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</si>
  <si>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</si>
  <si>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</si>
  <si>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</si>
  <si>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</si>
  <si>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</si>
  <si>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</si>
  <si>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</si>
  <si>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</si>
  <si>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</si>
  <si>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</si>
  <si>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</si>
  <si>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</si>
  <si>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</si>
  <si>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</si>
  <si>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</si>
  <si>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</si>
  <si>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</si>
  <si>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</si>
  <si>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</si>
  <si>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</si>
  <si>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</si>
  <si>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</si>
  <si>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</si>
  <si>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</si>
  <si>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</si>
  <si>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</si>
  <si>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</si>
  <si>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</si>
  <si>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</si>
  <si>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</si>
  <si>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</si>
  <si>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</si>
  <si>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</si>
  <si>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</si>
  <si>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</si>
  <si>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</si>
  <si>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</si>
  <si>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</si>
  <si>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</si>
  <si>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</si>
  <si>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</si>
  <si>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</si>
  <si>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</si>
  <si>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</si>
  <si>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</si>
  <si>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</si>
  <si>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</si>
  <si>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</si>
  <si>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</si>
  <si>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</si>
  <si>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</si>
  <si>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</si>
  <si>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</si>
  <si>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</si>
  <si>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</si>
  <si>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</si>
  <si>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</si>
  <si>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</si>
  <si>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</si>
  <si>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</si>
  <si>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</si>
  <si>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</si>
  <si>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</si>
  <si>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</si>
  <si>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</si>
  <si>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</si>
  <si>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</si>
  <si>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</si>
  <si>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</si>
  <si>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</si>
  <si>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</si>
  <si>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</si>
  <si>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</si>
  <si>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</si>
  <si>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</si>
  <si>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</si>
  <si>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</si>
  <si>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</si>
  <si>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</si>
  <si>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</si>
  <si>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</si>
  <si>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</si>
  <si>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</si>
  <si>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</si>
  <si>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</si>
  <si>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</si>
  <si>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栃木県佐野市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</si>
  <si>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</si>
  <si>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</si>
  <si>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</si>
  <si>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</si>
  <si>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</si>
  <si>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</si>
  <si>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</si>
  <si>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</si>
  <si>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</si>
  <si>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</si>
  <si>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</si>
  <si>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</si>
  <si>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</si>
  <si>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</si>
  <si>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</si>
  <si>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</si>
  <si>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</si>
  <si>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</si>
  <si>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</si>
  <si>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</si>
  <si>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</si>
  <si>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</si>
  <si>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</si>
  <si>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</si>
  <si>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</si>
  <si>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</si>
  <si>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</si>
  <si>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</si>
  <si>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</si>
  <si>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</si>
  <si>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</si>
  <si>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</si>
  <si>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t>
    <phoneticPr fontId="5"/>
  </si>
  <si>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</si>
  <si>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</si>
  <si>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</si>
  <si>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</si>
  <si>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</si>
  <si>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</si>
  <si>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</si>
  <si>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</si>
  <si>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</si>
  <si>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</si>
  <si>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</si>
  <si>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</si>
  <si>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</si>
  <si>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</si>
  <si>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</si>
  <si>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</si>
  <si>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</si>
  <si>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</si>
  <si>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</si>
  <si>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</si>
  <si>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</si>
  <si>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</si>
  <si>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</si>
  <si>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</si>
  <si>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</si>
  <si>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</si>
  <si>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</si>
  <si>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</si>
  <si>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</si>
  <si>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</si>
  <si>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</si>
  <si>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</si>
  <si>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</si>
  <si>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</si>
  <si>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</si>
  <si>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</si>
  <si>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</si>
  <si>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</si>
  <si>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</si>
  <si>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</si>
  <si>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</si>
  <si>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</si>
  <si>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</si>
  <si>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</si>
  <si>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</si>
  <si>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</si>
  <si>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</si>
  <si>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</si>
  <si>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</si>
  <si>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</si>
  <si>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</si>
  <si>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</si>
  <si>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</si>
  <si>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</si>
  <si>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</si>
  <si>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</si>
  <si>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</si>
  <si>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</si>
  <si>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</si>
  <si>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</si>
  <si>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</si>
  <si>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</si>
  <si>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</si>
  <si>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</si>
  <si>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</si>
  <si>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</si>
  <si>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</si>
  <si>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</si>
  <si>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</si>
  <si>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</si>
  <si>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</si>
  <si>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</si>
  <si>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</si>
  <si>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</si>
  <si>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</si>
  <si>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</si>
  <si>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</si>
  <si>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</si>
  <si>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</si>
  <si>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</si>
  <si>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</si>
  <si>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</si>
  <si>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</si>
  <si>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</si>
  <si>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</si>
  <si>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</si>
  <si>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</si>
  <si>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</si>
  <si>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</si>
  <si>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</si>
  <si>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</si>
  <si>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</si>
  <si>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</si>
  <si>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</si>
  <si>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</si>
  <si>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</si>
  <si>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</si>
  <si>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</si>
  <si>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</si>
  <si>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</si>
  <si>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</si>
  <si>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</si>
  <si>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</si>
  <si>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</si>
  <si>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</si>
  <si>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</si>
  <si>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</si>
  <si>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</si>
  <si>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</si>
  <si>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</si>
  <si>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</si>
  <si>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</si>
  <si>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</si>
  <si>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</si>
  <si>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</si>
  <si>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</si>
  <si>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栃木県佐野市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</si>
  <si>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</si>
  <si>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</si>
  <si>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</si>
  <si>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</si>
  <si>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</si>
  <si>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</si>
  <si>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</si>
  <si>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</si>
  <si>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</si>
  <si>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</si>
  <si>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</si>
  <si>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</si>
  <si>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</si>
  <si>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</si>
  <si>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</si>
  <si>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</si>
  <si>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</si>
  <si>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</si>
  <si>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</si>
  <si>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</si>
  <si>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自家用有償バス事業特別会計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</si>
  <si>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</si>
  <si>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</si>
  <si>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</si>
  <si>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</si>
  <si>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</si>
  <si>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</si>
  <si>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</si>
  <si>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</si>
  <si>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</si>
  <si>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</si>
  <si>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</si>
  <si>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</si>
  <si>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</si>
  <si>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</si>
  <si>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</si>
  <si>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国民健康保険事業特別会計（直営診療施設勘定）</t>
    <phoneticPr fontId="5"/>
  </si>
  <si>
    <t>介護保険事業特別会計（保険事業勘定）</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</si>
  <si>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</si>
  <si>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</si>
  <si>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</si>
  <si>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</si>
  <si>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</si>
  <si>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</si>
  <si>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西浦・黒袴第二工区産業団地造成事業特別会計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</si>
  <si>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</si>
  <si>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</si>
  <si>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</si>
  <si>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</si>
  <si>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</si>
  <si>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</si>
  <si>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</si>
  <si>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</si>
  <si>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</si>
  <si>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</si>
  <si>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</si>
  <si>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</si>
  <si>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</si>
  <si>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</si>
  <si>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</si>
  <si>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</si>
  <si>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</si>
  <si>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</si>
  <si>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</si>
  <si>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</si>
  <si>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</si>
  <si>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</si>
  <si>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</si>
  <si>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</si>
  <si>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</si>
  <si>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</si>
  <si>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</si>
  <si>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</si>
  <si>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</si>
  <si>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</si>
  <si>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</si>
  <si>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</si>
  <si>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</si>
  <si>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</si>
  <si>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</si>
  <si>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</si>
  <si>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</si>
  <si>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</si>
  <si>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</si>
  <si>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</si>
  <si>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</si>
  <si>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</si>
  <si>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</si>
  <si>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</si>
  <si>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</si>
  <si>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</si>
  <si>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</si>
  <si>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</si>
  <si>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</si>
  <si>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</si>
  <si>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</si>
  <si>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</si>
  <si>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</si>
  <si>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</si>
  <si>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</si>
  <si>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</si>
  <si>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</si>
  <si>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</si>
  <si>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</si>
  <si>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</si>
  <si>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(Ｆ)</t>
    <phoneticPr fontId="5"/>
  </si>
  <si>
    <t>西浦・黒袴第二工区産業団地造成事業特別会計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</si>
  <si>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</si>
  <si>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</si>
  <si>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</si>
  <si>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</si>
  <si>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</si>
  <si>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</si>
  <si>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</si>
  <si>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</si>
  <si>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</si>
  <si>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</si>
  <si>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</si>
  <si>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</si>
  <si>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</si>
  <si>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</si>
  <si>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</si>
  <si>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</si>
  <si>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</si>
  <si>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</si>
  <si>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</si>
  <si>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</si>
  <si>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</si>
  <si>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</si>
  <si>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</si>
  <si>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</si>
  <si>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</si>
  <si>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</si>
  <si>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</si>
  <si>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</si>
  <si>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</si>
  <si>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</si>
  <si>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</si>
  <si>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</si>
  <si>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</si>
  <si>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</si>
  <si>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</si>
  <si>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</si>
  <si>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</si>
  <si>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</si>
  <si>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</si>
  <si>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</si>
  <si>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</si>
  <si>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</si>
  <si>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</si>
  <si>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</si>
  <si>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</si>
  <si>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</si>
  <si>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</si>
  <si>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</si>
  <si>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</si>
  <si>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</si>
  <si>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</si>
  <si>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</si>
  <si>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</si>
  <si>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</si>
  <si>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</si>
  <si>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</si>
  <si>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</si>
  <si>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</si>
  <si>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</si>
  <si>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</si>
  <si>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</si>
  <si>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</si>
  <si>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</si>
  <si>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</si>
  <si>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</si>
  <si>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</si>
  <si>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</si>
  <si>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</si>
  <si>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</si>
  <si>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</si>
  <si>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</si>
  <si>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</si>
  <si>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</si>
  <si>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</si>
  <si>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</si>
  <si>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</si>
  <si>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</si>
  <si>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</si>
  <si>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</si>
  <si>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</si>
  <si>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</si>
  <si>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</si>
  <si>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</si>
  <si>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</si>
  <si>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0.01</t>
  </si>
  <si>
    <t>▲ 0.88</t>
  </si>
  <si>
    <t>水道事業会計</t>
  </si>
  <si>
    <t>一般会計</t>
  </si>
  <si>
    <t>国民健康保険事業特別会計（事業勘定）</t>
  </si>
  <si>
    <t>公共下水道事業特別会計</t>
  </si>
  <si>
    <t>介護保険事業特別会計（保険事業勘定）</t>
  </si>
  <si>
    <t>農業集落排水事業特別会計</t>
  </si>
  <si>
    <t>後期高齢者医療特別会計</t>
  </si>
  <si>
    <t>国民健康保険事業特別会計（直営診療施設勘定）</t>
  </si>
  <si>
    <t>その他会計（赤字）</t>
  </si>
  <si>
    <t>その他会計（黒字）</t>
  </si>
  <si>
    <t>H25末</t>
    <phoneticPr fontId="5"/>
  </si>
  <si>
    <t>H26末</t>
    <phoneticPr fontId="5"/>
  </si>
  <si>
    <t>H27末</t>
    <phoneticPr fontId="5"/>
  </si>
  <si>
    <t>H28末</t>
    <phoneticPr fontId="5"/>
  </si>
  <si>
    <t>H29末</t>
    <phoneticPr fontId="5"/>
  </si>
  <si>
    <t>公共施設整備基金</t>
    <phoneticPr fontId="2"/>
  </si>
  <si>
    <t>吉澤記念美術館基金</t>
    <phoneticPr fontId="2"/>
  </si>
  <si>
    <t>-</t>
    <phoneticPr fontId="2"/>
  </si>
  <si>
    <t>佐野地区衛生施設組合（一般会計）</t>
    <rPh sb="0" eb="2">
      <t>サノ</t>
    </rPh>
    <rPh sb="2" eb="4">
      <t>チク</t>
    </rPh>
    <rPh sb="4" eb="6">
      <t>エイセイ</t>
    </rPh>
    <rPh sb="6" eb="8">
      <t>シセツ</t>
    </rPh>
    <rPh sb="8" eb="10">
      <t>クミアイ</t>
    </rPh>
    <rPh sb="11" eb="13">
      <t>イッパン</t>
    </rPh>
    <rPh sb="13" eb="15">
      <t>カイケイ</t>
    </rPh>
    <phoneticPr fontId="18"/>
  </si>
  <si>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18"/>
  </si>
  <si>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18"/>
  </si>
  <si>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18"/>
  </si>
  <si>
    <t>栃木県後期高齢者医療広域連合（特別会計）</t>
    <rPh sb="0" eb="3">
      <t>トチギケン</t>
    </rPh>
    <rPh sb="3" eb="5">
      <t>コウキ</t>
    </rPh>
    <rPh sb="5" eb="8">
      <t>コウレイシャ</t>
    </rPh>
    <rPh sb="8" eb="10">
      <t>イリョウ</t>
    </rPh>
    <rPh sb="10" eb="12">
      <t>コウイキ</t>
    </rPh>
    <rPh sb="12" eb="14">
      <t>レンゴウ</t>
    </rPh>
    <rPh sb="15" eb="17">
      <t>トクベツ</t>
    </rPh>
    <rPh sb="17" eb="19">
      <t>カイケイ</t>
    </rPh>
    <phoneticPr fontId="18"/>
  </si>
  <si>
    <t>佐野市民文化振興事業団</t>
    <rPh sb="0" eb="4">
      <t>サノシミン</t>
    </rPh>
    <rPh sb="4" eb="6">
      <t>ブンカ</t>
    </rPh>
    <rPh sb="6" eb="8">
      <t>シンコウ</t>
    </rPh>
    <rPh sb="8" eb="11">
      <t>ジギョウダン</t>
    </rPh>
    <phoneticPr fontId="18"/>
  </si>
  <si>
    <t>佐野市農業公社</t>
    <rPh sb="0" eb="3">
      <t>サノシ</t>
    </rPh>
    <rPh sb="3" eb="5">
      <t>ノウギョウ</t>
    </rPh>
    <rPh sb="5" eb="7">
      <t>コウシャ</t>
    </rPh>
    <phoneticPr fontId="18"/>
  </si>
  <si>
    <t>佐野市土地開発公社</t>
    <rPh sb="0" eb="3">
      <t>サノシ</t>
    </rPh>
    <rPh sb="3" eb="5">
      <t>トチ</t>
    </rPh>
    <rPh sb="5" eb="7">
      <t>カイハツ</t>
    </rPh>
    <rPh sb="7" eb="9">
      <t>コウシャ</t>
    </rPh>
    <phoneticPr fontId="18"/>
  </si>
  <si>
    <t>どまんなかたぬま</t>
  </si>
  <si>
    <t>両毛地区勤労者福祉共済会</t>
    <rPh sb="0" eb="2">
      <t>リョウモウ</t>
    </rPh>
    <rPh sb="2" eb="4">
      <t>チク</t>
    </rPh>
    <rPh sb="4" eb="6">
      <t>キンロウ</t>
    </rPh>
    <rPh sb="6" eb="7">
      <t>シャ</t>
    </rPh>
    <rPh sb="7" eb="9">
      <t>フクシ</t>
    </rPh>
    <rPh sb="9" eb="12">
      <t>キョウサイカイ</t>
    </rPh>
    <phoneticPr fontId="18"/>
  </si>
  <si>
    <t>-</t>
    <phoneticPr fontId="2"/>
  </si>
  <si>
    <t>地域振興基金</t>
    <rPh sb="0" eb="2">
      <t>チイキ</t>
    </rPh>
    <rPh sb="2" eb="4">
      <t>シンコウ</t>
    </rPh>
    <rPh sb="4" eb="6">
      <t>キキン</t>
    </rPh>
    <phoneticPr fontId="2"/>
  </si>
  <si>
    <t>トクフミ育英基金</t>
    <rPh sb="4" eb="6">
      <t>イクエイ</t>
    </rPh>
    <rPh sb="6" eb="8">
      <t>キキン</t>
    </rPh>
    <phoneticPr fontId="2"/>
  </si>
  <si>
    <t>地域福祉基金</t>
    <rPh sb="0" eb="2">
      <t>チイキ</t>
    </rPh>
    <rPh sb="2" eb="4">
      <t>フクシ</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</si>
  <si>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</si>
  <si>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</si>
  <si>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</si>
  <si>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は「－」であるが、地方債現在高の減少等により、将来負担額が減少し数値は改善している。類似団体平均と比較しても、平均値を下回り健全な状態だが、今後は学校施設の整備など大規模事業の実施により数値の悪化を見込んでいる。
　有形固定資産減価償却率については、類似団体と比較し同水準である。今後は、学校施設の整備がすすむ一方、ほか施設の老朽化により数値は現在と同水準で推移するものと見込んでいる。
　今後も、将来負担比率及び有形固定資産減価償却率の推移を注視し、各施設の老朽化対策に取り組む必要がある。</t>
    <rPh sb="23" eb="25">
      <t>ゲンショウ</t>
    </rPh>
    <rPh sb="25" eb="26">
      <t>トウ</t>
    </rPh>
    <rPh sb="36" eb="38">
      <t>ゲンショウ</t>
    </rPh>
    <rPh sb="56" eb="58">
      <t>ヒカク</t>
    </rPh>
    <rPh sb="62" eb="64">
      <t>ヘイキン</t>
    </rPh>
    <rPh sb="64" eb="65">
      <t>チ</t>
    </rPh>
    <rPh sb="147" eb="149">
      <t>コンゴ</t>
    </rPh>
    <rPh sb="233" eb="234">
      <t>カク</t>
    </rPh>
    <rPh sb="234" eb="236">
      <t>シセツ</t>
    </rPh>
    <rPh sb="237" eb="240">
      <t>ロウキュウカ</t>
    </rPh>
    <rPh sb="240" eb="242">
      <t>タイサク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</si>
  <si>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</si>
  <si>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</si>
  <si>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</si>
  <si>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</si>
  <si>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</si>
  <si>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</si>
  <si>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将来負担比率、実質公債費比率ともに健全な状態であり、類似団体平均よりも下回っている。
　将来負担比率については、前年度同様「－」であるが、地方債現在高の減少による将来負担額の減少や、充当可能基金の増額による充当可能財源等の増額により、数値は改善している。
　実質公債費比率については、前年度より0.7ポイント改善し、類似団体と比較しても平均値を下回っている。今後は、交付税措置において有利な地方債である合併特例事業債が借入限度額まで達する見込みだが、学校施設の整備など大規模事業の実施により公債費が高水準で推移し、実質公債費比率が上昇していくことが想定される。これまで以上に公債費の適正化に取り組む必要がある。</t>
    <rPh sb="18" eb="20">
      <t>ケンゼン</t>
    </rPh>
    <rPh sb="21" eb="23">
      <t>ジョウタイ</t>
    </rPh>
    <rPh sb="31" eb="33">
      <t>ヘイキン</t>
    </rPh>
    <rPh sb="36" eb="38">
      <t>シタマワ</t>
    </rPh>
    <rPh sb="77" eb="79">
      <t>ゲンショウ</t>
    </rPh>
    <rPh sb="88" eb="90">
      <t>ゲンショウ</t>
    </rPh>
    <rPh sb="143" eb="146">
      <t>ゼンネンド</t>
    </rPh>
    <rPh sb="159" eb="161">
      <t>ルイジ</t>
    </rPh>
    <rPh sb="161" eb="163">
      <t>ダンタイ</t>
    </rPh>
    <rPh sb="164" eb="166">
      <t>ヒカク</t>
    </rPh>
    <rPh sb="169" eb="171">
      <t>ヘイキン</t>
    </rPh>
    <rPh sb="171" eb="172">
      <t>チ</t>
    </rPh>
    <rPh sb="173" eb="175">
      <t>シタマワ</t>
    </rPh>
    <rPh sb="226" eb="228">
      <t>ガッコウ</t>
    </rPh>
    <rPh sb="228" eb="230">
      <t>シセツ</t>
    </rPh>
    <rPh sb="231" eb="233">
      <t>セイビ</t>
    </rPh>
    <rPh sb="246" eb="249">
      <t>コウサイヒ</t>
    </rPh>
    <rPh sb="275" eb="277">
      <t>ソウテイ</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</si>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</sst>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98" xfId="15" quotePrefix="1"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7BC3E6D7-69AC-49FD-A968-8EE1DDC8DDF8}"/>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46440</c:v>
                </c:pt>
                <c:pt idx="2">
                  <c:v>63257</c:v>
                </c:pt>
                <c:pt idx="3">
                  <c:v>52308</c:v>
                </c:pt>
                <c:pt idx="4">
                  <c:v>46402</c:v>
                </c:pt>
              </c:numCache>
            </c:numRef>
          </c:val>
          <c:smooth val="0"/>
          <c:extLst>
            <c:ext xmlns:c16="http://schemas.microsoft.com/office/drawing/2014/chart" uri="{C3380CC4-5D6E-409C-BE32-E72D297353CC}">
              <c16:uniqueId val="{00000000-7BD0-4F45-8412-8DE8DC69DDC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45974</c:v>
                </c:pt>
                <c:pt idx="1">
                  <c:v>82659</c:v>
                </c:pt>
                <c:pt idx="2">
                  <c:v>25621</c:v>
                </c:pt>
                <c:pt idx="3">
                  <c:v>33485</c:v>
                </c:pt>
                <c:pt idx="4">
                  <c:v>28307</c:v>
                </c:pt>
              </c:numCache>
            </c:numRef>
          </c:val>
          <c:smooth val="0"/>
          <c:extLst>
            <c:ext xmlns:c16="http://schemas.microsoft.com/office/drawing/2014/chart" uri="{C3380CC4-5D6E-409C-BE32-E72D297353CC}">
              <c16:uniqueId val="{00000001-7BD0-4F45-8412-8DE8DC69DDC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6.89</c:v>
                </c:pt>
                <c:pt idx="1">
                  <c:v>9.06</c:v>
                </c:pt>
                <c:pt idx="2">
                  <c:v>8.89</c:v>
                </c:pt>
                <c:pt idx="3">
                  <c:v>10.210000000000001</c:v>
                </c:pt>
                <c:pt idx="4">
                  <c:v>7.49</c:v>
                </c:pt>
              </c:numCache>
            </c:numRef>
          </c:val>
          <c:extLst>
            <c:ext xmlns:c16="http://schemas.microsoft.com/office/drawing/2014/chart" uri="{C3380CC4-5D6E-409C-BE32-E72D297353CC}">
              <c16:uniqueId val="{00000000-A6F7-422B-B5B5-32AC437827C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16.04</c:v>
                </c:pt>
                <c:pt idx="1">
                  <c:v>14.11</c:v>
                </c:pt>
                <c:pt idx="2">
                  <c:v>14.49</c:v>
                </c:pt>
                <c:pt idx="3">
                  <c:v>14.74</c:v>
                </c:pt>
                <c:pt idx="4">
                  <c:v>16.440000000000001</c:v>
                </c:pt>
              </c:numCache>
            </c:numRef>
          </c:val>
          <c:extLst>
            <c:ext xmlns:c16="http://schemas.microsoft.com/office/drawing/2014/chart" uri="{C3380CC4-5D6E-409C-BE32-E72D297353CC}">
              <c16:uniqueId val="{00000001-A6F7-422B-B5B5-32AC437827C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0.2</c:v>
                </c:pt>
                <c:pt idx="1">
                  <c:v>0.52</c:v>
                </c:pt>
                <c:pt idx="2">
                  <c:v>-0.01</c:v>
                </c:pt>
                <c:pt idx="3">
                  <c:v>1.21</c:v>
                </c:pt>
                <c:pt idx="4">
                  <c:v>-0.88</c:v>
                </c:pt>
              </c:numCache>
            </c:numRef>
          </c:val>
          <c:smooth val="0"/>
          <c:extLst>
            <c:ext xmlns:c16="http://schemas.microsoft.com/office/drawing/2014/chart" uri="{C3380CC4-5D6E-409C-BE32-E72D297353CC}">
              <c16:uniqueId val="{00000002-A6F7-422B-B5B5-32AC437827C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1.53</c:v>
                </c:pt>
                <c:pt idx="2">
                  <c:v>#N/A</c:v>
                </c:pt>
                <c:pt idx="3">
                  <c:v>2.5499999999999998</c:v>
                </c:pt>
                <c:pt idx="4">
                  <c:v>#N/A</c:v>
                </c:pt>
                <c:pt idx="5">
                  <c:v>1.95</c:v>
                </c:pt>
                <c:pt idx="6">
                  <c:v>#N/A</c:v>
                </c:pt>
                <c:pt idx="7">
                  <c:v>2.02</c:v>
                </c:pt>
                <c:pt idx="8">
                  <c:v>#N/A</c:v>
                </c:pt>
                <c:pt idx="9">
                  <c:v>0</c:v>
                </c:pt>
              </c:numCache>
            </c:numRef>
          </c:val>
          <c:extLst>
            <c:ext xmlns:c16="http://schemas.microsoft.com/office/drawing/2014/chart" uri="{C3380CC4-5D6E-409C-BE32-E72D297353CC}">
              <c16:uniqueId val="{00000000-01E8-4179-8EC1-FFD1CDD26AD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1E8-4179-8EC1-FFD1CDD26AD9}"/>
            </c:ext>
          </c:extLst>
        </c:ser>
        <c:ser>
          <c:idx val="2"/>
          <c:order val="2"/>
          <c:tx>
            <c:strRef>
              <c:f>データシート!$A$29</c:f>
              <c:strCache>
                <c:ptCount val="1"/>
                <c:pt idx="0">
                  <c:v>国民健康保険事業特別会計（直営診療施設勘定）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01E8-4179-8EC1-FFD1CDD26AD9}"/>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01E8-4179-8EC1-FFD1CDD26AD9}"/>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0.01</c:v>
                </c:pt>
                <c:pt idx="2">
                  <c:v>#N/A</c:v>
                </c:pt>
                <c:pt idx="3">
                  <c:v>0.05</c:v>
                </c:pt>
                <c:pt idx="4">
                  <c:v>#N/A</c:v>
                </c:pt>
                <c:pt idx="5">
                  <c:v>0.01</c:v>
                </c:pt>
                <c:pt idx="6">
                  <c:v>#N/A</c:v>
                </c:pt>
                <c:pt idx="7">
                  <c:v>0.01</c:v>
                </c:pt>
                <c:pt idx="8">
                  <c:v>#N/A</c:v>
                </c:pt>
                <c:pt idx="9">
                  <c:v>0.03</c:v>
                </c:pt>
              </c:numCache>
            </c:numRef>
          </c:val>
          <c:extLst>
            <c:ext xmlns:c16="http://schemas.microsoft.com/office/drawing/2014/chart" uri="{C3380CC4-5D6E-409C-BE32-E72D297353CC}">
              <c16:uniqueId val="{00000004-01E8-4179-8EC1-FFD1CDD26AD9}"/>
            </c:ext>
          </c:extLst>
        </c:ser>
        <c:ser>
          <c:idx val="5"/>
          <c:order val="5"/>
          <c:tx>
            <c:strRef>
              <c:f>データシート!$A$32</c:f>
              <c:strCache>
                <c:ptCount val="1"/>
                <c:pt idx="0">
                  <c:v>介護保険事業特別会計（保険事業勘定）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0.43</c:v>
                </c:pt>
                <c:pt idx="2">
                  <c:v>#N/A</c:v>
                </c:pt>
                <c:pt idx="3">
                  <c:v>0.84</c:v>
                </c:pt>
                <c:pt idx="4">
                  <c:v>#N/A</c:v>
                </c:pt>
                <c:pt idx="5">
                  <c:v>1.51</c:v>
                </c:pt>
                <c:pt idx="6">
                  <c:v>#N/A</c:v>
                </c:pt>
                <c:pt idx="7">
                  <c:v>0.94</c:v>
                </c:pt>
                <c:pt idx="8">
                  <c:v>#N/A</c:v>
                </c:pt>
                <c:pt idx="9">
                  <c:v>0.54</c:v>
                </c:pt>
              </c:numCache>
            </c:numRef>
          </c:val>
          <c:extLst>
            <c:ext xmlns:c16="http://schemas.microsoft.com/office/drawing/2014/chart" uri="{C3380CC4-5D6E-409C-BE32-E72D297353CC}">
              <c16:uniqueId val="{00000005-01E8-4179-8EC1-FFD1CDD26AD9}"/>
            </c:ext>
          </c:extLst>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0.22</c:v>
                </c:pt>
                <c:pt idx="2">
                  <c:v>#N/A</c:v>
                </c:pt>
                <c:pt idx="3">
                  <c:v>0.64</c:v>
                </c:pt>
                <c:pt idx="4">
                  <c:v>#N/A</c:v>
                </c:pt>
                <c:pt idx="5">
                  <c:v>0.28999999999999998</c:v>
                </c:pt>
                <c:pt idx="6">
                  <c:v>#N/A</c:v>
                </c:pt>
                <c:pt idx="7">
                  <c:v>0.19</c:v>
                </c:pt>
                <c:pt idx="8">
                  <c:v>#N/A</c:v>
                </c:pt>
                <c:pt idx="9">
                  <c:v>0.59</c:v>
                </c:pt>
              </c:numCache>
            </c:numRef>
          </c:val>
          <c:extLst>
            <c:ext xmlns:c16="http://schemas.microsoft.com/office/drawing/2014/chart" uri="{C3380CC4-5D6E-409C-BE32-E72D297353CC}">
              <c16:uniqueId val="{00000006-01E8-4179-8EC1-FFD1CDD26AD9}"/>
            </c:ext>
          </c:extLst>
        </c:ser>
        <c:ser>
          <c:idx val="7"/>
          <c:order val="7"/>
          <c:tx>
            <c:strRef>
              <c:f>データシート!$A$34</c:f>
              <c:strCache>
                <c:ptCount val="1"/>
                <c:pt idx="0">
                  <c:v>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3.03</c:v>
                </c:pt>
                <c:pt idx="2">
                  <c:v>#N/A</c:v>
                </c:pt>
                <c:pt idx="3">
                  <c:v>3.75</c:v>
                </c:pt>
                <c:pt idx="4">
                  <c:v>#N/A</c:v>
                </c:pt>
                <c:pt idx="5">
                  <c:v>3.25</c:v>
                </c:pt>
                <c:pt idx="6">
                  <c:v>#N/A</c:v>
                </c:pt>
                <c:pt idx="7">
                  <c:v>4.42</c:v>
                </c:pt>
                <c:pt idx="8">
                  <c:v>#N/A</c:v>
                </c:pt>
                <c:pt idx="9">
                  <c:v>0.95</c:v>
                </c:pt>
              </c:numCache>
            </c:numRef>
          </c:val>
          <c:extLst>
            <c:ext xmlns:c16="http://schemas.microsoft.com/office/drawing/2014/chart" uri="{C3380CC4-5D6E-409C-BE32-E72D297353CC}">
              <c16:uniqueId val="{00000007-01E8-4179-8EC1-FFD1CDD26AD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6.89</c:v>
                </c:pt>
                <c:pt idx="2">
                  <c:v>#N/A</c:v>
                </c:pt>
                <c:pt idx="3">
                  <c:v>9.0500000000000007</c:v>
                </c:pt>
                <c:pt idx="4">
                  <c:v>#N/A</c:v>
                </c:pt>
                <c:pt idx="5">
                  <c:v>8.89</c:v>
                </c:pt>
                <c:pt idx="6">
                  <c:v>#N/A</c:v>
                </c:pt>
                <c:pt idx="7">
                  <c:v>10.199999999999999</c:v>
                </c:pt>
                <c:pt idx="8">
                  <c:v>#N/A</c:v>
                </c:pt>
                <c:pt idx="9">
                  <c:v>7.48</c:v>
                </c:pt>
              </c:numCache>
            </c:numRef>
          </c:val>
          <c:extLst>
            <c:ext xmlns:c16="http://schemas.microsoft.com/office/drawing/2014/chart" uri="{C3380CC4-5D6E-409C-BE32-E72D297353CC}">
              <c16:uniqueId val="{00000008-01E8-4179-8EC1-FFD1CDD26AD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5.42</c:v>
                </c:pt>
                <c:pt idx="2">
                  <c:v>#N/A</c:v>
                </c:pt>
                <c:pt idx="3">
                  <c:v>5.49</c:v>
                </c:pt>
                <c:pt idx="4">
                  <c:v>#N/A</c:v>
                </c:pt>
                <c:pt idx="5">
                  <c:v>6.21</c:v>
                </c:pt>
                <c:pt idx="6">
                  <c:v>#N/A</c:v>
                </c:pt>
                <c:pt idx="7">
                  <c:v>7.12</c:v>
                </c:pt>
                <c:pt idx="8">
                  <c:v>#N/A</c:v>
                </c:pt>
                <c:pt idx="9">
                  <c:v>8.4499999999999993</c:v>
                </c:pt>
              </c:numCache>
            </c:numRef>
          </c:val>
          <c:extLst>
            <c:ext xmlns:c16="http://schemas.microsoft.com/office/drawing/2014/chart" uri="{C3380CC4-5D6E-409C-BE32-E72D297353CC}">
              <c16:uniqueId val="{00000009-01E8-4179-8EC1-FFD1CDD26AD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5739</c:v>
                </c:pt>
                <c:pt idx="5">
                  <c:v>5763</c:v>
                </c:pt>
                <c:pt idx="8">
                  <c:v>5713</c:v>
                </c:pt>
                <c:pt idx="11">
                  <c:v>5295</c:v>
                </c:pt>
                <c:pt idx="14">
                  <c:v>5265</c:v>
                </c:pt>
              </c:numCache>
            </c:numRef>
          </c:val>
          <c:extLst>
            <c:ext xmlns:c16="http://schemas.microsoft.com/office/drawing/2014/chart" uri="{C3380CC4-5D6E-409C-BE32-E72D297353CC}">
              <c16:uniqueId val="{00000000-951C-4F8F-8A2F-5562D7F13ACC}"/>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51C-4F8F-8A2F-5562D7F13ACC}"/>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189</c:v>
                </c:pt>
                <c:pt idx="3">
                  <c:v>189</c:v>
                </c:pt>
                <c:pt idx="6">
                  <c:v>183</c:v>
                </c:pt>
                <c:pt idx="9">
                  <c:v>176</c:v>
                </c:pt>
                <c:pt idx="12">
                  <c:v>168</c:v>
                </c:pt>
              </c:numCache>
            </c:numRef>
          </c:val>
          <c:extLst>
            <c:ext xmlns:c16="http://schemas.microsoft.com/office/drawing/2014/chart" uri="{C3380CC4-5D6E-409C-BE32-E72D297353CC}">
              <c16:uniqueId val="{00000002-951C-4F8F-8A2F-5562D7F13ACC}"/>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51C-4F8F-8A2F-5562D7F13ACC}"/>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1387</c:v>
                </c:pt>
                <c:pt idx="3">
                  <c:v>1441</c:v>
                </c:pt>
                <c:pt idx="6">
                  <c:v>1446</c:v>
                </c:pt>
                <c:pt idx="9">
                  <c:v>1456</c:v>
                </c:pt>
                <c:pt idx="12">
                  <c:v>1276</c:v>
                </c:pt>
              </c:numCache>
            </c:numRef>
          </c:val>
          <c:extLst>
            <c:ext xmlns:c16="http://schemas.microsoft.com/office/drawing/2014/chart" uri="{C3380CC4-5D6E-409C-BE32-E72D297353CC}">
              <c16:uniqueId val="{00000004-951C-4F8F-8A2F-5562D7F13ACC}"/>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51C-4F8F-8A2F-5562D7F13ACC}"/>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51C-4F8F-8A2F-5562D7F13ACC}"/>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5245</c:v>
                </c:pt>
                <c:pt idx="3">
                  <c:v>5144</c:v>
                </c:pt>
                <c:pt idx="6">
                  <c:v>4618</c:v>
                </c:pt>
                <c:pt idx="9">
                  <c:v>4212</c:v>
                </c:pt>
                <c:pt idx="12">
                  <c:v>4368</c:v>
                </c:pt>
              </c:numCache>
            </c:numRef>
          </c:val>
          <c:extLst>
            <c:ext xmlns:c16="http://schemas.microsoft.com/office/drawing/2014/chart" uri="{C3380CC4-5D6E-409C-BE32-E72D297353CC}">
              <c16:uniqueId val="{00000007-951C-4F8F-8A2F-5562D7F13ACC}"/>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1082</c:v>
                </c:pt>
                <c:pt idx="2">
                  <c:v>#N/A</c:v>
                </c:pt>
                <c:pt idx="3">
                  <c:v>#N/A</c:v>
                </c:pt>
                <c:pt idx="4">
                  <c:v>1011</c:v>
                </c:pt>
                <c:pt idx="5">
                  <c:v>#N/A</c:v>
                </c:pt>
                <c:pt idx="6">
                  <c:v>#N/A</c:v>
                </c:pt>
                <c:pt idx="7">
                  <c:v>534</c:v>
                </c:pt>
                <c:pt idx="8">
                  <c:v>#N/A</c:v>
                </c:pt>
                <c:pt idx="9">
                  <c:v>#N/A</c:v>
                </c:pt>
                <c:pt idx="10">
                  <c:v>549</c:v>
                </c:pt>
                <c:pt idx="11">
                  <c:v>#N/A</c:v>
                </c:pt>
                <c:pt idx="12">
                  <c:v>#N/A</c:v>
                </c:pt>
                <c:pt idx="13">
                  <c:v>547</c:v>
                </c:pt>
                <c:pt idx="14">
                  <c:v>#N/A</c:v>
                </c:pt>
              </c:numCache>
            </c:numRef>
          </c:val>
          <c:smooth val="0"/>
          <c:extLst>
            <c:ext xmlns:c16="http://schemas.microsoft.com/office/drawing/2014/chart" uri="{C3380CC4-5D6E-409C-BE32-E72D297353CC}">
              <c16:uniqueId val="{00000008-951C-4F8F-8A2F-5562D7F13ACC}"/>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46119</c:v>
                </c:pt>
                <c:pt idx="5">
                  <c:v>46208</c:v>
                </c:pt>
                <c:pt idx="8">
                  <c:v>45345</c:v>
                </c:pt>
                <c:pt idx="11">
                  <c:v>44333</c:v>
                </c:pt>
                <c:pt idx="14">
                  <c:v>43289</c:v>
                </c:pt>
              </c:numCache>
            </c:numRef>
          </c:val>
          <c:extLst>
            <c:ext xmlns:c16="http://schemas.microsoft.com/office/drawing/2014/chart" uri="{C3380CC4-5D6E-409C-BE32-E72D297353CC}">
              <c16:uniqueId val="{00000000-08D6-414A-B379-A2464E2AE1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9739</c:v>
                </c:pt>
                <c:pt idx="5">
                  <c:v>9083</c:v>
                </c:pt>
                <c:pt idx="8">
                  <c:v>8794</c:v>
                </c:pt>
                <c:pt idx="11">
                  <c:v>8635</c:v>
                </c:pt>
                <c:pt idx="14">
                  <c:v>8548</c:v>
                </c:pt>
              </c:numCache>
            </c:numRef>
          </c:val>
          <c:extLst>
            <c:ext xmlns:c16="http://schemas.microsoft.com/office/drawing/2014/chart" uri="{C3380CC4-5D6E-409C-BE32-E72D297353CC}">
              <c16:uniqueId val="{00000001-08D6-414A-B379-A2464E2AE1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10639</c:v>
                </c:pt>
                <c:pt idx="5">
                  <c:v>10634</c:v>
                </c:pt>
                <c:pt idx="8">
                  <c:v>12153</c:v>
                </c:pt>
                <c:pt idx="11">
                  <c:v>12637</c:v>
                </c:pt>
                <c:pt idx="14">
                  <c:v>15217</c:v>
                </c:pt>
              </c:numCache>
            </c:numRef>
          </c:val>
          <c:extLst>
            <c:ext xmlns:c16="http://schemas.microsoft.com/office/drawing/2014/chart" uri="{C3380CC4-5D6E-409C-BE32-E72D297353CC}">
              <c16:uniqueId val="{00000002-08D6-414A-B379-A2464E2AE1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8D6-414A-B379-A2464E2AE1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8D6-414A-B379-A2464E2AE1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8D6-414A-B379-A2464E2AE1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8729</c:v>
                </c:pt>
                <c:pt idx="3">
                  <c:v>8320</c:v>
                </c:pt>
                <c:pt idx="6">
                  <c:v>8374</c:v>
                </c:pt>
                <c:pt idx="9">
                  <c:v>8178</c:v>
                </c:pt>
                <c:pt idx="12">
                  <c:v>7762</c:v>
                </c:pt>
              </c:numCache>
            </c:numRef>
          </c:val>
          <c:extLst>
            <c:ext xmlns:c16="http://schemas.microsoft.com/office/drawing/2014/chart" uri="{C3380CC4-5D6E-409C-BE32-E72D297353CC}">
              <c16:uniqueId val="{00000006-08D6-414A-B379-A2464E2AE1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08D6-414A-B379-A2464E2AE1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18966</c:v>
                </c:pt>
                <c:pt idx="3">
                  <c:v>17895</c:v>
                </c:pt>
                <c:pt idx="6">
                  <c:v>16965</c:v>
                </c:pt>
                <c:pt idx="9">
                  <c:v>16000</c:v>
                </c:pt>
                <c:pt idx="12">
                  <c:v>14693</c:v>
                </c:pt>
              </c:numCache>
            </c:numRef>
          </c:val>
          <c:extLst>
            <c:ext xmlns:c16="http://schemas.microsoft.com/office/drawing/2014/chart" uri="{C3380CC4-5D6E-409C-BE32-E72D297353CC}">
              <c16:uniqueId val="{00000008-08D6-414A-B379-A2464E2AE1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1404</c:v>
                </c:pt>
                <c:pt idx="3">
                  <c:v>1126</c:v>
                </c:pt>
                <c:pt idx="6">
                  <c:v>943</c:v>
                </c:pt>
                <c:pt idx="9">
                  <c:v>785</c:v>
                </c:pt>
                <c:pt idx="12">
                  <c:v>631</c:v>
                </c:pt>
              </c:numCache>
            </c:numRef>
          </c:val>
          <c:extLst>
            <c:ext xmlns:c16="http://schemas.microsoft.com/office/drawing/2014/chart" uri="{C3380CC4-5D6E-409C-BE32-E72D297353CC}">
              <c16:uniqueId val="{00000009-08D6-414A-B379-A2464E2AE1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39502</c:v>
                </c:pt>
                <c:pt idx="3">
                  <c:v>40951</c:v>
                </c:pt>
                <c:pt idx="6">
                  <c:v>39286</c:v>
                </c:pt>
                <c:pt idx="9">
                  <c:v>38300</c:v>
                </c:pt>
                <c:pt idx="12">
                  <c:v>38160</c:v>
                </c:pt>
              </c:numCache>
            </c:numRef>
          </c:val>
          <c:extLst>
            <c:ext xmlns:c16="http://schemas.microsoft.com/office/drawing/2014/chart" uri="{C3380CC4-5D6E-409C-BE32-E72D297353CC}">
              <c16:uniqueId val="{0000000A-08D6-414A-B379-A2464E2AE1C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2104</c:v>
                </c:pt>
                <c:pt idx="2">
                  <c:v>#N/A</c:v>
                </c:pt>
                <c:pt idx="3">
                  <c:v>#N/A</c:v>
                </c:pt>
                <c:pt idx="4">
                  <c:v>2368</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8D6-414A-B379-A2464E2AE1C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3967</c:v>
                </c:pt>
                <c:pt idx="1">
                  <c:v>3976</c:v>
                </c:pt>
                <c:pt idx="2">
                  <c:v>4460</c:v>
                </c:pt>
              </c:numCache>
            </c:numRef>
          </c:val>
          <c:extLst>
            <c:ext xmlns:c16="http://schemas.microsoft.com/office/drawing/2014/chart" uri="{C3380CC4-5D6E-409C-BE32-E72D297353CC}">
              <c16:uniqueId val="{00000000-BA9C-43B0-8C9A-D1D90C0DF8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1751</c:v>
                </c:pt>
                <c:pt idx="1">
                  <c:v>1733</c:v>
                </c:pt>
                <c:pt idx="2">
                  <c:v>2039</c:v>
                </c:pt>
              </c:numCache>
            </c:numRef>
          </c:val>
          <c:extLst>
            <c:ext xmlns:c16="http://schemas.microsoft.com/office/drawing/2014/chart" uri="{C3380CC4-5D6E-409C-BE32-E72D297353CC}">
              <c16:uniqueId val="{00000001-BA9C-43B0-8C9A-D1D90C0DF8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4023</c:v>
                </c:pt>
                <c:pt idx="1">
                  <c:v>4365</c:v>
                </c:pt>
                <c:pt idx="2">
                  <c:v>4970</c:v>
                </c:pt>
              </c:numCache>
            </c:numRef>
          </c:val>
          <c:extLst>
            <c:ext xmlns:c16="http://schemas.microsoft.com/office/drawing/2014/chart" uri="{C3380CC4-5D6E-409C-BE32-E72D297353CC}">
              <c16:uniqueId val="{00000002-BA9C-43B0-8C9A-D1D90C0DF8A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{E79804C7-2862-4541-B95D-22533F386616}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9CEA-4C86-9F67-3FE059BF0B1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{DD780FC5-D3AD-4CA4-B43C-5EFB174123BB}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9CEA-4C86-9F67-3FE059BF0B1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{8B01A34E-DAA9-4DB4-A7B1-AC01F737E544}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9CEA-4C86-9F67-3FE059BF0B1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{F4D443BE-E07A-4813-9BCD-5A75B796A7AD}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9CEA-4C86-9F67-3FE059BF0B1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{F0733AE5-84FF-45E0-9CBF-2DC6CE29EE46}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9CEA-4C86-9F67-3FE059BF0B1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{53052B46-396B-40B6-98DC-EF6B2650638A}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9CEA-4C86-9F67-3FE059BF0B1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{610621DB-F016-46FF-B49D-3142D81B1A75}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9CEA-4C86-9F67-3FE059BF0B1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{7B531FF2-58EA-43A9-9DB8-8402CA41494B}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9CEA-4C86-9F67-3FE059BF0B1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{7564D83A-1A1B-44CE-B1F0-CAC8BF57E0F8}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9CEA-4C86-9F67-3FE059BF0B1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54.2</c:v>
                </c:pt>
                <c:pt idx="24">
                  <c:v>55.8</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9CEA-4C86-9F67-3FE059BF0B1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{D68EC9A8-70BB-4F61-8E2D-ACF1FE36C7BD}</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9CEA-4C86-9F67-3FE059BF0B1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{B1A0F375-732E-495A-A0E6-78855D56F7F6}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9CEA-4C86-9F67-3FE059BF0B1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{D2B14719-14C1-4517-AB5F-3E9BF445B57B}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9CEA-4C86-9F67-3FE059BF0B1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{9F73E53A-DB44-4366-B1EC-69FED6D290FE}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9CEA-4C86-9F67-3FE059BF0B1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{BD562523-D580-4840-B902-BB82D60976B1}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9CEA-4C86-9F67-3FE059BF0B17}"/>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{1FB5DC40-1BE0-40BE-94C1-0BB6D1D9D4AE}</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9CEA-4C86-9F67-3FE059BF0B17}"/>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{72724AC4-D081-421D-AE63-0B594D756A0B}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9CEA-4C86-9F67-3FE059BF0B17}"/>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{C425A9D2-8089-49F5-8E20-30EFE44732E5}</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9CEA-4C86-9F67-3FE059BF0B17}"/>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{F6078135-675F-40BD-A8D3-C3CEB192445E}</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9CEA-4C86-9F67-3FE059BF0B1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57.2</c:v>
                </c:pt>
                <c:pt idx="24">
                  <c:v>58.6</c:v>
                </c:pt>
              </c:numCache>
            </c:numRef>
          </c:xVal>
          <c:yVal>
            <c:numRef>
              <c:f>公会計指標分析・財政指標組合せ分析表!$BP$55:$DC$55</c:f>
              <c:numCache>
                <c:formatCode>#,##0.0;"▲ "#,##0.0</c:formatCode>
                <c:ptCount val="40"/>
                <c:pt idx="16">
                  <c:v>6.5</c:v>
                </c:pt>
                <c:pt idx="24">
                  <c:v>5.8</c:v>
                </c:pt>
              </c:numCache>
            </c:numRef>
          </c:yVal>
          <c:smooth val="0"/>
          <c:extLst>
            <c:ext xmlns:c16="http://schemas.microsoft.com/office/drawing/2014/chart" uri="{C3380CC4-5D6E-409C-BE32-E72D297353CC}">
              <c16:uniqueId val="{00000013-9CEA-4C86-9F67-3FE059BF0B17}"/>
            </c:ext>
          </c:extLst>
        </c:ser>
        <c:dLbls>
          <c:showLegendKey val="0"/>
          <c:showVal val="1"/>
          <c:showCatName val="0"/>
          <c:showSerName val="0"/>
          <c:showPercent val="0"/>
          <c:showBubbleSize val="0"/>
        </c:dLbls>
        <c:axId val="46179840"/>
        <c:axId val="46181760"/>
      </c:scatterChart>
      <c:valAx>
        <c:axId val="46179840"/>
        <c:scaling>
          <c:orientation val="minMax"/>
          <c:max val="58.800000000000004"/>
          <c:min val="57.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6.6999999999999993"/>
          <c:min val="5.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{32289359-DB58-498B-80D8-A060EA2ACDF6}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ABCE-47DD-AB03-A4896012F1C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{32DE0CFA-57A8-486C-8E15-BE3C378BC162}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BCE-47DD-AB03-A4896012F1C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{81F64A6A-81C1-47B2-B7CB-D81140D806E8}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BCE-47DD-AB03-A4896012F1C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{CBD61C5E-FAE5-4138-BD91-5CD9642FE257}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BCE-47DD-AB03-A4896012F1C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{030AEAB3-5DE7-496B-A85A-460644797DF0}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BCE-47DD-AB03-A4896012F1C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{A25E9D00-F3D2-4FB8-969A-CE9712D86951}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ABCE-47DD-AB03-A4896012F1C4}"/>
                </c:ext>
              </c:extLst>
            </c:dLbl>
            <c:dLbl>
              <c:idx val="16"/>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{07920BDC-7AD9-4B5D-B6FE-5F0CABB5262A}</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ABCE-47DD-AB03-A4896012F1C4}"/>
                </c:ext>
              </c:extLst>
            </c:dLbl>
            <c:dLbl>
              <c:idx val="24"/>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{092E88A1-7EEE-42AD-8322-F62F531AE9CB}</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ABCE-47DD-AB03-A4896012F1C4}"/>
                </c:ext>
              </c:extLst>
            </c:dLbl>
            <c:dLbl>
              <c:idx val="32"/>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{D7BAE376-BF2B-42B2-AC69-2109E1EB2D4E}</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ABCE-47DD-AB03-A4896012F1C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4.8</c:v>
                </c:pt>
                <c:pt idx="16">
                  <c:v>3.8</c:v>
                </c:pt>
                <c:pt idx="24">
                  <c:v>3</c:v>
                </c:pt>
                <c:pt idx="32">
                  <c:v>2.2999999999999998</c:v>
                </c:pt>
              </c:numCache>
            </c:numRef>
          </c:xVal>
          <c:yVal>
            <c:numRef>
              <c:f>公会計指標分析・財政指標組合せ分析表!$BP$73:$DC$73</c:f>
              <c:numCache>
                <c:formatCode>#,##0.0;"▲ "#,##0.0</c:formatCode>
                <c:ptCount val="40"/>
                <c:pt idx="0">
                  <c:v>9.1999999999999993</c:v>
                </c:pt>
                <c:pt idx="8">
                  <c:v>10.199999999999999</c:v>
                </c:pt>
              </c:numCache>
            </c:numRef>
          </c:yVal>
          <c:smooth val="0"/>
          <c:extLst>
            <c:ext xmlns:c16="http://schemas.microsoft.com/office/drawing/2014/chart" uri="{C3380CC4-5D6E-409C-BE32-E72D297353CC}">
              <c16:uniqueId val="{00000009-ABCE-47DD-AB03-A4896012F1C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{D31E1FBE-0359-4CF6-B6CC-54F0F0F8D295}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ABCE-47DD-AB03-A4896012F1C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{BFDBD4DA-0675-490D-A18B-9C9DE73ACEE2}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BCE-47DD-AB03-A4896012F1C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{7F99B4ED-A0E2-43A4-B3F8-1DA335FD600A}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BCE-47DD-AB03-A4896012F1C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{C0F12909-1375-4F6E-B88B-2CE4115B7D99}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BCE-47DD-AB03-A4896012F1C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{BB59AA92-E1D5-407E-9920-B19F7B0A96C2}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BCE-47DD-AB03-A4896012F1C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{3E4B8923-061B-4164-95A3-B77C7688DB67}</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ABCE-47DD-AB03-A4896012F1C4}"/>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{4769C184-9B3D-4613-92FC-A13D75D10E51}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ABCE-47DD-AB03-A4896012F1C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{27A86502-6AE7-4A60-B46B-88FFA760AAD7}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ABCE-47DD-AB03-A4896012F1C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{851AF6C7-978C-475C-AF90-B4AD5EF177E6}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ABCE-47DD-AB03-A4896012F1C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6.2</c:v>
                </c:pt>
                <c:pt idx="16">
                  <c:v>5.9</c:v>
                </c:pt>
                <c:pt idx="24">
                  <c:v>5.3</c:v>
                </c:pt>
                <c:pt idx="32">
                  <c:v>5</c:v>
                </c:pt>
              </c:numCache>
            </c:numRef>
          </c:xVal>
          <c:yVal>
            <c:numRef>
              <c:f>公会計指標分析・財政指標組合せ分析表!$BP$77:$DC$77</c:f>
              <c:numCache>
                <c:formatCode>#,##0.0;"▲ "#,##0.0</c:formatCode>
                <c:ptCount val="40"/>
                <c:pt idx="0">
                  <c:v>33.799999999999997</c:v>
                </c:pt>
                <c:pt idx="8">
                  <c:v>15.8</c:v>
                </c:pt>
                <c:pt idx="16">
                  <c:v>6.5</c:v>
                </c:pt>
                <c:pt idx="24">
                  <c:v>5.8</c:v>
                </c:pt>
                <c:pt idx="32">
                  <c:v>2.7</c:v>
                </c:pt>
              </c:numCache>
            </c:numRef>
          </c:yVal>
          <c:smooth val="0"/>
          <c:extLst>
            <c:ext xmlns:c16="http://schemas.microsoft.com/office/drawing/2014/chart" uri="{C3380CC4-5D6E-409C-BE32-E72D297353CC}">
              <c16:uniqueId val="{00000013-ABCE-47DD-AB03-A4896012F1C4}"/>
            </c:ext>
          </c:extLst>
        </c:ser>
        <c:dLbls>
          <c:showLegendKey val="0"/>
          <c:showVal val="1"/>
          <c:showCatName val="0"/>
          <c:showSerName val="0"/>
          <c:showPercent val="0"/>
          <c:showBubbleSize val="0"/>
        </c:dLbls>
        <c:axId val="84219776"/>
        <c:axId val="84234240"/>
      </c:scatterChart>
      <c:valAx>
        <c:axId val="84219776"/>
        <c:scaling>
          <c:orientation val="minMax"/>
          <c:max val="7.3"/>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39"/>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4.875"/>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額は、合併特例事業債及び臨時財政対策債の償還額が高い数値で推移しているが、補償金免除繰上償還における低金利の地方債への借換えや繰上げ償還の効果、事務事業の選択と集中を図ることで地方債の発行を抑制するなど、公債費の抑制を図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普通交付税に措置される算入公債費等については減少傾向にある。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ja-JP" altLang="en-US" sz="1400">
              <a:latin typeface="ＭＳ ゴシック" pitchFamily="49" charset="-128"/>
              <a:ea typeface="ＭＳ ゴシック" pitchFamily="49" charset="-128"/>
            </a:rPr>
            <a:t>満期一括償還地方債の償還の財源としての減債基金への積み立ては行っていない。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や公営企業債等繰入見込額の減により将来負担額が減少したことや、充当可能基金増により充当可能財源が増加したことで、将来負担比率の分子は前年度より減少する結果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今後は、令和元年台風第</a:t>
          </a:r>
          <a:r>
            <a:rPr kumimoji="1" lang="en-US" altLang="ja-JP" sz="1400">
              <a:latin typeface="ＭＳ ゴシック" pitchFamily="49" charset="-128"/>
              <a:ea typeface="ＭＳ ゴシック" pitchFamily="49" charset="-128"/>
            </a:rPr>
            <a:t>19</a:t>
          </a:r>
          <a:r>
            <a:rPr kumimoji="1" lang="ja-JP" altLang="en-US" sz="1400">
              <a:latin typeface="ＭＳ ゴシック" pitchFamily="49" charset="-128"/>
              <a:ea typeface="ＭＳ ゴシック" pitchFamily="49" charset="-128"/>
            </a:rPr>
            <a:t>号により地方債の借入が増加したことに加え、学校整備等により地方債残高が上昇し数値が悪化することが見込まれる。数値の推移に注視し、地方債の発行等適切な管理に努める。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栃木県佐野市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１，０６０百万円の取崩し、公共施設整備基金１３０百万円の取崩しなど基金全体から計１，３７２百万円を取崩したが、基金積立額が２，７６７百万円と取崩し額を大幅に上回ったため、基金全体として１，３９５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財政負担の平準化と将来の負担軽減等を考慮して、目的に沿って活用していく。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公共施設整備基金：市有施設の安心・安全性を維持するための営繕等を推進する事業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地域振興基金：地域振興を推進する事業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地域福祉基金：高齢者保健福祉の増進等地域福祉の向上に資する事業</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公共施設整備基金：田沼西地区小中一貫校整備事業の財源とするため、１３０百万円を取崩したものの、８０１百万円積立てたことによる増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公共施設整備基金：佐野市市有施設適正配置計画に基づいた公共施設の整備等に備え、財源確保を図るため基金の積立てに努める。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１，０６０百万円取崩したものの、１，５４４百万円積立てたことにより増となった。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財政調整基金残高を標準財政規模の１０％以上確保するように努める。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７４百万円取崩したものの、３８０百万円積立てたことにより増となった。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市庁舎建設に加え、消防庁舎建設に係る市債元利償還のため取崩しが増加し、基金残高の減少が見込まれている。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467AF381-E19F-447E-AF08-1CF3FFDD8A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AD3DD7A0-A2DA-439E-ADA9-85DDB693C2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85EB9893-4151-418B-8478-8814BDD01E69}"/>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30260C9-A0EA-406F-97DD-D4F4AD62ABD7}"/>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6" name="正方形/長方形 5">
          <a:extLst>
            <a:ext uri="{FF2B5EF4-FFF2-40B4-BE49-F238E27FC236}">
              <a16:creationId xmlns:a16="http://schemas.microsoft.com/office/drawing/2014/main" id="{63F25280-2809-4019-8206-C739E30B8DCE}"/>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7" name="正方形/長方形 6">
          <a:extLst>
            <a:ext uri="{FF2B5EF4-FFF2-40B4-BE49-F238E27FC236}">
              <a16:creationId xmlns:a16="http://schemas.microsoft.com/office/drawing/2014/main" id="{1E7F6034-FF42-4B01-B81C-C1BAC611CCF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8" name="正方形/長方形 7">
          <a:extLst>
            <a:ext uri="{FF2B5EF4-FFF2-40B4-BE49-F238E27FC236}">
              <a16:creationId xmlns:a16="http://schemas.microsoft.com/office/drawing/2014/main" id="{43A47BB6-9ACB-4A24-8112-7094A16A2B92}"/>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9" name="正方形/長方形 8">
          <a:extLst>
            <a:ext uri="{FF2B5EF4-FFF2-40B4-BE49-F238E27FC236}">
              <a16:creationId xmlns:a16="http://schemas.microsoft.com/office/drawing/2014/main" id="{38094265-212C-4136-9B07-841246263331}"/>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0" name="正方形/長方形 9">
          <a:extLst>
            <a:ext uri="{FF2B5EF4-FFF2-40B4-BE49-F238E27FC236}">
              <a16:creationId xmlns:a16="http://schemas.microsoft.com/office/drawing/2014/main" id="{DFFFC969-8C16-4839-AF6E-3D7D0AC32D91}"/>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1" name="正方形/長方形 10">
          <a:extLst>
            <a:ext uri="{FF2B5EF4-FFF2-40B4-BE49-F238E27FC236}">
              <a16:creationId xmlns:a16="http://schemas.microsoft.com/office/drawing/2014/main" id="{F7202B22-BD70-4B6E-A28D-03649C8E8DC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2" name="正方形/長方形 11">
          <a:extLst>
            <a:ext uri="{FF2B5EF4-FFF2-40B4-BE49-F238E27FC236}">
              <a16:creationId xmlns:a16="http://schemas.microsoft.com/office/drawing/2014/main" id="{9BCF1BB1-8544-4171-82BE-AF3EB108690E}"/>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3" name="正方形/長方形 12">
          <a:extLst>
            <a:ext uri="{FF2B5EF4-FFF2-40B4-BE49-F238E27FC236}">
              <a16:creationId xmlns:a16="http://schemas.microsoft.com/office/drawing/2014/main" id="{3E3BC997-FDC0-45DE-A4D3-DC08F4319CCD}"/>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4" name="正方形/長方形 13">
          <a:extLst>
            <a:ext uri="{FF2B5EF4-FFF2-40B4-BE49-F238E27FC236}">
              <a16:creationId xmlns:a16="http://schemas.microsoft.com/office/drawing/2014/main" id="{B11A0A6A-B645-45EC-80A2-5D6D3F267266}"/>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5" name="正方形/長方形 14">
          <a:extLst>
            <a:ext uri="{FF2B5EF4-FFF2-40B4-BE49-F238E27FC236}">
              <a16:creationId xmlns:a16="http://schemas.microsoft.com/office/drawing/2014/main" id="{C8A33269-5355-4798-B1F1-FFF4A92E6EA2}"/>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6" name="正方形/長方形 15">
          <a:extLst>
            <a:ext uri="{FF2B5EF4-FFF2-40B4-BE49-F238E27FC236}">
              <a16:creationId xmlns:a16="http://schemas.microsoft.com/office/drawing/2014/main" id="{ADBAE5A7-61D0-4191-8BE9-2D83110BA8F9}"/>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7" name="正方形/長方形 16">
          <a:extLst>
            <a:ext uri="{FF2B5EF4-FFF2-40B4-BE49-F238E27FC236}">
              <a16:creationId xmlns:a16="http://schemas.microsoft.com/office/drawing/2014/main" id="{3BF0B197-6967-46A8-A17D-91C2273AF704}"/>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8" name="正方形/長方形 17">
          <a:extLst>
            <a:ext uri="{FF2B5EF4-FFF2-40B4-BE49-F238E27FC236}">
              <a16:creationId xmlns:a16="http://schemas.microsoft.com/office/drawing/2014/main" id="{14911795-49F2-4C62-A2C7-2CFEBE12627C}"/>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118,951
116,309
356.04
48,067,676
45,646,142
2,032,133
27,133,843
37,222,324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9" name="正方形/長方形 18">
          <a:extLst>
            <a:ext uri="{FF2B5EF4-FFF2-40B4-BE49-F238E27FC236}">
              <a16:creationId xmlns:a16="http://schemas.microsoft.com/office/drawing/2014/main" id="{D861E485-FB86-4E84-AFA5-9D8250037504}"/>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0" name="正方形/長方形 19">
          <a:extLst>
            <a:ext uri="{FF2B5EF4-FFF2-40B4-BE49-F238E27FC236}">
              <a16:creationId xmlns:a16="http://schemas.microsoft.com/office/drawing/2014/main" id="{2EBFFEC5-4FEB-4945-A4DC-40D7FB23E96D}"/>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1" name="正方形/長方形 20">
          <a:extLst>
            <a:ext uri="{FF2B5EF4-FFF2-40B4-BE49-F238E27FC236}">
              <a16:creationId xmlns:a16="http://schemas.microsoft.com/office/drawing/2014/main" id="{8EAE37F2-3B39-4161-A6A5-B70ED3CEF83D}"/>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2" name="正方形/長方形 21">
          <a:extLst>
            <a:ext uri="{FF2B5EF4-FFF2-40B4-BE49-F238E27FC236}">
              <a16:creationId xmlns:a16="http://schemas.microsoft.com/office/drawing/2014/main" id="{234FA24A-90D9-443D-8FB1-FBCE714488EE}"/>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3" name="正方形/長方形 22">
          <a:extLst>
            <a:ext uri="{FF2B5EF4-FFF2-40B4-BE49-F238E27FC236}">
              <a16:creationId xmlns:a16="http://schemas.microsoft.com/office/drawing/2014/main" id="{C8355436-29A9-4762-ACD0-61D5B7EDAB52}"/>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4" name="正方形/長方形 23">
          <a:extLst>
            <a:ext uri="{FF2B5EF4-FFF2-40B4-BE49-F238E27FC236}">
              <a16:creationId xmlns:a16="http://schemas.microsoft.com/office/drawing/2014/main" id="{3BE704C5-0A01-4C75-BF7B-38620E149FD7}"/>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5" name="角丸四角形 24">
          <a:extLst>
            <a:ext uri="{FF2B5EF4-FFF2-40B4-BE49-F238E27FC236}">
              <a16:creationId xmlns:a16="http://schemas.microsoft.com/office/drawing/2014/main" id="{E9D47E99-7CC0-4687-82E4-3293AFE55AA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6" name="正方形/長方形 25">
          <a:extLst>
            <a:ext uri="{FF2B5EF4-FFF2-40B4-BE49-F238E27FC236}">
              <a16:creationId xmlns:a16="http://schemas.microsoft.com/office/drawing/2014/main" id="{41E8F5CE-8479-450C-96C4-9C54AAF5D85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7" name="正方形/長方形 26">
          <a:extLst>
            <a:ext uri="{FF2B5EF4-FFF2-40B4-BE49-F238E27FC236}">
              <a16:creationId xmlns:a16="http://schemas.microsoft.com/office/drawing/2014/main" id="{6B72F93D-1174-49E2-BCCD-A45C9A2E2D13}"/>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8" name="正方形/長方形 27">
          <a:extLst>
            <a:ext uri="{FF2B5EF4-FFF2-40B4-BE49-F238E27FC236}">
              <a16:creationId xmlns:a16="http://schemas.microsoft.com/office/drawing/2014/main" id="{9CB51E35-78AB-4156-9DEE-3303B37BA873}"/>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9" name="直線コネクタ 28">
          <a:extLst>
            <a:ext uri="{FF2B5EF4-FFF2-40B4-BE49-F238E27FC236}">
              <a16:creationId xmlns:a16="http://schemas.microsoft.com/office/drawing/2014/main" id="{F9F6FD28-227C-4FAB-A602-CCBC0089B2F3}"/>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0" name="楕円 29">
          <a:extLst>
            <a:ext uri="{FF2B5EF4-FFF2-40B4-BE49-F238E27FC236}">
              <a16:creationId xmlns:a16="http://schemas.microsoft.com/office/drawing/2014/main" id="{ED0D62DE-27CF-4403-B810-780C44AE7E2D}"/>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1" name="フローチャート: 判断 30">
          <a:extLst>
            <a:ext uri="{FF2B5EF4-FFF2-40B4-BE49-F238E27FC236}">
              <a16:creationId xmlns:a16="http://schemas.microsoft.com/office/drawing/2014/main" id="{86EFB7F0-B90F-47BE-BE2C-E24BC6563A55}"/>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2" name="直線コネクタ 31">
          <a:extLst>
            <a:ext uri="{FF2B5EF4-FFF2-40B4-BE49-F238E27FC236}">
              <a16:creationId xmlns:a16="http://schemas.microsoft.com/office/drawing/2014/main" id="{996FCC23-8AE6-4CEF-AB57-4916BBF834D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3" name="直線コネクタ 32">
          <a:extLst>
            <a:ext uri="{FF2B5EF4-FFF2-40B4-BE49-F238E27FC236}">
              <a16:creationId xmlns:a16="http://schemas.microsoft.com/office/drawing/2014/main" id="{86D0CF99-8091-4AC9-B76E-719A7BF20EA2}"/>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4" name="直線コネクタ 33">
          <a:extLst>
            <a:ext uri="{FF2B5EF4-FFF2-40B4-BE49-F238E27FC236}">
              <a16:creationId xmlns:a16="http://schemas.microsoft.com/office/drawing/2014/main" id="{318A4B6B-6430-4063-A39B-D014B634777B}"/>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5" name="直線コネクタ 34">
          <a:extLst>
            <a:ext uri="{FF2B5EF4-FFF2-40B4-BE49-F238E27FC236}">
              <a16:creationId xmlns:a16="http://schemas.microsoft.com/office/drawing/2014/main" id="{FE6E1967-31E4-490D-B174-7EEA31DF4B7A}"/>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6" name="テキスト ボックス 35">
          <a:extLst>
            <a:ext uri="{FF2B5EF4-FFF2-40B4-BE49-F238E27FC236}">
              <a16:creationId xmlns:a16="http://schemas.microsoft.com/office/drawing/2014/main" id="{C6E69367-BED8-4FF8-93E3-1E8B43D17A64}"/>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7" name="テキスト ボックス 36">
          <a:extLst>
            <a:ext uri="{FF2B5EF4-FFF2-40B4-BE49-F238E27FC236}">
              <a16:creationId xmlns:a16="http://schemas.microsoft.com/office/drawing/2014/main" id="{6C6646B4-835E-4779-97B9-4D19B5098A52}"/>
            </a:ext>
          </a:extLst>
        </xdr:cNvPr>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8" name="テキスト ボックス 37">
          <a:extLst>
            <a:ext uri="{FF2B5EF4-FFF2-40B4-BE49-F238E27FC236}">
              <a16:creationId xmlns:a16="http://schemas.microsoft.com/office/drawing/2014/main" id="{23514EDC-DFD7-4F9B-9284-FD93CF5ADCA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9" name="テキスト ボックス 38">
          <a:extLst>
            <a:ext uri="{FF2B5EF4-FFF2-40B4-BE49-F238E27FC236}">
              <a16:creationId xmlns:a16="http://schemas.microsoft.com/office/drawing/2014/main" id="{2F44E011-6F20-4F92-AB9C-66D403247909}"/>
            </a:ext>
          </a:extLst>
        </xdr:cNvPr>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46605C45-BE49-4471-B3AB-921821D3D18C}"/>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CAFE80C0-B515-44B0-9EEB-69CA8B3C1035}"/>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42" name="正方形/長方形 41">
          <a:extLst>
            <a:ext uri="{FF2B5EF4-FFF2-40B4-BE49-F238E27FC236}">
              <a16:creationId xmlns:a16="http://schemas.microsoft.com/office/drawing/2014/main" id="{63AADCA9-A9C2-4DB6-8F7B-7E170850DA23}"/>
            </a:ext>
          </a:extLst>
        </xdr:cNvPr>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83FD360A-0F29-4C29-8BA4-DFE97D3C0EC2}"/>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7DD98AEA-A22D-46A5-BE39-AE10E4AC7674}"/>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4D15181F-2099-46F6-A73E-C4F7FCF6C7B6}"/>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3502FBEF-6BC6-4FFE-A0F6-BE92DFC17FA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D0B47B95-CFA3-4CCF-9974-15F90CFE3BD2}"/>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22EC2E8D-943D-4054-AB41-3B3FF867ACDB}"/>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C187CB4-E7E6-4698-B48C-BD0993431FC8}"/>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26D943FB-B3AA-4D23-BC7F-4646AD153CF1}"/>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50158B36-39B2-4FA0-90DE-6C15B21259AF}"/>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A98EBAEE-D413-4111-BBE7-E88B4EF1E1F1}"/>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である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有形固定資産減価償却率が類似団体より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施設には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などがあ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類似団体と比較して有形固定資産減価償却率が高</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施設には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などがあ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endParaRPr lang="ja-JP" altLang="ja-JP">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なお、本市では「佐野市市有施設適正配置計画」に基づき、市有施設の統廃合や複合化を進め、資産保有量の縮減、長寿命化に取り組んでい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11CCDBD9-E3D3-427A-AD39-B53E26C4974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D72E385E-BB05-405B-B0BC-DE1F8DACE4E2}"/>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a16="http://schemas.microsoft.com/office/drawing/2014/main" id="{841B7AF0-ACF8-4043-9118-5F5B14EBA41E}"/>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9D404E7C-DA07-4FF9-AE42-046D08564BAB}"/>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a:extLst>
            <a:ext uri="{FF2B5EF4-FFF2-40B4-BE49-F238E27FC236}">
              <a16:creationId xmlns:a16="http://schemas.microsoft.com/office/drawing/2014/main" id="{CBB7432D-58B3-4E69-967D-853DCCD2F85F}"/>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13029C9C-1017-4B88-84CD-DDCA51A988CA}"/>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CE51CC40-C603-4F46-B27D-7CD2284561D9}"/>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59180DD3-5A49-4F3E-9127-322966002206}"/>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1BC22753-53E1-4263-AE1E-B53815D6539B}"/>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9C199C91-7AF4-4CC6-A30C-126EBC595757}"/>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9EA2E347-2A7F-445F-8898-C6F9EE470406}"/>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545FDE8D-0950-49A4-A761-AB1C996F0D47}"/>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5" name="テキスト ボックス 64">
          <a:extLst>
            <a:ext uri="{FF2B5EF4-FFF2-40B4-BE49-F238E27FC236}">
              <a16:creationId xmlns:a16="http://schemas.microsoft.com/office/drawing/2014/main" id="{50485F05-11B5-4CF4-BB07-51BE148EAA43}"/>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5EB678B1-30CC-4C4D-AB1F-53C80F83CF08}"/>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32</xdr:row>
      <xdr:rowOff>107061</xdr:rowOff>
    </xdr:to>
    <xdr:cxnSp macro="">
      <xdr:nvCxnSpPr>
        <xdr:cNvPr id="67" name="直線コネクタ 66">
          <a:extLst>
            <a:ext uri="{FF2B5EF4-FFF2-40B4-BE49-F238E27FC236}">
              <a16:creationId xmlns:a16="http://schemas.microsoft.com/office/drawing/2014/main" id="{D72FDFC2-06FF-482E-98EF-F32457D74A02}"/>
            </a:ext>
          </a:extLst>
        </xdr:cNvPr>
        <xdr:cNvCxnSpPr/>
      </xdr:nvCxnSpPr>
      <xdr:spPr>
        <a:xfrm flipV="1">
          <a:off x="4760595" y="5501386"/>
          <a:ext cx="1270" cy="863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110888</xdr:rowOff>
    </xdr:from>
    <xdr:ext cx="405111" cy="259045"/>
    <xdr:sp macro="" textlink="">
      <xdr:nvSpPr>
        <xdr:cNvPr id="68" name="有形固定資産減価償却率最小値テキスト">
          <a:extLst>
            <a:ext uri="{FF2B5EF4-FFF2-40B4-BE49-F238E27FC236}">
              <a16:creationId xmlns:a16="http://schemas.microsoft.com/office/drawing/2014/main" id="{DF3DE78A-7DCC-4D6F-BEA7-DBB5D301C540}"/>
            </a:ext>
          </a:extLst>
        </xdr:cNvPr>
        <xdr:cNvSpPr txBox="1"/>
      </xdr:nvSpPr>
      <xdr:spPr>
        <a:xfrm>
          <a:off x="4813300" y="636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107061</xdr:rowOff>
    </xdr:from>
    <xdr:to>
      <xdr:col>23</xdr:col>
      <xdr:colOff>174625</xdr:colOff>
      <xdr:row>32</xdr:row>
      <xdr:rowOff>107061</xdr:rowOff>
    </xdr:to>
    <xdr:cxnSp macro="">
      <xdr:nvCxnSpPr>
        <xdr:cNvPr id="69" name="直線コネクタ 68">
          <a:extLst>
            <a:ext uri="{FF2B5EF4-FFF2-40B4-BE49-F238E27FC236}">
              <a16:creationId xmlns:a16="http://schemas.microsoft.com/office/drawing/2014/main" id="{02333027-BD1D-42A7-8CE7-4F427067ED40}"/>
            </a:ext>
          </a:extLst>
        </xdr:cNvPr>
        <xdr:cNvCxnSpPr/>
      </xdr:nvCxnSpPr>
      <xdr:spPr>
        <a:xfrm>
          <a:off x="4673600" y="6364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70" name="有形固定資産減価償却率最大値テキスト">
          <a:extLst>
            <a:ext uri="{FF2B5EF4-FFF2-40B4-BE49-F238E27FC236}">
              <a16:creationId xmlns:a16="http://schemas.microsoft.com/office/drawing/2014/main" id="{45CE3351-93FB-4813-BE6C-C7DA27FCA89C}"/>
            </a:ext>
          </a:extLst>
        </xdr:cNvPr>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71" name="直線コネクタ 70">
          <a:extLst>
            <a:ext uri="{FF2B5EF4-FFF2-40B4-BE49-F238E27FC236}">
              <a16:creationId xmlns:a16="http://schemas.microsoft.com/office/drawing/2014/main" id="{ED956011-E2A2-4ED2-8843-CD59E4D17347}"/>
            </a:ext>
          </a:extLst>
        </xdr:cNvPr>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163466</xdr:rowOff>
    </xdr:from>
    <xdr:ext cx="405111" cy="259045"/>
    <xdr:sp macro="" textlink="">
      <xdr:nvSpPr>
        <xdr:cNvPr id="72" name="有形固定資産減価償却率平均値テキスト">
          <a:extLst>
            <a:ext uri="{FF2B5EF4-FFF2-40B4-BE49-F238E27FC236}">
              <a16:creationId xmlns:a16="http://schemas.microsoft.com/office/drawing/2014/main" id="{5C7FEC12-E8E3-4298-9C6F-7C4E67132EF9}"/>
            </a:ext>
          </a:extLst>
        </xdr:cNvPr>
        <xdr:cNvSpPr txBox="1"/>
      </xdr:nvSpPr>
      <xdr:spPr>
        <a:xfrm>
          <a:off x="4813300" y="57355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13589</xdr:rowOff>
    </xdr:from>
    <xdr:to>
      <xdr:col>23</xdr:col>
      <xdr:colOff>136525</xdr:colOff>
      <xdr:row>29</xdr:row>
      <xdr:rowOff>115189</xdr:rowOff>
    </xdr:to>
    <xdr:sp macro="" textlink="">
      <xdr:nvSpPr>
        <xdr:cNvPr id="73" name="フローチャート: 判断 72">
          <a:extLst>
            <a:ext uri="{FF2B5EF4-FFF2-40B4-BE49-F238E27FC236}">
              <a16:creationId xmlns:a16="http://schemas.microsoft.com/office/drawing/2014/main" id="{E4BA70D7-BF77-4A62-8F53-57E606198FA9}"/>
            </a:ext>
          </a:extLst>
        </xdr:cNvPr>
        <xdr:cNvSpPr/>
      </xdr:nvSpPr>
      <xdr:spPr>
        <a:xfrm>
          <a:off x="4711700" y="575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82677</xdr:rowOff>
    </xdr:from>
    <xdr:to>
      <xdr:col>19</xdr:col>
      <xdr:colOff>187325</xdr:colOff>
      <xdr:row>30</xdr:row>
      <xdr:rowOff>12827</xdr:rowOff>
    </xdr:to>
    <xdr:sp macro="" textlink="">
      <xdr:nvSpPr>
        <xdr:cNvPr id="74" name="フローチャート: 判断 73">
          <a:extLst>
            <a:ext uri="{FF2B5EF4-FFF2-40B4-BE49-F238E27FC236}">
              <a16:creationId xmlns:a16="http://schemas.microsoft.com/office/drawing/2014/main" id="{AA7AAFFD-6AF8-4A2E-A3A1-96EC7959F159}"/>
            </a:ext>
          </a:extLst>
        </xdr:cNvPr>
        <xdr:cNvSpPr/>
      </xdr:nvSpPr>
      <xdr:spPr>
        <a:xfrm>
          <a:off x="4000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143129</xdr:rowOff>
    </xdr:from>
    <xdr:to>
      <xdr:col>15</xdr:col>
      <xdr:colOff>187325</xdr:colOff>
      <xdr:row>30</xdr:row>
      <xdr:rowOff>73279</xdr:rowOff>
    </xdr:to>
    <xdr:sp macro="" textlink="">
      <xdr:nvSpPr>
        <xdr:cNvPr id="75" name="フローチャート: 判断 74">
          <a:extLst>
            <a:ext uri="{FF2B5EF4-FFF2-40B4-BE49-F238E27FC236}">
              <a16:creationId xmlns:a16="http://schemas.microsoft.com/office/drawing/2014/main" id="{EF07556E-46ED-4098-8F7E-25176227B835}"/>
            </a:ext>
          </a:extLst>
        </xdr:cNvPr>
        <xdr:cNvSpPr/>
      </xdr:nvSpPr>
      <xdr:spPr>
        <a:xfrm>
          <a:off x="32385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88265</xdr:rowOff>
    </xdr:from>
    <xdr:to>
      <xdr:col>11</xdr:col>
      <xdr:colOff>187325</xdr:colOff>
      <xdr:row>31</xdr:row>
      <xdr:rowOff>18415</xdr:rowOff>
    </xdr:to>
    <xdr:sp macro="" textlink="">
      <xdr:nvSpPr>
        <xdr:cNvPr id="76" name="フローチャート: 判断 75">
          <a:extLst>
            <a:ext uri="{FF2B5EF4-FFF2-40B4-BE49-F238E27FC236}">
              <a16:creationId xmlns:a16="http://schemas.microsoft.com/office/drawing/2014/main" id="{2C7056A9-6167-4CBE-93A6-E2232101A012}"/>
            </a:ext>
          </a:extLst>
        </xdr:cNvPr>
        <xdr:cNvSpPr/>
      </xdr:nvSpPr>
      <xdr:spPr>
        <a:xfrm>
          <a:off x="2476500" y="600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72D8CDD0-A1A2-4AFA-AC4E-B058FEA2A103}"/>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F9FF1F31-E81A-43F3-9B3F-39D8466A510D}"/>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1D99131F-E723-41BF-8AAC-09E623DAAEFA}"/>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6BE7E072-4F53-438C-B455-1BCEEC38561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7AE85490-6A7F-4B7C-ABED-E8896F2C072C}"/>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32131</xdr:rowOff>
    </xdr:from>
    <xdr:to>
      <xdr:col>19</xdr:col>
      <xdr:colOff>187325</xdr:colOff>
      <xdr:row>30</xdr:row>
      <xdr:rowOff>133731</xdr:rowOff>
    </xdr:to>
    <xdr:sp macro="" textlink="">
      <xdr:nvSpPr>
        <xdr:cNvPr id="82" name="楕円 81">
          <a:extLst>
            <a:ext uri="{FF2B5EF4-FFF2-40B4-BE49-F238E27FC236}">
              <a16:creationId xmlns:a16="http://schemas.microsoft.com/office/drawing/2014/main" id="{4D343E9F-B025-4861-9AEA-BE0814B4414C}"/>
            </a:ext>
          </a:extLst>
        </xdr:cNvPr>
        <xdr:cNvSpPr/>
      </xdr:nvSpPr>
      <xdr:spPr>
        <a:xfrm>
          <a:off x="4000500" y="594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101219</xdr:rowOff>
    </xdr:from>
    <xdr:to>
      <xdr:col>15</xdr:col>
      <xdr:colOff>187325</xdr:colOff>
      <xdr:row>31</xdr:row>
      <xdr:rowOff>31369</xdr:rowOff>
    </xdr:to>
    <xdr:sp macro="" textlink="">
      <xdr:nvSpPr>
        <xdr:cNvPr id="83" name="楕円 82">
          <a:extLst>
            <a:ext uri="{FF2B5EF4-FFF2-40B4-BE49-F238E27FC236}">
              <a16:creationId xmlns:a16="http://schemas.microsoft.com/office/drawing/2014/main" id="{4D34A550-22BB-4524-B404-AE5931171869}"/>
            </a:ext>
          </a:extLst>
        </xdr:cNvPr>
        <xdr:cNvSpPr/>
      </xdr:nvSpPr>
      <xdr:spPr>
        <a:xfrm>
          <a:off x="3238500" y="601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82931</xdr:rowOff>
    </xdr:from>
    <xdr:to>
      <xdr:col>19</xdr:col>
      <xdr:colOff>136525</xdr:colOff>
      <xdr:row>30</xdr:row>
      <xdr:rowOff>152019</xdr:rowOff>
    </xdr:to>
    <xdr:cxnSp macro="">
      <xdr:nvCxnSpPr>
        <xdr:cNvPr id="84" name="直線コネクタ 83">
          <a:extLst>
            <a:ext uri="{FF2B5EF4-FFF2-40B4-BE49-F238E27FC236}">
              <a16:creationId xmlns:a16="http://schemas.microsoft.com/office/drawing/2014/main" id="{FD41F23B-E27D-44B8-96C9-FEBFEB0E6544}"/>
            </a:ext>
          </a:extLst>
        </xdr:cNvPr>
        <xdr:cNvCxnSpPr/>
      </xdr:nvCxnSpPr>
      <xdr:spPr>
        <a:xfrm flipV="1">
          <a:off x="3289300" y="5997956"/>
          <a:ext cx="762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29354</xdr:rowOff>
    </xdr:from>
    <xdr:ext cx="405111" cy="259045"/>
    <xdr:sp macro="" textlink="">
      <xdr:nvSpPr>
        <xdr:cNvPr id="85" name="n_1aveValue有形固定資産減価償却率">
          <a:extLst>
            <a:ext uri="{FF2B5EF4-FFF2-40B4-BE49-F238E27FC236}">
              <a16:creationId xmlns:a16="http://schemas.microsoft.com/office/drawing/2014/main" id="{AA7BFCBC-023B-4FA6-AE69-0707577984FB}"/>
            </a:ext>
          </a:extLst>
        </xdr:cNvPr>
        <xdr:cNvSpPr txBox="1"/>
      </xdr:nvSpPr>
      <xdr:spPr>
        <a:xfrm>
          <a:off x="3836044" y="5601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89806</xdr:rowOff>
    </xdr:from>
    <xdr:ext cx="405111" cy="259045"/>
    <xdr:sp macro="" textlink="">
      <xdr:nvSpPr>
        <xdr:cNvPr id="86" name="n_2aveValue有形固定資産減価償却率">
          <a:extLst>
            <a:ext uri="{FF2B5EF4-FFF2-40B4-BE49-F238E27FC236}">
              <a16:creationId xmlns:a16="http://schemas.microsoft.com/office/drawing/2014/main" id="{E43956D6-6850-445F-B830-E2BC335A596F}"/>
            </a:ext>
          </a:extLst>
        </xdr:cNvPr>
        <xdr:cNvSpPr txBox="1"/>
      </xdr:nvSpPr>
      <xdr:spPr>
        <a:xfrm>
          <a:off x="30867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34942</xdr:rowOff>
    </xdr:from>
    <xdr:ext cx="405111" cy="259045"/>
    <xdr:sp macro="" textlink="">
      <xdr:nvSpPr>
        <xdr:cNvPr id="87" name="n_3aveValue有形固定資産減価償却率">
          <a:extLst>
            <a:ext uri="{FF2B5EF4-FFF2-40B4-BE49-F238E27FC236}">
              <a16:creationId xmlns:a16="http://schemas.microsoft.com/office/drawing/2014/main" id="{29ED4BD7-98DD-4192-AF83-04C8814E9AC4}"/>
            </a:ext>
          </a:extLst>
        </xdr:cNvPr>
        <xdr:cNvSpPr txBox="1"/>
      </xdr:nvSpPr>
      <xdr:spPr>
        <a:xfrm>
          <a:off x="2324744" y="577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124858</xdr:rowOff>
    </xdr:from>
    <xdr:ext cx="405111" cy="259045"/>
    <xdr:sp macro="" textlink="">
      <xdr:nvSpPr>
        <xdr:cNvPr id="88" name="n_1mainValue有形固定資産減価償却率">
          <a:extLst>
            <a:ext uri="{FF2B5EF4-FFF2-40B4-BE49-F238E27FC236}">
              <a16:creationId xmlns:a16="http://schemas.microsoft.com/office/drawing/2014/main" id="{6A10CF84-C58E-49DD-962E-F69FE4CAFADB}"/>
            </a:ext>
          </a:extLst>
        </xdr:cNvPr>
        <xdr:cNvSpPr txBox="1"/>
      </xdr:nvSpPr>
      <xdr:spPr>
        <a:xfrm>
          <a:off x="3836044" y="60398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22496</xdr:rowOff>
    </xdr:from>
    <xdr:ext cx="405111" cy="259045"/>
    <xdr:sp macro="" textlink="">
      <xdr:nvSpPr>
        <xdr:cNvPr id="89" name="n_2mainValue有形固定資産減価償却率">
          <a:extLst>
            <a:ext uri="{FF2B5EF4-FFF2-40B4-BE49-F238E27FC236}">
              <a16:creationId xmlns:a16="http://schemas.microsoft.com/office/drawing/2014/main" id="{1272591E-09EC-4D1D-A196-1BA182EF62CD}"/>
            </a:ext>
          </a:extLst>
        </xdr:cNvPr>
        <xdr:cNvSpPr txBox="1"/>
      </xdr:nvSpPr>
      <xdr:spPr>
        <a:xfrm>
          <a:off x="3086744" y="6108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74771299-DBFE-4F05-98D8-CC1D4358CD2B}"/>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a:extLst>
            <a:ext uri="{FF2B5EF4-FFF2-40B4-BE49-F238E27FC236}">
              <a16:creationId xmlns:a16="http://schemas.microsoft.com/office/drawing/2014/main" id="{97A4E531-2AE5-4C69-B721-570C8A16A887}"/>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a:extLst>
            <a:ext uri="{FF2B5EF4-FFF2-40B4-BE49-F238E27FC236}">
              <a16:creationId xmlns:a16="http://schemas.microsoft.com/office/drawing/2014/main" id="{CB1A5007-3145-471F-821C-4E11F9EE0A7B}"/>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[ 426.9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774DD5E1-7660-408F-9F69-593CEEC7F6DD}"/>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403ACCD0-4B62-4717-8D29-4C6D4A11B12C}"/>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F09DC328-019C-4DC0-94BA-6E9951161EA6}"/>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924C60E3-AEDA-40E9-98DD-C61C6BB773E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E52EA4FA-12B6-43FE-AEB5-CC6409A332AB}"/>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282D6A93-6352-4F44-8DF3-D2FAF7D40ED6}"/>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FF15BFD0-9F5A-45EC-9EF6-17FCA2F01DB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5FF84DF1-47E4-4B04-96A7-DC409511C27E}"/>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DA0956DC-12DE-413D-B87A-9BA45097321A}"/>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B8CEAD25-D411-47C1-BDD4-EF908A0901F3}"/>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前年度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し、類似団体の平均を下回り健全な状態であ</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債務償還比率が前年度より改善した要因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は、地方債現在高の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による将来負担額の</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減少や、充当可能基金の増加による充当可能財源等の増加</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が要因である。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学校施設の整備など大規模事業の実施により将来負担額</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の増加に伴う</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の悪化が見込まれる。債務償還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の推移を注視しつつ、計画的な地方債の発行に取り組んでいく。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D5E68115-8A35-423E-840F-C5B49CAE6CC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4B77FEDB-597C-4477-855F-746570D4DABC}"/>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6D88521E-1142-4400-AE99-016C7C6F7A05}"/>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E962FABE-F910-43AF-AD81-2C9874CFE40C}"/>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E75425B4-ECFC-4FDC-9E67-CDEDB8B955C7}"/>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a:extLst>
            <a:ext uri="{FF2B5EF4-FFF2-40B4-BE49-F238E27FC236}">
              <a16:creationId xmlns:a16="http://schemas.microsoft.com/office/drawing/2014/main" id="{73E6CE6D-79DC-47A0-A608-F63B4A50291A}"/>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06D7D678-8FF8-47F8-97C9-5C76831FAB4A}"/>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a:extLst>
            <a:ext uri="{FF2B5EF4-FFF2-40B4-BE49-F238E27FC236}">
              <a16:creationId xmlns:a16="http://schemas.microsoft.com/office/drawing/2014/main" id="{2E319B42-577D-4C05-9607-4E9CA4CD082B}"/>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87728801-F36E-4BE5-BBD2-E8A68383B07A}"/>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a:extLst>
            <a:ext uri="{FF2B5EF4-FFF2-40B4-BE49-F238E27FC236}">
              <a16:creationId xmlns:a16="http://schemas.microsoft.com/office/drawing/2014/main" id="{52AEADF1-2236-4E44-979B-C80DD5CBA0A4}"/>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75023EF7-5428-4380-86B6-3D67B8C18E2A}"/>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a:extLst>
            <a:ext uri="{FF2B5EF4-FFF2-40B4-BE49-F238E27FC236}">
              <a16:creationId xmlns:a16="http://schemas.microsoft.com/office/drawing/2014/main" id="{DDE5ED2F-EA6F-4138-AD58-3C914219C664}"/>
            </a:ext>
          </a:extLst>
        </xdr:cNvPr>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753E98EE-251B-4D7E-93CF-1906F73E57F4}"/>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a:extLst>
            <a:ext uri="{FF2B5EF4-FFF2-40B4-BE49-F238E27FC236}">
              <a16:creationId xmlns:a16="http://schemas.microsoft.com/office/drawing/2014/main" id="{C679634F-5574-4FA3-A2EA-71EBD733573B}"/>
            </a:ext>
          </a:extLst>
        </xdr:cNvPr>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a:extLst>
            <a:ext uri="{FF2B5EF4-FFF2-40B4-BE49-F238E27FC236}">
              <a16:creationId xmlns:a16="http://schemas.microsoft.com/office/drawing/2014/main" id="{1E2B2F4E-4AF7-448A-B396-8677503583AC}"/>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94114</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4EAD166B-1A87-4E0A-96F6-29F30F8469AF}"/>
            </a:ext>
          </a:extLst>
        </xdr:cNvPr>
        <xdr:cNvCxnSpPr/>
      </xdr:nvCxnSpPr>
      <xdr:spPr>
        <a:xfrm flipV="1">
          <a:off x="14793595" y="5494789"/>
          <a:ext cx="1269" cy="1257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a:extLst>
            <a:ext uri="{FF2B5EF4-FFF2-40B4-BE49-F238E27FC236}">
              <a16:creationId xmlns:a16="http://schemas.microsoft.com/office/drawing/2014/main" id="{E2E62FFB-3A27-4086-BCE9-2E51448286A2}"/>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10D89C40-6C94-49C7-84D2-217E37B3F6B6}"/>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40791</xdr:rowOff>
    </xdr:from>
    <xdr:ext cx="560923" cy="259045"/>
    <xdr:sp macro="" textlink="">
      <xdr:nvSpPr>
        <xdr:cNvPr id="121" name="債務償還比率最大値テキスト">
          <a:extLst>
            <a:ext uri="{FF2B5EF4-FFF2-40B4-BE49-F238E27FC236}">
              <a16:creationId xmlns:a16="http://schemas.microsoft.com/office/drawing/2014/main" id="{02F0ABE8-5BE2-44A3-84FD-1DB872C6D14B}"/>
            </a:ext>
          </a:extLst>
        </xdr:cNvPr>
        <xdr:cNvSpPr txBox="1"/>
      </xdr:nvSpPr>
      <xdr:spPr>
        <a:xfrm>
          <a:off x="14846300" y="5270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94114</xdr:rowOff>
    </xdr:from>
    <xdr:to>
      <xdr:col>76</xdr:col>
      <xdr:colOff>111125</xdr:colOff>
      <xdr:row>27</xdr:row>
      <xdr:rowOff>94114</xdr:rowOff>
    </xdr:to>
    <xdr:cxnSp macro="">
      <xdr:nvCxnSpPr>
        <xdr:cNvPr id="122" name="直線コネクタ 121">
          <a:extLst>
            <a:ext uri="{FF2B5EF4-FFF2-40B4-BE49-F238E27FC236}">
              <a16:creationId xmlns:a16="http://schemas.microsoft.com/office/drawing/2014/main" id="{D11A8574-9B3E-4C9A-A6BA-817020693D41}"/>
            </a:ext>
          </a:extLst>
        </xdr:cNvPr>
        <xdr:cNvCxnSpPr/>
      </xdr:nvCxnSpPr>
      <xdr:spPr>
        <a:xfrm>
          <a:off x="14706600" y="5494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16456</xdr:rowOff>
    </xdr:from>
    <xdr:ext cx="469744" cy="259045"/>
    <xdr:sp macro="" textlink="">
      <xdr:nvSpPr>
        <xdr:cNvPr id="123" name="債務償還比率平均値テキスト">
          <a:extLst>
            <a:ext uri="{FF2B5EF4-FFF2-40B4-BE49-F238E27FC236}">
              <a16:creationId xmlns:a16="http://schemas.microsoft.com/office/drawing/2014/main" id="{9D369C8D-13C4-4B28-B4C2-EEE7ED73846F}"/>
            </a:ext>
          </a:extLst>
        </xdr:cNvPr>
        <xdr:cNvSpPr txBox="1"/>
      </xdr:nvSpPr>
      <xdr:spPr>
        <a:xfrm>
          <a:off x="14846300" y="5931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165029</xdr:rowOff>
    </xdr:from>
    <xdr:to>
      <xdr:col>76</xdr:col>
      <xdr:colOff>73025</xdr:colOff>
      <xdr:row>31</xdr:row>
      <xdr:rowOff>95179</xdr:rowOff>
    </xdr:to>
    <xdr:sp macro="" textlink="">
      <xdr:nvSpPr>
        <xdr:cNvPr id="124" name="フローチャート: 判断 123">
          <a:extLst>
            <a:ext uri="{FF2B5EF4-FFF2-40B4-BE49-F238E27FC236}">
              <a16:creationId xmlns:a16="http://schemas.microsoft.com/office/drawing/2014/main" id="{D2A415F6-A717-4831-8BF0-CE1D74F8028A}"/>
            </a:ext>
          </a:extLst>
        </xdr:cNvPr>
        <xdr:cNvSpPr/>
      </xdr:nvSpPr>
      <xdr:spPr>
        <a:xfrm>
          <a:off x="14744700" y="6080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140801</xdr:rowOff>
    </xdr:from>
    <xdr:to>
      <xdr:col>72</xdr:col>
      <xdr:colOff>123825</xdr:colOff>
      <xdr:row>31</xdr:row>
      <xdr:rowOff>70951</xdr:rowOff>
    </xdr:to>
    <xdr:sp macro="" textlink="">
      <xdr:nvSpPr>
        <xdr:cNvPr id="125" name="フローチャート: 判断 124">
          <a:extLst>
            <a:ext uri="{FF2B5EF4-FFF2-40B4-BE49-F238E27FC236}">
              <a16:creationId xmlns:a16="http://schemas.microsoft.com/office/drawing/2014/main" id="{A99EC3B7-32B8-4253-8526-58D0CA086F61}"/>
            </a:ext>
          </a:extLst>
        </xdr:cNvPr>
        <xdr:cNvSpPr/>
      </xdr:nvSpPr>
      <xdr:spPr>
        <a:xfrm>
          <a:off x="14033500" y="605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E7ABB86B-D072-43EF-A647-D22E11B82396}"/>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CFF77B58-9471-443B-96B4-A86F90B1709C}"/>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D932CA27-FE43-4344-B1FA-40A8AD299831}"/>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9517DDD3-6A95-41B0-9947-EAB2A92D1116}"/>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a:extLst>
            <a:ext uri="{FF2B5EF4-FFF2-40B4-BE49-F238E27FC236}">
              <a16:creationId xmlns:a16="http://schemas.microsoft.com/office/drawing/2014/main" id="{53BE078D-2742-459A-8A2F-A875A6F05D18}"/>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102849</xdr:rowOff>
    </xdr:from>
    <xdr:to>
      <xdr:col>76</xdr:col>
      <xdr:colOff>73025</xdr:colOff>
      <xdr:row>32</xdr:row>
      <xdr:rowOff>32999</xdr:rowOff>
    </xdr:to>
    <xdr:sp macro="" textlink="">
      <xdr:nvSpPr>
        <xdr:cNvPr id="131" name="楕円 130">
          <a:extLst>
            <a:ext uri="{FF2B5EF4-FFF2-40B4-BE49-F238E27FC236}">
              <a16:creationId xmlns:a16="http://schemas.microsoft.com/office/drawing/2014/main" id="{2F4A48C5-F8CF-43F8-AA42-12A0A3C12584}"/>
            </a:ext>
          </a:extLst>
        </xdr:cNvPr>
        <xdr:cNvSpPr/>
      </xdr:nvSpPr>
      <xdr:spPr>
        <a:xfrm>
          <a:off x="14744700" y="618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81276</xdr:rowOff>
    </xdr:from>
    <xdr:ext cx="469744" cy="259045"/>
    <xdr:sp macro="" textlink="">
      <xdr:nvSpPr>
        <xdr:cNvPr id="132" name="債務償還比率該当値テキスト">
          <a:extLst>
            <a:ext uri="{FF2B5EF4-FFF2-40B4-BE49-F238E27FC236}">
              <a16:creationId xmlns:a16="http://schemas.microsoft.com/office/drawing/2014/main" id="{317D68FE-E93B-4A97-8E5B-F26A2D86B9B3}"/>
            </a:ext>
          </a:extLst>
        </xdr:cNvPr>
        <xdr:cNvSpPr txBox="1"/>
      </xdr:nvSpPr>
      <xdr:spPr>
        <a:xfrm>
          <a:off x="14846300" y="616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68785</xdr:rowOff>
    </xdr:from>
    <xdr:to>
      <xdr:col>72</xdr:col>
      <xdr:colOff>123825</xdr:colOff>
      <xdr:row>31</xdr:row>
      <xdr:rowOff>170385</xdr:rowOff>
    </xdr:to>
    <xdr:sp macro="" textlink="">
      <xdr:nvSpPr>
        <xdr:cNvPr id="133" name="楕円 132">
          <a:extLst>
            <a:ext uri="{FF2B5EF4-FFF2-40B4-BE49-F238E27FC236}">
              <a16:creationId xmlns:a16="http://schemas.microsoft.com/office/drawing/2014/main" id="{B1E64448-3008-49A5-BBD1-0B92FB0A72CA}"/>
            </a:ext>
          </a:extLst>
        </xdr:cNvPr>
        <xdr:cNvSpPr/>
      </xdr:nvSpPr>
      <xdr:spPr>
        <a:xfrm>
          <a:off x="14033500" y="615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119585</xdr:rowOff>
    </xdr:from>
    <xdr:to>
      <xdr:col>76</xdr:col>
      <xdr:colOff>22225</xdr:colOff>
      <xdr:row>31</xdr:row>
      <xdr:rowOff>153649</xdr:rowOff>
    </xdr:to>
    <xdr:cxnSp macro="">
      <xdr:nvCxnSpPr>
        <xdr:cNvPr id="134" name="直線コネクタ 133">
          <a:extLst>
            <a:ext uri="{FF2B5EF4-FFF2-40B4-BE49-F238E27FC236}">
              <a16:creationId xmlns:a16="http://schemas.microsoft.com/office/drawing/2014/main" id="{42D7E4B8-96EF-4E50-B608-2C9C41238815}"/>
            </a:ext>
          </a:extLst>
        </xdr:cNvPr>
        <xdr:cNvCxnSpPr/>
      </xdr:nvCxnSpPr>
      <xdr:spPr>
        <a:xfrm>
          <a:off x="14084300" y="6206060"/>
          <a:ext cx="711200" cy="3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87478</xdr:rowOff>
    </xdr:from>
    <xdr:ext cx="469744" cy="259045"/>
    <xdr:sp macro="" textlink="">
      <xdr:nvSpPr>
        <xdr:cNvPr id="135" name="n_1aveValue債務償還比率">
          <a:extLst>
            <a:ext uri="{FF2B5EF4-FFF2-40B4-BE49-F238E27FC236}">
              <a16:creationId xmlns:a16="http://schemas.microsoft.com/office/drawing/2014/main" id="{E5737865-70F8-4ABF-B26B-05DF6ECBCD15}"/>
            </a:ext>
          </a:extLst>
        </xdr:cNvPr>
        <xdr:cNvSpPr txBox="1"/>
      </xdr:nvSpPr>
      <xdr:spPr>
        <a:xfrm>
          <a:off x="13836727" y="5831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31</xdr:row>
      <xdr:rowOff>161512</xdr:rowOff>
    </xdr:from>
    <xdr:ext cx="469744" cy="259045"/>
    <xdr:sp macro="" textlink="">
      <xdr:nvSpPr>
        <xdr:cNvPr id="136" name="n_1mainValue債務償還比率">
          <a:extLst>
            <a:ext uri="{FF2B5EF4-FFF2-40B4-BE49-F238E27FC236}">
              <a16:creationId xmlns:a16="http://schemas.microsoft.com/office/drawing/2014/main" id="{FF145602-69E9-41E0-999E-6969B3D20F5B}"/>
            </a:ext>
          </a:extLst>
        </xdr:cNvPr>
        <xdr:cNvSpPr txBox="1"/>
      </xdr:nvSpPr>
      <xdr:spPr>
        <a:xfrm>
          <a:off x="13836727" y="624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a:extLst>
            <a:ext uri="{FF2B5EF4-FFF2-40B4-BE49-F238E27FC236}">
              <a16:creationId xmlns:a16="http://schemas.microsoft.com/office/drawing/2014/main" id="{1BEDAB87-D557-457E-82EF-F32DB7776B05}"/>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a:extLst>
            <a:ext uri="{FF2B5EF4-FFF2-40B4-BE49-F238E27FC236}">
              <a16:creationId xmlns:a16="http://schemas.microsoft.com/office/drawing/2014/main" id="{82A77CDB-48D8-4F6F-B2A3-F5AFF675E84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a:extLst>
            <a:ext uri="{FF2B5EF4-FFF2-40B4-BE49-F238E27FC236}">
              <a16:creationId xmlns:a16="http://schemas.microsoft.com/office/drawing/2014/main" id="{49561EAD-47B7-44D7-BCE9-A7CADF292578}"/>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a:extLst>
            <a:ext uri="{FF2B5EF4-FFF2-40B4-BE49-F238E27FC236}">
              <a16:creationId xmlns:a16="http://schemas.microsoft.com/office/drawing/2014/main" id="{A446ADDB-F8D7-4F31-BD04-9CBA00B37E6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a:extLst>
            <a:ext uri="{FF2B5EF4-FFF2-40B4-BE49-F238E27FC236}">
              <a16:creationId xmlns:a16="http://schemas.microsoft.com/office/drawing/2014/main" id="{13FD7115-C03C-4691-89E9-CFECF5D06A55}"/>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a:extLst>
            <a:ext uri="{FF2B5EF4-FFF2-40B4-BE49-F238E27FC236}">
              <a16:creationId xmlns:a16="http://schemas.microsoft.com/office/drawing/2014/main" id="{E32C9DE2-4914-426F-A021-3D0D4C9624AE}"/>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AFC9C1E-1E18-422A-85DC-6E041F610FC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16E657E7-D7CC-4D29-ABD1-8D9F2B31B2BF}"/>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29A3A19C-D4E5-4DFE-8EF1-C587829C36C9}"/>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8BD425E8-F54C-4F12-BB50-7F554106662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65F809FF-3A8A-47D9-9162-446CCDCC6011}"/>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CAC145DB-DB2F-45A5-8885-E0FB51F0C35B}"/>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CA054C0F-CA43-43C0-9D76-6EC43F78A57F}"/>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F2EF5ED6-D100-4B9D-B314-C5D64588AA4A}"/>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D7C1C560-F8D3-47B2-A49C-EB58227277EC}"/>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A80277C7-A8EA-4CC8-9FD7-C7CF9CB758B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118,951
116,309
356.04
48,067,676
45,646,142
2,032,133
27,133,843
37,222,324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C5C5C71-81CF-465B-A9FE-BFE904D2D2E7}"/>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12E34864-D87F-401F-B79A-1725FC4FB1A5}"/>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0F95E9B-AE44-47FD-9592-80F608C51575}"/>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5FD8528-F22B-4F0E-85E9-93747385E5A1}"/>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3A6C56D6-2F2F-465D-886A-B5B793DC562A}"/>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B104E9BD-4F15-477B-891D-903C9C069767}"/>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C564324-115C-411D-BB32-A1582A963CF5}"/>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D62ADD71-8317-4276-89E9-1027332A260D}"/>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4F01EF8B-ADFE-4CA8-813B-AD0E8027D8A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FDACE90-925A-41B5-BA40-0AECE149CE21}"/>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9BB8937A-AB6A-47E5-8B5C-F5EF8702E92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D360B643-DB5E-4AB7-9988-7DBAD9EEA74F}"/>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7B267B71-F2FC-4D7A-BB7A-5ECB2125067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47A14BE-EBE3-48F3-93FC-41184F009DA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D7F85FA7-93C7-452E-9912-AFC9087E9D4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80582CC0-974F-47AE-A176-6341C7C6722D}"/>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563EDB0-4E96-4FC9-9790-D9F0525F248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CD6ADD98-FB78-4D04-9B8B-98EE6825FCF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DF872403-9331-4B12-9F38-E8AEFE05E234}"/>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FD5E0B88-6A4D-4ABF-ACA1-3EAB90052613}"/>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2D6424CB-58C0-45CC-A1F9-21298AF1985C}"/>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550F3AEC-B046-4B44-BEC4-89BAC734F6D3}"/>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E1778175-5E8D-4D34-AB68-52048F793C2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857B8416-0913-425E-B35C-DBE30394891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F10C1028-1598-4D92-A3ED-197202A472CC}"/>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D3A92C38-0789-4DFC-9735-712C0BA228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C94267AB-B53E-4CF4-8F13-5F10C01135D8}"/>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46749F07-74C8-4BB9-8467-C9CA61334B5F}"/>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9D9D767B-D045-423E-B3C9-FA6F64CC918B}"/>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4C8ABFD1-16DD-4EE5-9626-8E96F6C2B02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A2A558A-101C-4DE2-AA8F-7A505D17EBD5}"/>
            </a:ext>
          </a:extLst>
        </xdr:cNvPr>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D1E9A100-8D0A-4FF6-A28D-9706A6DC09AA}"/>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156F66D2-B471-4D1A-9879-74C516187A5D}"/>
            </a:ext>
          </a:extLst>
        </xdr:cNvPr>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6E5FD45D-6061-47D1-9D61-320F1C1BAE0C}"/>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5E84CD8-269A-42D9-90EC-EC5F8F6FE6C6}"/>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C7B471EE-4DCF-4C9C-917C-0D24A6BDA0A9}"/>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52016A54-C3C3-4F05-B99B-CEA8F7694C7E}"/>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81FF49C3-563F-46B8-8F47-C06E2CD74D78}"/>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162577</xdr:rowOff>
    </xdr:from>
    <xdr:ext cx="467179" cy="259045"/>
    <xdr:sp macro="" textlink="">
      <xdr:nvSpPr>
        <xdr:cNvPr id="50" name="テキスト ボックス 49">
          <a:extLst>
            <a:ext uri="{FF2B5EF4-FFF2-40B4-BE49-F238E27FC236}">
              <a16:creationId xmlns:a16="http://schemas.microsoft.com/office/drawing/2014/main" id="{C626EBBE-CAFD-48C2-BEF4-BFA9ACB7EE44}"/>
            </a:ext>
          </a:extLst>
        </xdr:cNvPr>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8F326498-9EED-438C-93A5-F89EF17031D3}"/>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a:extLst>
            <a:ext uri="{FF2B5EF4-FFF2-40B4-BE49-F238E27FC236}">
              <a16:creationId xmlns:a16="http://schemas.microsoft.com/office/drawing/2014/main" id="{45B5BDFE-13CD-451A-B068-A478029D15A8}"/>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30E073B4-B613-4964-A110-58505599C44B}"/>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117348</xdr:rowOff>
    </xdr:from>
    <xdr:to>
      <xdr:col>24</xdr:col>
      <xdr:colOff>62865</xdr:colOff>
      <xdr:row>41</xdr:row>
      <xdr:rowOff>156210</xdr:rowOff>
    </xdr:to>
    <xdr:cxnSp macro="">
      <xdr:nvCxnSpPr>
        <xdr:cNvPr id="54" name="直線コネクタ 53">
          <a:extLst>
            <a:ext uri="{FF2B5EF4-FFF2-40B4-BE49-F238E27FC236}">
              <a16:creationId xmlns:a16="http://schemas.microsoft.com/office/drawing/2014/main" id="{904B278C-B09C-4C44-B55F-62F58DB17610}"/>
            </a:ext>
          </a:extLst>
        </xdr:cNvPr>
        <xdr:cNvCxnSpPr/>
      </xdr:nvCxnSpPr>
      <xdr:spPr>
        <a:xfrm flipV="1">
          <a:off x="4634865" y="5946648"/>
          <a:ext cx="0" cy="1239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160037</xdr:rowOff>
    </xdr:from>
    <xdr:ext cx="405111" cy="259045"/>
    <xdr:sp macro="" textlink="">
      <xdr:nvSpPr>
        <xdr:cNvPr id="55" name="【道路】&#10;有形固定資産減価償却率最小値テキスト">
          <a:extLst>
            <a:ext uri="{FF2B5EF4-FFF2-40B4-BE49-F238E27FC236}">
              <a16:creationId xmlns:a16="http://schemas.microsoft.com/office/drawing/2014/main" id="{50FF583E-A019-4DBC-930B-C2D1B9197190}"/>
            </a:ext>
          </a:extLst>
        </xdr:cNvPr>
        <xdr:cNvSpPr txBox="1"/>
      </xdr:nvSpPr>
      <xdr:spPr>
        <a:xfrm>
          <a:off x="4673600" y="718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156210</xdr:rowOff>
    </xdr:from>
    <xdr:to>
      <xdr:col>24</xdr:col>
      <xdr:colOff>152400</xdr:colOff>
      <xdr:row>41</xdr:row>
      <xdr:rowOff>156210</xdr:rowOff>
    </xdr:to>
    <xdr:cxnSp macro="">
      <xdr:nvCxnSpPr>
        <xdr:cNvPr id="56" name="直線コネクタ 55">
          <a:extLst>
            <a:ext uri="{FF2B5EF4-FFF2-40B4-BE49-F238E27FC236}">
              <a16:creationId xmlns:a16="http://schemas.microsoft.com/office/drawing/2014/main" id="{38E9698F-8DD5-4BDF-90A7-AEF04D14F26B}"/>
            </a:ext>
          </a:extLst>
        </xdr:cNvPr>
        <xdr:cNvCxnSpPr/>
      </xdr:nvCxnSpPr>
      <xdr:spPr>
        <a:xfrm>
          <a:off x="4546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64025</xdr:rowOff>
    </xdr:from>
    <xdr:ext cx="405111" cy="259045"/>
    <xdr:sp macro="" textlink="">
      <xdr:nvSpPr>
        <xdr:cNvPr id="57" name="【道路】&#10;有形固定資産減価償却率最大値テキスト">
          <a:extLst>
            <a:ext uri="{FF2B5EF4-FFF2-40B4-BE49-F238E27FC236}">
              <a16:creationId xmlns:a16="http://schemas.microsoft.com/office/drawing/2014/main" id="{7F28E3E3-58DA-4C97-BEA1-899D53F3DBC0}"/>
            </a:ext>
          </a:extLst>
        </xdr:cNvPr>
        <xdr:cNvSpPr txBox="1"/>
      </xdr:nvSpPr>
      <xdr:spPr>
        <a:xfrm>
          <a:off x="46736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117348</xdr:rowOff>
    </xdr:from>
    <xdr:to>
      <xdr:col>24</xdr:col>
      <xdr:colOff>152400</xdr:colOff>
      <xdr:row>34</xdr:row>
      <xdr:rowOff>117348</xdr:rowOff>
    </xdr:to>
    <xdr:cxnSp macro="">
      <xdr:nvCxnSpPr>
        <xdr:cNvPr id="58" name="直線コネクタ 57">
          <a:extLst>
            <a:ext uri="{FF2B5EF4-FFF2-40B4-BE49-F238E27FC236}">
              <a16:creationId xmlns:a16="http://schemas.microsoft.com/office/drawing/2014/main" id="{13E94EE7-6372-410F-8A15-F7706A47B360}"/>
            </a:ext>
          </a:extLst>
        </xdr:cNvPr>
        <xdr:cNvCxnSpPr/>
      </xdr:nvCxnSpPr>
      <xdr:spPr>
        <a:xfrm>
          <a:off x="4546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88409</xdr:rowOff>
    </xdr:from>
    <xdr:ext cx="405111" cy="259045"/>
    <xdr:sp macro="" textlink="">
      <xdr:nvSpPr>
        <xdr:cNvPr id="59" name="【道路】&#10;有形固定資産減価償却率平均値テキスト">
          <a:extLst>
            <a:ext uri="{FF2B5EF4-FFF2-40B4-BE49-F238E27FC236}">
              <a16:creationId xmlns:a16="http://schemas.microsoft.com/office/drawing/2014/main" id="{72A2D054-653A-4456-8BFD-2960DE3BD2DB}"/>
            </a:ext>
          </a:extLst>
        </xdr:cNvPr>
        <xdr:cNvSpPr txBox="1"/>
      </xdr:nvSpPr>
      <xdr:spPr>
        <a:xfrm>
          <a:off x="4673600" y="6603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109982</xdr:rowOff>
    </xdr:from>
    <xdr:to>
      <xdr:col>24</xdr:col>
      <xdr:colOff>114300</xdr:colOff>
      <xdr:row>39</xdr:row>
      <xdr:rowOff>40132</xdr:rowOff>
    </xdr:to>
    <xdr:sp macro="" textlink="">
      <xdr:nvSpPr>
        <xdr:cNvPr id="60" name="フローチャート: 判断 59">
          <a:extLst>
            <a:ext uri="{FF2B5EF4-FFF2-40B4-BE49-F238E27FC236}">
              <a16:creationId xmlns:a16="http://schemas.microsoft.com/office/drawing/2014/main" id="{E527F8CB-7A4A-498B-B709-5374B51CD5DC}"/>
            </a:ext>
          </a:extLst>
        </xdr:cNvPr>
        <xdr:cNvSpPr/>
      </xdr:nvSpPr>
      <xdr:spPr>
        <a:xfrm>
          <a:off x="4584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157988</xdr:rowOff>
    </xdr:from>
    <xdr:to>
      <xdr:col>20</xdr:col>
      <xdr:colOff>38100</xdr:colOff>
      <xdr:row>39</xdr:row>
      <xdr:rowOff>88138</xdr:rowOff>
    </xdr:to>
    <xdr:sp macro="" textlink="">
      <xdr:nvSpPr>
        <xdr:cNvPr id="61" name="フローチャート: 判断 60">
          <a:extLst>
            <a:ext uri="{FF2B5EF4-FFF2-40B4-BE49-F238E27FC236}">
              <a16:creationId xmlns:a16="http://schemas.microsoft.com/office/drawing/2014/main" id="{6A9B76AC-0F07-43A3-B719-206CA60B0413}"/>
            </a:ext>
          </a:extLst>
        </xdr:cNvPr>
        <xdr:cNvSpPr/>
      </xdr:nvSpPr>
      <xdr:spPr>
        <a:xfrm>
          <a:off x="3746500" y="667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27686</xdr:rowOff>
    </xdr:from>
    <xdr:to>
      <xdr:col>15</xdr:col>
      <xdr:colOff>101600</xdr:colOff>
      <xdr:row>39</xdr:row>
      <xdr:rowOff>129286</xdr:rowOff>
    </xdr:to>
    <xdr:sp macro="" textlink="">
      <xdr:nvSpPr>
        <xdr:cNvPr id="62" name="フローチャート: 判断 61">
          <a:extLst>
            <a:ext uri="{FF2B5EF4-FFF2-40B4-BE49-F238E27FC236}">
              <a16:creationId xmlns:a16="http://schemas.microsoft.com/office/drawing/2014/main" id="{841B4A9F-D9A6-45C0-96C8-33F112638AAF}"/>
            </a:ext>
          </a:extLst>
        </xdr:cNvPr>
        <xdr:cNvSpPr/>
      </xdr:nvSpPr>
      <xdr:spPr>
        <a:xfrm>
          <a:off x="2857500" y="671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59690</xdr:rowOff>
    </xdr:from>
    <xdr:to>
      <xdr:col>10</xdr:col>
      <xdr:colOff>165100</xdr:colOff>
      <xdr:row>39</xdr:row>
      <xdr:rowOff>161290</xdr:rowOff>
    </xdr:to>
    <xdr:sp macro="" textlink="">
      <xdr:nvSpPr>
        <xdr:cNvPr id="63" name="フローチャート: 判断 62">
          <a:extLst>
            <a:ext uri="{FF2B5EF4-FFF2-40B4-BE49-F238E27FC236}">
              <a16:creationId xmlns:a16="http://schemas.microsoft.com/office/drawing/2014/main" id="{A2AA5C84-D4B5-424F-BF85-EC00E009124F}"/>
            </a:ext>
          </a:extLst>
        </xdr:cNvPr>
        <xdr:cNvSpPr/>
      </xdr:nvSpPr>
      <xdr:spPr>
        <a:xfrm>
          <a:off x="19685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35A124A-8DB0-43AC-AD77-7F65551B0273}"/>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2890E76A-A461-494E-937F-3B70E28C843A}"/>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B7D05992-9011-475E-AD3E-04EEED5A93CA}"/>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54F4A3A5-31F5-4942-A62C-90190F05AA8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245B1049-8C6C-4193-B625-FDB048F79592}"/>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29972</xdr:rowOff>
    </xdr:from>
    <xdr:to>
      <xdr:col>20</xdr:col>
      <xdr:colOff>38100</xdr:colOff>
      <xdr:row>41</xdr:row>
      <xdr:rowOff>131572</xdr:rowOff>
    </xdr:to>
    <xdr:sp macro="" textlink="">
      <xdr:nvSpPr>
        <xdr:cNvPr id="69" name="楕円 68">
          <a:extLst>
            <a:ext uri="{FF2B5EF4-FFF2-40B4-BE49-F238E27FC236}">
              <a16:creationId xmlns:a16="http://schemas.microsoft.com/office/drawing/2014/main" id="{C397F5F1-8B58-4E80-9CD7-2164C410243E}"/>
            </a:ext>
          </a:extLst>
        </xdr:cNvPr>
        <xdr:cNvSpPr/>
      </xdr:nvSpPr>
      <xdr:spPr>
        <a:xfrm>
          <a:off x="3746500" y="7059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41</xdr:row>
      <xdr:rowOff>84836</xdr:rowOff>
    </xdr:from>
    <xdr:to>
      <xdr:col>15</xdr:col>
      <xdr:colOff>101600</xdr:colOff>
      <xdr:row>42</xdr:row>
      <xdr:rowOff>14986</xdr:rowOff>
    </xdr:to>
    <xdr:sp macro="" textlink="">
      <xdr:nvSpPr>
        <xdr:cNvPr id="70" name="楕円 69">
          <a:extLst>
            <a:ext uri="{FF2B5EF4-FFF2-40B4-BE49-F238E27FC236}">
              <a16:creationId xmlns:a16="http://schemas.microsoft.com/office/drawing/2014/main" id="{6DC752CF-D76B-4ED0-8760-7046F7165E42}"/>
            </a:ext>
          </a:extLst>
        </xdr:cNvPr>
        <xdr:cNvSpPr/>
      </xdr:nvSpPr>
      <xdr:spPr>
        <a:xfrm>
          <a:off x="2857500" y="7114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41</xdr:row>
      <xdr:rowOff>80772</xdr:rowOff>
    </xdr:from>
    <xdr:to>
      <xdr:col>19</xdr:col>
      <xdr:colOff>177800</xdr:colOff>
      <xdr:row>41</xdr:row>
      <xdr:rowOff>135636</xdr:rowOff>
    </xdr:to>
    <xdr:cxnSp macro="">
      <xdr:nvCxnSpPr>
        <xdr:cNvPr id="71" name="直線コネクタ 70">
          <a:extLst>
            <a:ext uri="{FF2B5EF4-FFF2-40B4-BE49-F238E27FC236}">
              <a16:creationId xmlns:a16="http://schemas.microsoft.com/office/drawing/2014/main" id="{B2012ADF-2A66-4E2F-BE32-8B7321123E49}"/>
            </a:ext>
          </a:extLst>
        </xdr:cNvPr>
        <xdr:cNvCxnSpPr/>
      </xdr:nvCxnSpPr>
      <xdr:spPr>
        <a:xfrm flipV="1">
          <a:off x="2908300" y="711022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104665</xdr:rowOff>
    </xdr:from>
    <xdr:ext cx="405111" cy="259045"/>
    <xdr:sp macro="" textlink="">
      <xdr:nvSpPr>
        <xdr:cNvPr id="72" name="n_1aveValue【道路】&#10;有形固定資産減価償却率">
          <a:extLst>
            <a:ext uri="{FF2B5EF4-FFF2-40B4-BE49-F238E27FC236}">
              <a16:creationId xmlns:a16="http://schemas.microsoft.com/office/drawing/2014/main" id="{7F560884-D2E6-49D2-B0C9-9F5B7FEEFE32}"/>
            </a:ext>
          </a:extLst>
        </xdr:cNvPr>
        <xdr:cNvSpPr txBox="1"/>
      </xdr:nvSpPr>
      <xdr:spPr>
        <a:xfrm>
          <a:off x="3582044" y="6448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145813</xdr:rowOff>
    </xdr:from>
    <xdr:ext cx="405111" cy="259045"/>
    <xdr:sp macro="" textlink="">
      <xdr:nvSpPr>
        <xdr:cNvPr id="73" name="n_2aveValue【道路】&#10;有形固定資産減価償却率">
          <a:extLst>
            <a:ext uri="{FF2B5EF4-FFF2-40B4-BE49-F238E27FC236}">
              <a16:creationId xmlns:a16="http://schemas.microsoft.com/office/drawing/2014/main" id="{FF151253-ABE0-48DF-A804-7772964E988D}"/>
            </a:ext>
          </a:extLst>
        </xdr:cNvPr>
        <xdr:cNvSpPr txBox="1"/>
      </xdr:nvSpPr>
      <xdr:spPr>
        <a:xfrm>
          <a:off x="2705744" y="6489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6367</xdr:rowOff>
    </xdr:from>
    <xdr:ext cx="405111" cy="259045"/>
    <xdr:sp macro="" textlink="">
      <xdr:nvSpPr>
        <xdr:cNvPr id="74" name="n_3aveValue【道路】&#10;有形固定資産減価償却率">
          <a:extLst>
            <a:ext uri="{FF2B5EF4-FFF2-40B4-BE49-F238E27FC236}">
              <a16:creationId xmlns:a16="http://schemas.microsoft.com/office/drawing/2014/main" id="{6EBEB6F0-7917-4727-B4E5-E3496D400C55}"/>
            </a:ext>
          </a:extLst>
        </xdr:cNvPr>
        <xdr:cNvSpPr txBox="1"/>
      </xdr:nvSpPr>
      <xdr:spPr>
        <a:xfrm>
          <a:off x="1816744" y="6521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122699</xdr:rowOff>
    </xdr:from>
    <xdr:ext cx="405111" cy="259045"/>
    <xdr:sp macro="" textlink="">
      <xdr:nvSpPr>
        <xdr:cNvPr id="75" name="n_1mainValue【道路】&#10;有形固定資産減価償却率">
          <a:extLst>
            <a:ext uri="{FF2B5EF4-FFF2-40B4-BE49-F238E27FC236}">
              <a16:creationId xmlns:a16="http://schemas.microsoft.com/office/drawing/2014/main" id="{A163A8F6-D26E-4DB9-9E87-AAB519E5D85D}"/>
            </a:ext>
          </a:extLst>
        </xdr:cNvPr>
        <xdr:cNvSpPr txBox="1"/>
      </xdr:nvSpPr>
      <xdr:spPr>
        <a:xfrm>
          <a:off x="3582044" y="7152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42</xdr:row>
      <xdr:rowOff>6113</xdr:rowOff>
    </xdr:from>
    <xdr:ext cx="405111" cy="259045"/>
    <xdr:sp macro="" textlink="">
      <xdr:nvSpPr>
        <xdr:cNvPr id="76" name="n_2mainValue【道路】&#10;有形固定資産減価償却率">
          <a:extLst>
            <a:ext uri="{FF2B5EF4-FFF2-40B4-BE49-F238E27FC236}">
              <a16:creationId xmlns:a16="http://schemas.microsoft.com/office/drawing/2014/main" id="{032D4D90-5A86-42B6-95A2-B7381E6DB371}"/>
            </a:ext>
          </a:extLst>
        </xdr:cNvPr>
        <xdr:cNvSpPr txBox="1"/>
      </xdr:nvSpPr>
      <xdr:spPr>
        <a:xfrm>
          <a:off x="2705744" y="720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CA26870F-9E6F-4686-A8B0-BE076ECECEC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4174CBBD-D6E5-4153-BEED-07D302401D7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3B9DCF57-273C-4E74-AD25-75A5AF6A68CB}"/>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FD1DE1B2-6E8C-42DB-B9A0-90BD8265AC9C}"/>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3EE79C0D-FF22-45BA-951C-9C5A75C6ECE1}"/>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3117C5A8-E4C4-493B-B99E-FE37F9331197}"/>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21DC8F81-4AD6-4F0A-B9F9-E45987B5DBD4}"/>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40380733-3672-4474-9649-E4A6046AE585}"/>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FCF47464-7895-48E9-BD1C-F6E9E4A8382C}"/>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939F3DFE-5A46-46E2-87FA-826E7F24CB8F}"/>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276D286F-1AEB-49E6-A93D-695784249DC6}"/>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D2278DA5-C9C7-40F7-8D44-88C94937EDEA}"/>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18AED383-95FC-4954-AFE2-4CD7C613332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a:extLst>
            <a:ext uri="{FF2B5EF4-FFF2-40B4-BE49-F238E27FC236}">
              <a16:creationId xmlns:a16="http://schemas.microsoft.com/office/drawing/2014/main" id="{33A2081E-8D7C-4ED1-96BA-946B5E49199C}"/>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373DA7A6-9FA9-4456-A2E4-290ECCFA4C66}"/>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a:extLst>
            <a:ext uri="{FF2B5EF4-FFF2-40B4-BE49-F238E27FC236}">
              <a16:creationId xmlns:a16="http://schemas.microsoft.com/office/drawing/2014/main" id="{CFDC213E-FEE4-4BB3-B400-BCFB2C2F8B74}"/>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B2B087BF-48F4-443B-BC2B-0D802120A2DC}"/>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a:extLst>
            <a:ext uri="{FF2B5EF4-FFF2-40B4-BE49-F238E27FC236}">
              <a16:creationId xmlns:a16="http://schemas.microsoft.com/office/drawing/2014/main" id="{9ED49F3F-71DB-4CD5-BA5D-A1DA514593ED}"/>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D6B5515E-7AD7-4CF9-A46D-B3F3EFD96C24}"/>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a:extLst>
            <a:ext uri="{FF2B5EF4-FFF2-40B4-BE49-F238E27FC236}">
              <a16:creationId xmlns:a16="http://schemas.microsoft.com/office/drawing/2014/main" id="{3A393E7D-2BC2-4C42-8679-6DF2DF10B9C3}"/>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9968C5E9-0419-4A57-84BF-EA20EB52E83B}"/>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a:extLst>
            <a:ext uri="{FF2B5EF4-FFF2-40B4-BE49-F238E27FC236}">
              <a16:creationId xmlns:a16="http://schemas.microsoft.com/office/drawing/2014/main" id="{DDD57CCD-2849-4C3B-81EA-69A909A381DB}"/>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5299DDC5-DB62-4C54-8560-ADAFDDE97E8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79401</xdr:rowOff>
    </xdr:from>
    <xdr:to>
      <xdr:col>54</xdr:col>
      <xdr:colOff>189865</xdr:colOff>
      <xdr:row>41</xdr:row>
      <xdr:rowOff>77419</xdr:rowOff>
    </xdr:to>
    <xdr:cxnSp macro="">
      <xdr:nvCxnSpPr>
        <xdr:cNvPr id="100" name="直線コネクタ 99">
          <a:extLst>
            <a:ext uri="{FF2B5EF4-FFF2-40B4-BE49-F238E27FC236}">
              <a16:creationId xmlns:a16="http://schemas.microsoft.com/office/drawing/2014/main" id="{E0543260-E0A4-46D5-BE64-CD7BEA11EB9E}"/>
            </a:ext>
          </a:extLst>
        </xdr:cNvPr>
        <xdr:cNvCxnSpPr/>
      </xdr:nvCxnSpPr>
      <xdr:spPr>
        <a:xfrm flipV="1">
          <a:off x="10476865" y="5908701"/>
          <a:ext cx="0" cy="1198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81246</xdr:rowOff>
    </xdr:from>
    <xdr:ext cx="469744" cy="259045"/>
    <xdr:sp macro="" textlink="">
      <xdr:nvSpPr>
        <xdr:cNvPr id="101" name="【道路】&#10;一人当たり延長最小値テキスト">
          <a:extLst>
            <a:ext uri="{FF2B5EF4-FFF2-40B4-BE49-F238E27FC236}">
              <a16:creationId xmlns:a16="http://schemas.microsoft.com/office/drawing/2014/main" id="{A28C5F2B-866D-4651-B254-583410369DC6}"/>
            </a:ext>
          </a:extLst>
        </xdr:cNvPr>
        <xdr:cNvSpPr txBox="1"/>
      </xdr:nvSpPr>
      <xdr:spPr>
        <a:xfrm>
          <a:off x="10515600" y="711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77419</xdr:rowOff>
    </xdr:from>
    <xdr:to>
      <xdr:col>55</xdr:col>
      <xdr:colOff>88900</xdr:colOff>
      <xdr:row>41</xdr:row>
      <xdr:rowOff>77419</xdr:rowOff>
    </xdr:to>
    <xdr:cxnSp macro="">
      <xdr:nvCxnSpPr>
        <xdr:cNvPr id="102" name="直線コネクタ 101">
          <a:extLst>
            <a:ext uri="{FF2B5EF4-FFF2-40B4-BE49-F238E27FC236}">
              <a16:creationId xmlns:a16="http://schemas.microsoft.com/office/drawing/2014/main" id="{E6C7C3BF-04D5-4AA9-925A-E92441ECE3E7}"/>
            </a:ext>
          </a:extLst>
        </xdr:cNvPr>
        <xdr:cNvCxnSpPr/>
      </xdr:nvCxnSpPr>
      <xdr:spPr>
        <a:xfrm>
          <a:off x="10388600" y="7106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26078</xdr:rowOff>
    </xdr:from>
    <xdr:ext cx="534377" cy="259045"/>
    <xdr:sp macro="" textlink="">
      <xdr:nvSpPr>
        <xdr:cNvPr id="103" name="【道路】&#10;一人当たり延長最大値テキスト">
          <a:extLst>
            <a:ext uri="{FF2B5EF4-FFF2-40B4-BE49-F238E27FC236}">
              <a16:creationId xmlns:a16="http://schemas.microsoft.com/office/drawing/2014/main" id="{474FFD81-2976-4240-BD2F-A85F97548EAC}"/>
            </a:ext>
          </a:extLst>
        </xdr:cNvPr>
        <xdr:cNvSpPr txBox="1"/>
      </xdr:nvSpPr>
      <xdr:spPr>
        <a:xfrm>
          <a:off x="10515600" y="5683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79401</xdr:rowOff>
    </xdr:from>
    <xdr:to>
      <xdr:col>55</xdr:col>
      <xdr:colOff>88900</xdr:colOff>
      <xdr:row>34</xdr:row>
      <xdr:rowOff>79401</xdr:rowOff>
    </xdr:to>
    <xdr:cxnSp macro="">
      <xdr:nvCxnSpPr>
        <xdr:cNvPr id="104" name="直線コネクタ 103">
          <a:extLst>
            <a:ext uri="{FF2B5EF4-FFF2-40B4-BE49-F238E27FC236}">
              <a16:creationId xmlns:a16="http://schemas.microsoft.com/office/drawing/2014/main" id="{8A4AA6FF-E483-47D7-AF08-F99A7B2252BE}"/>
            </a:ext>
          </a:extLst>
        </xdr:cNvPr>
        <xdr:cNvCxnSpPr/>
      </xdr:nvCxnSpPr>
      <xdr:spPr>
        <a:xfrm>
          <a:off x="10388600" y="59087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145635</xdr:rowOff>
    </xdr:from>
    <xdr:ext cx="469744" cy="259045"/>
    <xdr:sp macro="" textlink="">
      <xdr:nvSpPr>
        <xdr:cNvPr id="105" name="【道路】&#10;一人当たり延長平均値テキスト">
          <a:extLst>
            <a:ext uri="{FF2B5EF4-FFF2-40B4-BE49-F238E27FC236}">
              <a16:creationId xmlns:a16="http://schemas.microsoft.com/office/drawing/2014/main" id="{F3B78610-C9F8-414C-A36A-6F4C3F1EB149}"/>
            </a:ext>
          </a:extLst>
        </xdr:cNvPr>
        <xdr:cNvSpPr txBox="1"/>
      </xdr:nvSpPr>
      <xdr:spPr>
        <a:xfrm>
          <a:off x="10515600" y="6489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167208</xdr:rowOff>
    </xdr:from>
    <xdr:to>
      <xdr:col>55</xdr:col>
      <xdr:colOff>50800</xdr:colOff>
      <xdr:row>38</xdr:row>
      <xdr:rowOff>97358</xdr:rowOff>
    </xdr:to>
    <xdr:sp macro="" textlink="">
      <xdr:nvSpPr>
        <xdr:cNvPr id="106" name="フローチャート: 判断 105">
          <a:extLst>
            <a:ext uri="{FF2B5EF4-FFF2-40B4-BE49-F238E27FC236}">
              <a16:creationId xmlns:a16="http://schemas.microsoft.com/office/drawing/2014/main" id="{12771933-A087-40B8-B2A4-7EA7759BA845}"/>
            </a:ext>
          </a:extLst>
        </xdr:cNvPr>
        <xdr:cNvSpPr/>
      </xdr:nvSpPr>
      <xdr:spPr>
        <a:xfrm>
          <a:off x="10426700" y="651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11761</xdr:rowOff>
    </xdr:from>
    <xdr:to>
      <xdr:col>50</xdr:col>
      <xdr:colOff>165100</xdr:colOff>
      <xdr:row>38</xdr:row>
      <xdr:rowOff>113361</xdr:rowOff>
    </xdr:to>
    <xdr:sp macro="" textlink="">
      <xdr:nvSpPr>
        <xdr:cNvPr id="107" name="フローチャート: 判断 106">
          <a:extLst>
            <a:ext uri="{FF2B5EF4-FFF2-40B4-BE49-F238E27FC236}">
              <a16:creationId xmlns:a16="http://schemas.microsoft.com/office/drawing/2014/main" id="{5B6F2987-0C3C-415B-B768-5B36019EA568}"/>
            </a:ext>
          </a:extLst>
        </xdr:cNvPr>
        <xdr:cNvSpPr/>
      </xdr:nvSpPr>
      <xdr:spPr>
        <a:xfrm>
          <a:off x="9588500" y="652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125450</xdr:rowOff>
    </xdr:from>
    <xdr:to>
      <xdr:col>46</xdr:col>
      <xdr:colOff>38100</xdr:colOff>
      <xdr:row>38</xdr:row>
      <xdr:rowOff>55600</xdr:rowOff>
    </xdr:to>
    <xdr:sp macro="" textlink="">
      <xdr:nvSpPr>
        <xdr:cNvPr id="108" name="フローチャート: 判断 107">
          <a:extLst>
            <a:ext uri="{FF2B5EF4-FFF2-40B4-BE49-F238E27FC236}">
              <a16:creationId xmlns:a16="http://schemas.microsoft.com/office/drawing/2014/main" id="{74020218-69C4-445C-904A-566E3BDC05C8}"/>
            </a:ext>
          </a:extLst>
        </xdr:cNvPr>
        <xdr:cNvSpPr/>
      </xdr:nvSpPr>
      <xdr:spPr>
        <a:xfrm>
          <a:off x="8699500" y="646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5055</xdr:rowOff>
    </xdr:from>
    <xdr:to>
      <xdr:col>41</xdr:col>
      <xdr:colOff>101600</xdr:colOff>
      <xdr:row>38</xdr:row>
      <xdr:rowOff>106655</xdr:rowOff>
    </xdr:to>
    <xdr:sp macro="" textlink="">
      <xdr:nvSpPr>
        <xdr:cNvPr id="109" name="フローチャート: 判断 108">
          <a:extLst>
            <a:ext uri="{FF2B5EF4-FFF2-40B4-BE49-F238E27FC236}">
              <a16:creationId xmlns:a16="http://schemas.microsoft.com/office/drawing/2014/main" id="{C123BBFC-3CE4-4C5D-9812-4776417530CC}"/>
            </a:ext>
          </a:extLst>
        </xdr:cNvPr>
        <xdr:cNvSpPr/>
      </xdr:nvSpPr>
      <xdr:spPr>
        <a:xfrm>
          <a:off x="7810500" y="65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2AB4D491-9D33-41EE-9371-10673D4F3565}"/>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172546D-035B-41B8-A8F1-D1904927D136}"/>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88308DC2-FAEA-4D1F-AA75-585981E124CA}"/>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3F2E8B79-E3DD-4FB2-B08B-DF51B70D43EE}"/>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869C7A39-21CD-4C25-A41B-62B79683BDA9}"/>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87427</xdr:rowOff>
    </xdr:from>
    <xdr:to>
      <xdr:col>50</xdr:col>
      <xdr:colOff>165100</xdr:colOff>
      <xdr:row>38</xdr:row>
      <xdr:rowOff>17577</xdr:rowOff>
    </xdr:to>
    <xdr:sp macro="" textlink="">
      <xdr:nvSpPr>
        <xdr:cNvPr id="115" name="楕円 114">
          <a:extLst>
            <a:ext uri="{FF2B5EF4-FFF2-40B4-BE49-F238E27FC236}">
              <a16:creationId xmlns:a16="http://schemas.microsoft.com/office/drawing/2014/main" id="{BF345F72-22A0-47F7-94D6-B00A1C3F27B9}"/>
            </a:ext>
          </a:extLst>
        </xdr:cNvPr>
        <xdr:cNvSpPr/>
      </xdr:nvSpPr>
      <xdr:spPr>
        <a:xfrm>
          <a:off x="9588500" y="643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67919</xdr:rowOff>
    </xdr:from>
    <xdr:to>
      <xdr:col>46</xdr:col>
      <xdr:colOff>38100</xdr:colOff>
      <xdr:row>37</xdr:row>
      <xdr:rowOff>169520</xdr:rowOff>
    </xdr:to>
    <xdr:sp macro="" textlink="">
      <xdr:nvSpPr>
        <xdr:cNvPr id="116" name="楕円 115">
          <a:extLst>
            <a:ext uri="{FF2B5EF4-FFF2-40B4-BE49-F238E27FC236}">
              <a16:creationId xmlns:a16="http://schemas.microsoft.com/office/drawing/2014/main" id="{579DD275-2AED-4A1B-B679-EA5B82119ED5}"/>
            </a:ext>
          </a:extLst>
        </xdr:cNvPr>
        <xdr:cNvSpPr/>
      </xdr:nvSpPr>
      <xdr:spPr>
        <a:xfrm>
          <a:off x="8699500" y="641156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118719</xdr:rowOff>
    </xdr:from>
    <xdr:to>
      <xdr:col>50</xdr:col>
      <xdr:colOff>114300</xdr:colOff>
      <xdr:row>37</xdr:row>
      <xdr:rowOff>138227</xdr:rowOff>
    </xdr:to>
    <xdr:cxnSp macro="">
      <xdr:nvCxnSpPr>
        <xdr:cNvPr id="117" name="直線コネクタ 116">
          <a:extLst>
            <a:ext uri="{FF2B5EF4-FFF2-40B4-BE49-F238E27FC236}">
              <a16:creationId xmlns:a16="http://schemas.microsoft.com/office/drawing/2014/main" id="{A3D125F8-9BEC-4267-AC9D-7B94B84B6F2F}"/>
            </a:ext>
          </a:extLst>
        </xdr:cNvPr>
        <xdr:cNvCxnSpPr/>
      </xdr:nvCxnSpPr>
      <xdr:spPr>
        <a:xfrm>
          <a:off x="8750300" y="6462369"/>
          <a:ext cx="889000" cy="19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104488</xdr:rowOff>
    </xdr:from>
    <xdr:ext cx="469744" cy="259045"/>
    <xdr:sp macro="" textlink="">
      <xdr:nvSpPr>
        <xdr:cNvPr id="118" name="n_1aveValue【道路】&#10;一人当たり延長">
          <a:extLst>
            <a:ext uri="{FF2B5EF4-FFF2-40B4-BE49-F238E27FC236}">
              <a16:creationId xmlns:a16="http://schemas.microsoft.com/office/drawing/2014/main" id="{9B412F46-9DE0-46EF-BCB0-4EE128C22324}"/>
            </a:ext>
          </a:extLst>
        </xdr:cNvPr>
        <xdr:cNvSpPr txBox="1"/>
      </xdr:nvSpPr>
      <xdr:spPr>
        <a:xfrm>
          <a:off x="9391727" y="6619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46727</xdr:rowOff>
    </xdr:from>
    <xdr:ext cx="469744" cy="259045"/>
    <xdr:sp macro="" textlink="">
      <xdr:nvSpPr>
        <xdr:cNvPr id="119" name="n_2aveValue【道路】&#10;一人当たり延長">
          <a:extLst>
            <a:ext uri="{FF2B5EF4-FFF2-40B4-BE49-F238E27FC236}">
              <a16:creationId xmlns:a16="http://schemas.microsoft.com/office/drawing/2014/main" id="{3803FCA6-A83D-4781-80A3-435A740E3BAA}"/>
            </a:ext>
          </a:extLst>
        </xdr:cNvPr>
        <xdr:cNvSpPr txBox="1"/>
      </xdr:nvSpPr>
      <xdr:spPr>
        <a:xfrm>
          <a:off x="8515427" y="656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123182</xdr:rowOff>
    </xdr:from>
    <xdr:ext cx="469744" cy="259045"/>
    <xdr:sp macro="" textlink="">
      <xdr:nvSpPr>
        <xdr:cNvPr id="120" name="n_3aveValue【道路】&#10;一人当たり延長">
          <a:extLst>
            <a:ext uri="{FF2B5EF4-FFF2-40B4-BE49-F238E27FC236}">
              <a16:creationId xmlns:a16="http://schemas.microsoft.com/office/drawing/2014/main" id="{526732C4-E256-4112-A17D-CDF6618161AF}"/>
            </a:ext>
          </a:extLst>
        </xdr:cNvPr>
        <xdr:cNvSpPr txBox="1"/>
      </xdr:nvSpPr>
      <xdr:spPr>
        <a:xfrm>
          <a:off x="7626427" y="629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34104</xdr:rowOff>
    </xdr:from>
    <xdr:ext cx="469744" cy="259045"/>
    <xdr:sp macro="" textlink="">
      <xdr:nvSpPr>
        <xdr:cNvPr id="121" name="n_1mainValue【道路】&#10;一人当たり延長">
          <a:extLst>
            <a:ext uri="{FF2B5EF4-FFF2-40B4-BE49-F238E27FC236}">
              <a16:creationId xmlns:a16="http://schemas.microsoft.com/office/drawing/2014/main" id="{046EFD33-DEF8-482B-B621-5F834CDFCC40}"/>
            </a:ext>
          </a:extLst>
        </xdr:cNvPr>
        <xdr:cNvSpPr txBox="1"/>
      </xdr:nvSpPr>
      <xdr:spPr>
        <a:xfrm>
          <a:off x="9391727" y="6206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14596</xdr:rowOff>
    </xdr:from>
    <xdr:ext cx="534377" cy="259045"/>
    <xdr:sp macro="" textlink="">
      <xdr:nvSpPr>
        <xdr:cNvPr id="122" name="n_2mainValue【道路】&#10;一人当たり延長">
          <a:extLst>
            <a:ext uri="{FF2B5EF4-FFF2-40B4-BE49-F238E27FC236}">
              <a16:creationId xmlns:a16="http://schemas.microsoft.com/office/drawing/2014/main" id="{AB95B3CC-255B-41BC-B33D-24CDD5FB42EC}"/>
            </a:ext>
          </a:extLst>
        </xdr:cNvPr>
        <xdr:cNvSpPr txBox="1"/>
      </xdr:nvSpPr>
      <xdr:spPr>
        <a:xfrm>
          <a:off x="8483111" y="6186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A7DED34E-2EA5-4BCB-BDE0-C46765B78828}"/>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a:extLst>
            <a:ext uri="{FF2B5EF4-FFF2-40B4-BE49-F238E27FC236}">
              <a16:creationId xmlns:a16="http://schemas.microsoft.com/office/drawing/2014/main" id="{CA2D5AC2-591A-4C82-81BD-372887D5A58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a:extLst>
            <a:ext uri="{FF2B5EF4-FFF2-40B4-BE49-F238E27FC236}">
              <a16:creationId xmlns:a16="http://schemas.microsoft.com/office/drawing/2014/main" id="{B5405C8F-E464-4E21-82D1-BA3188242FB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a:extLst>
            <a:ext uri="{FF2B5EF4-FFF2-40B4-BE49-F238E27FC236}">
              <a16:creationId xmlns:a16="http://schemas.microsoft.com/office/drawing/2014/main" id="{8D5AC325-8160-4E9C-830F-73E07A12BB0F}"/>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a:extLst>
            <a:ext uri="{FF2B5EF4-FFF2-40B4-BE49-F238E27FC236}">
              <a16:creationId xmlns:a16="http://schemas.microsoft.com/office/drawing/2014/main" id="{E51B3824-53B5-4D60-B4EF-371E1E20ED74}"/>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a:extLst>
            <a:ext uri="{FF2B5EF4-FFF2-40B4-BE49-F238E27FC236}">
              <a16:creationId xmlns:a16="http://schemas.microsoft.com/office/drawing/2014/main" id="{1D0AD661-CAA8-48CC-8551-2FF57DD7B87E}"/>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a:extLst>
            <a:ext uri="{FF2B5EF4-FFF2-40B4-BE49-F238E27FC236}">
              <a16:creationId xmlns:a16="http://schemas.microsoft.com/office/drawing/2014/main" id="{7500ADF0-86B5-480E-AA49-0F21BA8B66CC}"/>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a:extLst>
            <a:ext uri="{FF2B5EF4-FFF2-40B4-BE49-F238E27FC236}">
              <a16:creationId xmlns:a16="http://schemas.microsoft.com/office/drawing/2014/main" id="{7CF16452-BED2-482B-A45A-2F20BE6CCB2C}"/>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a:extLst>
            <a:ext uri="{FF2B5EF4-FFF2-40B4-BE49-F238E27FC236}">
              <a16:creationId xmlns:a16="http://schemas.microsoft.com/office/drawing/2014/main" id="{9838EBAC-5F43-4AB1-A47E-21B2D24A948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a:extLst>
            <a:ext uri="{FF2B5EF4-FFF2-40B4-BE49-F238E27FC236}">
              <a16:creationId xmlns:a16="http://schemas.microsoft.com/office/drawing/2014/main" id="{783EA4CE-F414-4AA1-9363-34C43F22022C}"/>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a:extLst>
            <a:ext uri="{FF2B5EF4-FFF2-40B4-BE49-F238E27FC236}">
              <a16:creationId xmlns:a16="http://schemas.microsoft.com/office/drawing/2014/main" id="{1368DD3C-21BF-4D43-9931-716387FB938F}"/>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4" name="直線コネクタ 133">
          <a:extLst>
            <a:ext uri="{FF2B5EF4-FFF2-40B4-BE49-F238E27FC236}">
              <a16:creationId xmlns:a16="http://schemas.microsoft.com/office/drawing/2014/main" id="{D14CB066-C652-49B4-AD32-523C53356DB1}"/>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5" name="テキスト ボックス 134">
          <a:extLst>
            <a:ext uri="{FF2B5EF4-FFF2-40B4-BE49-F238E27FC236}">
              <a16:creationId xmlns:a16="http://schemas.microsoft.com/office/drawing/2014/main" id="{9B4828F3-66A8-489A-B966-50BDC6EF1282}"/>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6" name="直線コネクタ 135">
          <a:extLst>
            <a:ext uri="{FF2B5EF4-FFF2-40B4-BE49-F238E27FC236}">
              <a16:creationId xmlns:a16="http://schemas.microsoft.com/office/drawing/2014/main" id="{1311E99C-6987-4B19-93A4-5A0E92020427}"/>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7" name="テキスト ボックス 136">
          <a:extLst>
            <a:ext uri="{FF2B5EF4-FFF2-40B4-BE49-F238E27FC236}">
              <a16:creationId xmlns:a16="http://schemas.microsoft.com/office/drawing/2014/main" id="{B28B246D-AD05-41B7-9F10-6B5A7F30AF0F}"/>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8" name="直線コネクタ 137">
          <a:extLst>
            <a:ext uri="{FF2B5EF4-FFF2-40B4-BE49-F238E27FC236}">
              <a16:creationId xmlns:a16="http://schemas.microsoft.com/office/drawing/2014/main" id="{03768501-E1F8-4141-B36B-3AA2C9523092}"/>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9" name="テキスト ボックス 138">
          <a:extLst>
            <a:ext uri="{FF2B5EF4-FFF2-40B4-BE49-F238E27FC236}">
              <a16:creationId xmlns:a16="http://schemas.microsoft.com/office/drawing/2014/main" id="{7E212C2C-7596-4102-A344-1E6B92B50C83}"/>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0" name="直線コネクタ 139">
          <a:extLst>
            <a:ext uri="{FF2B5EF4-FFF2-40B4-BE49-F238E27FC236}">
              <a16:creationId xmlns:a16="http://schemas.microsoft.com/office/drawing/2014/main" id="{14C4058C-A5E3-477E-B046-B390057F2AB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1" name="テキスト ボックス 140">
          <a:extLst>
            <a:ext uri="{FF2B5EF4-FFF2-40B4-BE49-F238E27FC236}">
              <a16:creationId xmlns:a16="http://schemas.microsoft.com/office/drawing/2014/main" id="{06294F42-104F-48CE-B793-0003625388C9}"/>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2" name="直線コネクタ 141">
          <a:extLst>
            <a:ext uri="{FF2B5EF4-FFF2-40B4-BE49-F238E27FC236}">
              <a16:creationId xmlns:a16="http://schemas.microsoft.com/office/drawing/2014/main" id="{F226DC7E-04C3-4F39-BE27-0C0887D5810D}"/>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3" name="テキスト ボックス 142">
          <a:extLst>
            <a:ext uri="{FF2B5EF4-FFF2-40B4-BE49-F238E27FC236}">
              <a16:creationId xmlns:a16="http://schemas.microsoft.com/office/drawing/2014/main" id="{4BE04AFF-4F5E-4971-8ADD-822FC788C913}"/>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4" name="直線コネクタ 143">
          <a:extLst>
            <a:ext uri="{FF2B5EF4-FFF2-40B4-BE49-F238E27FC236}">
              <a16:creationId xmlns:a16="http://schemas.microsoft.com/office/drawing/2014/main" id="{55843113-05DB-4AEE-BD54-1D9F31B52F0E}"/>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5" name="テキスト ボックス 144">
          <a:extLst>
            <a:ext uri="{FF2B5EF4-FFF2-40B4-BE49-F238E27FC236}">
              <a16:creationId xmlns:a16="http://schemas.microsoft.com/office/drawing/2014/main" id="{8C112D83-1406-45B2-9870-D0CC54054127}"/>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6" name="【橋りょう・トンネル】&#10;有形固定資産減価償却率グラフ枠">
          <a:extLst>
            <a:ext uri="{FF2B5EF4-FFF2-40B4-BE49-F238E27FC236}">
              <a16:creationId xmlns:a16="http://schemas.microsoft.com/office/drawing/2014/main" id="{364F6F94-AA8F-4F2F-8A4A-5E1AEBC7491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53340</xdr:rowOff>
    </xdr:from>
    <xdr:to>
      <xdr:col>24</xdr:col>
      <xdr:colOff>62865</xdr:colOff>
      <xdr:row>64</xdr:row>
      <xdr:rowOff>110490</xdr:rowOff>
    </xdr:to>
    <xdr:cxnSp macro="">
      <xdr:nvCxnSpPr>
        <xdr:cNvPr id="147" name="直線コネクタ 146">
          <a:extLst>
            <a:ext uri="{FF2B5EF4-FFF2-40B4-BE49-F238E27FC236}">
              <a16:creationId xmlns:a16="http://schemas.microsoft.com/office/drawing/2014/main" id="{148B6C41-ACE4-4E4E-A5A1-7CC033800B8C}"/>
            </a:ext>
          </a:extLst>
        </xdr:cNvPr>
        <xdr:cNvCxnSpPr/>
      </xdr:nvCxnSpPr>
      <xdr:spPr>
        <a:xfrm flipV="1">
          <a:off x="4634865" y="948309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8" name="【橋りょう・トンネル】&#10;有形固定資産減価償却率最小値テキスト">
          <a:extLst>
            <a:ext uri="{FF2B5EF4-FFF2-40B4-BE49-F238E27FC236}">
              <a16:creationId xmlns:a16="http://schemas.microsoft.com/office/drawing/2014/main" id="{9FFF6F1D-49C1-49C3-99FB-2C43A0A3F6BF}"/>
            </a:ext>
          </a:extLst>
        </xdr:cNvPr>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9" name="直線コネクタ 148">
          <a:extLst>
            <a:ext uri="{FF2B5EF4-FFF2-40B4-BE49-F238E27FC236}">
              <a16:creationId xmlns:a16="http://schemas.microsoft.com/office/drawing/2014/main" id="{84A6DCED-3D95-4B8C-812E-6D428DC10226}"/>
            </a:ext>
          </a:extLst>
        </xdr:cNvPr>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xdr:rowOff>
    </xdr:from>
    <xdr:ext cx="405111" cy="259045"/>
    <xdr:sp macro="" textlink="">
      <xdr:nvSpPr>
        <xdr:cNvPr id="150" name="【橋りょう・トンネル】&#10;有形固定資産減価償却率最大値テキスト">
          <a:extLst>
            <a:ext uri="{FF2B5EF4-FFF2-40B4-BE49-F238E27FC236}">
              <a16:creationId xmlns:a16="http://schemas.microsoft.com/office/drawing/2014/main" id="{6996A698-8063-4C9E-B266-C98F200A46FC}"/>
            </a:ext>
          </a:extLst>
        </xdr:cNvPr>
        <xdr:cNvSpPr txBox="1"/>
      </xdr:nvSpPr>
      <xdr:spPr>
        <a:xfrm>
          <a:off x="4673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53340</xdr:rowOff>
    </xdr:from>
    <xdr:to>
      <xdr:col>24</xdr:col>
      <xdr:colOff>152400</xdr:colOff>
      <xdr:row>55</xdr:row>
      <xdr:rowOff>53340</xdr:rowOff>
    </xdr:to>
    <xdr:cxnSp macro="">
      <xdr:nvCxnSpPr>
        <xdr:cNvPr id="151" name="直線コネクタ 150">
          <a:extLst>
            <a:ext uri="{FF2B5EF4-FFF2-40B4-BE49-F238E27FC236}">
              <a16:creationId xmlns:a16="http://schemas.microsoft.com/office/drawing/2014/main" id="{73915649-3A94-49C3-9BE0-E335BC4BAB2D}"/>
            </a:ext>
          </a:extLst>
        </xdr:cNvPr>
        <xdr:cNvCxnSpPr/>
      </xdr:nvCxnSpPr>
      <xdr:spPr>
        <a:xfrm>
          <a:off x="4546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52" name="【橋りょう・トンネル】&#10;有形固定資産減価償却率平均値テキスト">
          <a:extLst>
            <a:ext uri="{FF2B5EF4-FFF2-40B4-BE49-F238E27FC236}">
              <a16:creationId xmlns:a16="http://schemas.microsoft.com/office/drawing/2014/main" id="{DCE11FC1-AB61-496E-8552-6DB38D85D83A}"/>
            </a:ext>
          </a:extLst>
        </xdr:cNvPr>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3" name="フローチャート: 判断 152">
          <a:extLst>
            <a:ext uri="{FF2B5EF4-FFF2-40B4-BE49-F238E27FC236}">
              <a16:creationId xmlns:a16="http://schemas.microsoft.com/office/drawing/2014/main" id="{C51C500D-EBA2-420A-B350-626447251577}"/>
            </a:ext>
          </a:extLst>
        </xdr:cNvPr>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10160</xdr:rowOff>
    </xdr:from>
    <xdr:to>
      <xdr:col>20</xdr:col>
      <xdr:colOff>38100</xdr:colOff>
      <xdr:row>60</xdr:row>
      <xdr:rowOff>111760</xdr:rowOff>
    </xdr:to>
    <xdr:sp macro="" textlink="">
      <xdr:nvSpPr>
        <xdr:cNvPr id="154" name="フローチャート: 判断 153">
          <a:extLst>
            <a:ext uri="{FF2B5EF4-FFF2-40B4-BE49-F238E27FC236}">
              <a16:creationId xmlns:a16="http://schemas.microsoft.com/office/drawing/2014/main" id="{058002F3-0B5E-40FE-AB03-83254AD71801}"/>
            </a:ext>
          </a:extLst>
        </xdr:cNvPr>
        <xdr:cNvSpPr/>
      </xdr:nvSpPr>
      <xdr:spPr>
        <a:xfrm>
          <a:off x="3746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xdr:rowOff>
    </xdr:from>
    <xdr:to>
      <xdr:col>15</xdr:col>
      <xdr:colOff>101600</xdr:colOff>
      <xdr:row>60</xdr:row>
      <xdr:rowOff>107950</xdr:rowOff>
    </xdr:to>
    <xdr:sp macro="" textlink="">
      <xdr:nvSpPr>
        <xdr:cNvPr id="155" name="フローチャート: 判断 154">
          <a:extLst>
            <a:ext uri="{FF2B5EF4-FFF2-40B4-BE49-F238E27FC236}">
              <a16:creationId xmlns:a16="http://schemas.microsoft.com/office/drawing/2014/main" id="{D73CE29F-70E7-4485-BC77-603B1605F917}"/>
            </a:ext>
          </a:extLst>
        </xdr:cNvPr>
        <xdr:cNvSpPr/>
      </xdr:nvSpPr>
      <xdr:spPr>
        <a:xfrm>
          <a:off x="2857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55880</xdr:rowOff>
    </xdr:from>
    <xdr:to>
      <xdr:col>10</xdr:col>
      <xdr:colOff>165100</xdr:colOff>
      <xdr:row>61</xdr:row>
      <xdr:rowOff>157480</xdr:rowOff>
    </xdr:to>
    <xdr:sp macro="" textlink="">
      <xdr:nvSpPr>
        <xdr:cNvPr id="156" name="フローチャート: 判断 155">
          <a:extLst>
            <a:ext uri="{FF2B5EF4-FFF2-40B4-BE49-F238E27FC236}">
              <a16:creationId xmlns:a16="http://schemas.microsoft.com/office/drawing/2014/main" id="{2A04C3ED-9875-4DB6-B5C0-3D4F8FF4664C}"/>
            </a:ext>
          </a:extLst>
        </xdr:cNvPr>
        <xdr:cNvSpPr/>
      </xdr:nvSpPr>
      <xdr:spPr>
        <a:xfrm>
          <a:off x="19685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4DF48287-A4D9-4FC8-B2AA-D2D51F8FFED7}"/>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5C9C8407-D579-4678-80BB-BE62E14AD094}"/>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90A21535-39D7-4E2F-A2B6-9B016EC08CF6}"/>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2258AA7C-691B-44E1-8CE8-CE7BCD6E3BAD}"/>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33D883D4-C27C-4BBB-94D0-8F88B5612734}"/>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78740</xdr:rowOff>
    </xdr:from>
    <xdr:to>
      <xdr:col>20</xdr:col>
      <xdr:colOff>38100</xdr:colOff>
      <xdr:row>63</xdr:row>
      <xdr:rowOff>8890</xdr:rowOff>
    </xdr:to>
    <xdr:sp macro="" textlink="">
      <xdr:nvSpPr>
        <xdr:cNvPr id="162" name="楕円 161">
          <a:extLst>
            <a:ext uri="{FF2B5EF4-FFF2-40B4-BE49-F238E27FC236}">
              <a16:creationId xmlns:a16="http://schemas.microsoft.com/office/drawing/2014/main" id="{E2D3441C-64BE-461B-AF02-38C378070F2C}"/>
            </a:ext>
          </a:extLst>
        </xdr:cNvPr>
        <xdr:cNvSpPr/>
      </xdr:nvSpPr>
      <xdr:spPr>
        <a:xfrm>
          <a:off x="3746500" y="1070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63500</xdr:rowOff>
    </xdr:from>
    <xdr:to>
      <xdr:col>15</xdr:col>
      <xdr:colOff>101600</xdr:colOff>
      <xdr:row>62</xdr:row>
      <xdr:rowOff>165100</xdr:rowOff>
    </xdr:to>
    <xdr:sp macro="" textlink="">
      <xdr:nvSpPr>
        <xdr:cNvPr id="163" name="楕円 162">
          <a:extLst>
            <a:ext uri="{FF2B5EF4-FFF2-40B4-BE49-F238E27FC236}">
              <a16:creationId xmlns:a16="http://schemas.microsoft.com/office/drawing/2014/main" id="{85D4E5D2-D9C2-4666-92E7-789283E9CB75}"/>
            </a:ext>
          </a:extLst>
        </xdr:cNvPr>
        <xdr:cNvSpPr/>
      </xdr:nvSpPr>
      <xdr:spPr>
        <a:xfrm>
          <a:off x="2857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114300</xdr:rowOff>
    </xdr:from>
    <xdr:to>
      <xdr:col>19</xdr:col>
      <xdr:colOff>177800</xdr:colOff>
      <xdr:row>62</xdr:row>
      <xdr:rowOff>129540</xdr:rowOff>
    </xdr:to>
    <xdr:cxnSp macro="">
      <xdr:nvCxnSpPr>
        <xdr:cNvPr id="164" name="直線コネクタ 163">
          <a:extLst>
            <a:ext uri="{FF2B5EF4-FFF2-40B4-BE49-F238E27FC236}">
              <a16:creationId xmlns:a16="http://schemas.microsoft.com/office/drawing/2014/main" id="{76065314-D68E-48A3-81C2-3E776FC2F30A}"/>
            </a:ext>
          </a:extLst>
        </xdr:cNvPr>
        <xdr:cNvCxnSpPr/>
      </xdr:nvCxnSpPr>
      <xdr:spPr>
        <a:xfrm>
          <a:off x="2908300" y="107442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128287</xdr:rowOff>
    </xdr:from>
    <xdr:ext cx="405111" cy="259045"/>
    <xdr:sp macro="" textlink="">
      <xdr:nvSpPr>
        <xdr:cNvPr id="165" name="n_1aveValue【橋りょう・トンネル】&#10;有形固定資産減価償却率">
          <a:extLst>
            <a:ext uri="{FF2B5EF4-FFF2-40B4-BE49-F238E27FC236}">
              <a16:creationId xmlns:a16="http://schemas.microsoft.com/office/drawing/2014/main" id="{B325A775-4E5F-4B81-8F36-F5EF5D243168}"/>
            </a:ext>
          </a:extLst>
        </xdr:cNvPr>
        <xdr:cNvSpPr txBox="1"/>
      </xdr:nvSpPr>
      <xdr:spPr>
        <a:xfrm>
          <a:off x="3582044" y="1007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124477</xdr:rowOff>
    </xdr:from>
    <xdr:ext cx="405111" cy="259045"/>
    <xdr:sp macro="" textlink="">
      <xdr:nvSpPr>
        <xdr:cNvPr id="166" name="n_2aveValue【橋りょう・トンネル】&#10;有形固定資産減価償却率">
          <a:extLst>
            <a:ext uri="{FF2B5EF4-FFF2-40B4-BE49-F238E27FC236}">
              <a16:creationId xmlns:a16="http://schemas.microsoft.com/office/drawing/2014/main" id="{5D65CE0D-0F9B-43FE-81BD-79F63E9BAE04}"/>
            </a:ext>
          </a:extLst>
        </xdr:cNvPr>
        <xdr:cNvSpPr txBox="1"/>
      </xdr:nvSpPr>
      <xdr:spPr>
        <a:xfrm>
          <a:off x="27057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2557</xdr:rowOff>
    </xdr:from>
    <xdr:ext cx="405111" cy="259045"/>
    <xdr:sp macro="" textlink="">
      <xdr:nvSpPr>
        <xdr:cNvPr id="167" name="n_3aveValue【橋りょう・トンネル】&#10;有形固定資産減価償却率">
          <a:extLst>
            <a:ext uri="{FF2B5EF4-FFF2-40B4-BE49-F238E27FC236}">
              <a16:creationId xmlns:a16="http://schemas.microsoft.com/office/drawing/2014/main" id="{0EC16ADB-E1C6-4CEC-8DA6-85D7ACCF7AC5}"/>
            </a:ext>
          </a:extLst>
        </xdr:cNvPr>
        <xdr:cNvSpPr txBox="1"/>
      </xdr:nvSpPr>
      <xdr:spPr>
        <a:xfrm>
          <a:off x="1816744" y="10289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17</xdr:rowOff>
    </xdr:from>
    <xdr:ext cx="405111" cy="259045"/>
    <xdr:sp macro="" textlink="">
      <xdr:nvSpPr>
        <xdr:cNvPr id="168" name="n_1mainValue【橋りょう・トンネル】&#10;有形固定資産減価償却率">
          <a:extLst>
            <a:ext uri="{FF2B5EF4-FFF2-40B4-BE49-F238E27FC236}">
              <a16:creationId xmlns:a16="http://schemas.microsoft.com/office/drawing/2014/main" id="{4E61BB3B-D00E-4575-947C-1DC4DCFC97CE}"/>
            </a:ext>
          </a:extLst>
        </xdr:cNvPr>
        <xdr:cNvSpPr txBox="1"/>
      </xdr:nvSpPr>
      <xdr:spPr>
        <a:xfrm>
          <a:off x="3582044" y="10801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156227</xdr:rowOff>
    </xdr:from>
    <xdr:ext cx="405111" cy="259045"/>
    <xdr:sp macro="" textlink="">
      <xdr:nvSpPr>
        <xdr:cNvPr id="169" name="n_2mainValue【橋りょう・トンネル】&#10;有形固定資産減価償却率">
          <a:extLst>
            <a:ext uri="{FF2B5EF4-FFF2-40B4-BE49-F238E27FC236}">
              <a16:creationId xmlns:a16="http://schemas.microsoft.com/office/drawing/2014/main" id="{9C65C8E6-E3B8-4DE7-889D-55C3CE15A13F}"/>
            </a:ext>
          </a:extLst>
        </xdr:cNvPr>
        <xdr:cNvSpPr txBox="1"/>
      </xdr:nvSpPr>
      <xdr:spPr>
        <a:xfrm>
          <a:off x="27057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0" name="正方形/長方形 169">
          <a:extLst>
            <a:ext uri="{FF2B5EF4-FFF2-40B4-BE49-F238E27FC236}">
              <a16:creationId xmlns:a16="http://schemas.microsoft.com/office/drawing/2014/main" id="{CE34CCFC-0506-437D-B767-A7B47618A103}"/>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1" name="正方形/長方形 170">
          <a:extLst>
            <a:ext uri="{FF2B5EF4-FFF2-40B4-BE49-F238E27FC236}">
              <a16:creationId xmlns:a16="http://schemas.microsoft.com/office/drawing/2014/main" id="{D7E03EBD-C317-4E12-8C49-35AE5ED251BF}"/>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2" name="正方形/長方形 171">
          <a:extLst>
            <a:ext uri="{FF2B5EF4-FFF2-40B4-BE49-F238E27FC236}">
              <a16:creationId xmlns:a16="http://schemas.microsoft.com/office/drawing/2014/main" id="{64C1FB90-3364-4921-94C4-6B533D6D0FD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3" name="正方形/長方形 172">
          <a:extLst>
            <a:ext uri="{FF2B5EF4-FFF2-40B4-BE49-F238E27FC236}">
              <a16:creationId xmlns:a16="http://schemas.microsoft.com/office/drawing/2014/main" id="{AA254C0D-6576-4862-9555-6F343B19ACE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4" name="正方形/長方形 173">
          <a:extLst>
            <a:ext uri="{FF2B5EF4-FFF2-40B4-BE49-F238E27FC236}">
              <a16:creationId xmlns:a16="http://schemas.microsoft.com/office/drawing/2014/main" id="{32788893-E52F-45A7-8C71-27BC79478F7C}"/>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5" name="正方形/長方形 174">
          <a:extLst>
            <a:ext uri="{FF2B5EF4-FFF2-40B4-BE49-F238E27FC236}">
              <a16:creationId xmlns:a16="http://schemas.microsoft.com/office/drawing/2014/main" id="{A9DA72E1-D7A4-46D0-81B6-157C8BC6593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6" name="正方形/長方形 175">
          <a:extLst>
            <a:ext uri="{FF2B5EF4-FFF2-40B4-BE49-F238E27FC236}">
              <a16:creationId xmlns:a16="http://schemas.microsoft.com/office/drawing/2014/main" id="{F92241F3-6A76-48FC-BBFF-58BCEFC331E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7" name="正方形/長方形 176">
          <a:extLst>
            <a:ext uri="{FF2B5EF4-FFF2-40B4-BE49-F238E27FC236}">
              <a16:creationId xmlns:a16="http://schemas.microsoft.com/office/drawing/2014/main" id="{5D3AAA73-F345-419C-B3B2-E9FC149EA42E}"/>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8" name="テキスト ボックス 177">
          <a:extLst>
            <a:ext uri="{FF2B5EF4-FFF2-40B4-BE49-F238E27FC236}">
              <a16:creationId xmlns:a16="http://schemas.microsoft.com/office/drawing/2014/main" id="{4A26E1F9-3182-43C6-AFE5-280FB8F2475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9" name="直線コネクタ 178">
          <a:extLst>
            <a:ext uri="{FF2B5EF4-FFF2-40B4-BE49-F238E27FC236}">
              <a16:creationId xmlns:a16="http://schemas.microsoft.com/office/drawing/2014/main" id="{D801261E-9B0F-4DAB-AFEA-44F6ACA4F5DD}"/>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80" name="直線コネクタ 179">
          <a:extLst>
            <a:ext uri="{FF2B5EF4-FFF2-40B4-BE49-F238E27FC236}">
              <a16:creationId xmlns:a16="http://schemas.microsoft.com/office/drawing/2014/main" id="{7214405E-01E3-4E29-AAD8-73DDB64B46E6}"/>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81" name="テキスト ボックス 180">
          <a:extLst>
            <a:ext uri="{FF2B5EF4-FFF2-40B4-BE49-F238E27FC236}">
              <a16:creationId xmlns:a16="http://schemas.microsoft.com/office/drawing/2014/main" id="{DB055270-86FD-4310-915A-5DF01446D2D8}"/>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82" name="直線コネクタ 181">
          <a:extLst>
            <a:ext uri="{FF2B5EF4-FFF2-40B4-BE49-F238E27FC236}">
              <a16:creationId xmlns:a16="http://schemas.microsoft.com/office/drawing/2014/main" id="{2F41885F-4FFF-4840-B381-78F37204876A}"/>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183" name="テキスト ボックス 182">
          <a:extLst>
            <a:ext uri="{FF2B5EF4-FFF2-40B4-BE49-F238E27FC236}">
              <a16:creationId xmlns:a16="http://schemas.microsoft.com/office/drawing/2014/main" id="{3171C2A8-AE66-4867-990F-CDEB0CEDA489}"/>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4" name="直線コネクタ 183">
          <a:extLst>
            <a:ext uri="{FF2B5EF4-FFF2-40B4-BE49-F238E27FC236}">
              <a16:creationId xmlns:a16="http://schemas.microsoft.com/office/drawing/2014/main" id="{5A1B05B9-47DD-4A69-ADA2-E2B8A0354D22}"/>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185" name="テキスト ボックス 184">
          <a:extLst>
            <a:ext uri="{FF2B5EF4-FFF2-40B4-BE49-F238E27FC236}">
              <a16:creationId xmlns:a16="http://schemas.microsoft.com/office/drawing/2014/main" id="{011299F3-878F-455E-99A7-D9AB9F835F16}"/>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6" name="直線コネクタ 185">
          <a:extLst>
            <a:ext uri="{FF2B5EF4-FFF2-40B4-BE49-F238E27FC236}">
              <a16:creationId xmlns:a16="http://schemas.microsoft.com/office/drawing/2014/main" id="{99B4210F-8FE9-42C7-9A09-7F5E1C7BBBAF}"/>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187" name="テキスト ボックス 186">
          <a:extLst>
            <a:ext uri="{FF2B5EF4-FFF2-40B4-BE49-F238E27FC236}">
              <a16:creationId xmlns:a16="http://schemas.microsoft.com/office/drawing/2014/main" id="{B80B0411-E900-4C6B-AD38-0B2DFF36ABB5}"/>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8" name="直線コネクタ 187">
          <a:extLst>
            <a:ext uri="{FF2B5EF4-FFF2-40B4-BE49-F238E27FC236}">
              <a16:creationId xmlns:a16="http://schemas.microsoft.com/office/drawing/2014/main" id="{526994D4-2DB0-4AAD-ACFE-29DE7330B362}"/>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189" name="テキスト ボックス 188">
          <a:extLst>
            <a:ext uri="{FF2B5EF4-FFF2-40B4-BE49-F238E27FC236}">
              <a16:creationId xmlns:a16="http://schemas.microsoft.com/office/drawing/2014/main" id="{D6408A67-6BE1-49A5-8386-DADBFA4E1152}"/>
            </a:ext>
          </a:extLst>
        </xdr:cNvPr>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90" name="直線コネクタ 189">
          <a:extLst>
            <a:ext uri="{FF2B5EF4-FFF2-40B4-BE49-F238E27FC236}">
              <a16:creationId xmlns:a16="http://schemas.microsoft.com/office/drawing/2014/main" id="{4EDFFA7F-AD29-4A86-86DC-787AAE6746AE}"/>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70049</xdr:rowOff>
    </xdr:from>
    <xdr:ext cx="595419" cy="259045"/>
    <xdr:sp macro="" textlink="">
      <xdr:nvSpPr>
        <xdr:cNvPr id="191" name="テキスト ボックス 190">
          <a:extLst>
            <a:ext uri="{FF2B5EF4-FFF2-40B4-BE49-F238E27FC236}">
              <a16:creationId xmlns:a16="http://schemas.microsoft.com/office/drawing/2014/main" id="{CFB1838B-FDAA-4BA1-A1F6-C0EC4344CDB0}"/>
            </a:ext>
          </a:extLst>
        </xdr:cNvPr>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2" name="直線コネクタ 191">
          <a:extLst>
            <a:ext uri="{FF2B5EF4-FFF2-40B4-BE49-F238E27FC236}">
              <a16:creationId xmlns:a16="http://schemas.microsoft.com/office/drawing/2014/main" id="{260CA54D-440F-4B14-90B2-9271B6043A54}"/>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3" name="テキスト ボックス 192">
          <a:extLst>
            <a:ext uri="{FF2B5EF4-FFF2-40B4-BE49-F238E27FC236}">
              <a16:creationId xmlns:a16="http://schemas.microsoft.com/office/drawing/2014/main" id="{5F64A636-53CF-4077-9933-73A198B9B552}"/>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4" name="【橋りょう・トンネル】&#10;一人当たり有形固定資産（償却資産）額グラフ枠">
          <a:extLst>
            <a:ext uri="{FF2B5EF4-FFF2-40B4-BE49-F238E27FC236}">
              <a16:creationId xmlns:a16="http://schemas.microsoft.com/office/drawing/2014/main" id="{6A124EDA-9A30-4863-8BA2-6289D4E33AF7}"/>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113353</xdr:rowOff>
    </xdr:from>
    <xdr:to>
      <xdr:col>54</xdr:col>
      <xdr:colOff>189865</xdr:colOff>
      <xdr:row>64</xdr:row>
      <xdr:rowOff>68642</xdr:rowOff>
    </xdr:to>
    <xdr:cxnSp macro="">
      <xdr:nvCxnSpPr>
        <xdr:cNvPr id="195" name="直線コネクタ 194">
          <a:extLst>
            <a:ext uri="{FF2B5EF4-FFF2-40B4-BE49-F238E27FC236}">
              <a16:creationId xmlns:a16="http://schemas.microsoft.com/office/drawing/2014/main" id="{AA7A5D14-0A4D-4773-9F90-CA9DCD73FAA7}"/>
            </a:ext>
          </a:extLst>
        </xdr:cNvPr>
        <xdr:cNvCxnSpPr/>
      </xdr:nvCxnSpPr>
      <xdr:spPr>
        <a:xfrm flipV="1">
          <a:off x="10476865" y="9543103"/>
          <a:ext cx="0" cy="1498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72469</xdr:rowOff>
    </xdr:from>
    <xdr:ext cx="534377" cy="259045"/>
    <xdr:sp macro="" textlink="">
      <xdr:nvSpPr>
        <xdr:cNvPr id="196" name="【橋りょう・トンネル】&#10;一人当たり有形固定資産（償却資産）額最小値テキスト">
          <a:extLst>
            <a:ext uri="{FF2B5EF4-FFF2-40B4-BE49-F238E27FC236}">
              <a16:creationId xmlns:a16="http://schemas.microsoft.com/office/drawing/2014/main" id="{D759B2A5-0461-4610-A878-9EFBBA530C41}"/>
            </a:ext>
          </a:extLst>
        </xdr:cNvPr>
        <xdr:cNvSpPr txBox="1"/>
      </xdr:nvSpPr>
      <xdr:spPr>
        <a:xfrm>
          <a:off x="10515600" y="11045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68642</xdr:rowOff>
    </xdr:from>
    <xdr:to>
      <xdr:col>55</xdr:col>
      <xdr:colOff>88900</xdr:colOff>
      <xdr:row>64</xdr:row>
      <xdr:rowOff>68642</xdr:rowOff>
    </xdr:to>
    <xdr:cxnSp macro="">
      <xdr:nvCxnSpPr>
        <xdr:cNvPr id="197" name="直線コネクタ 196">
          <a:extLst>
            <a:ext uri="{FF2B5EF4-FFF2-40B4-BE49-F238E27FC236}">
              <a16:creationId xmlns:a16="http://schemas.microsoft.com/office/drawing/2014/main" id="{F7DF42C5-03CA-4610-99F9-906EBC1DBE39}"/>
            </a:ext>
          </a:extLst>
        </xdr:cNvPr>
        <xdr:cNvCxnSpPr/>
      </xdr:nvCxnSpPr>
      <xdr:spPr>
        <a:xfrm>
          <a:off x="10388600" y="11041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60030</xdr:rowOff>
    </xdr:from>
    <xdr:ext cx="599010" cy="259045"/>
    <xdr:sp macro="" textlink="">
      <xdr:nvSpPr>
        <xdr:cNvPr id="198" name="【橋りょう・トンネル】&#10;一人当たり有形固定資産（償却資産）額最大値テキスト">
          <a:extLst>
            <a:ext uri="{FF2B5EF4-FFF2-40B4-BE49-F238E27FC236}">
              <a16:creationId xmlns:a16="http://schemas.microsoft.com/office/drawing/2014/main" id="{6CE1A3FF-1AB7-443C-A540-0FBFD77CF552}"/>
            </a:ext>
          </a:extLst>
        </xdr:cNvPr>
        <xdr:cNvSpPr txBox="1"/>
      </xdr:nvSpPr>
      <xdr:spPr>
        <a:xfrm>
          <a:off x="10515600" y="9318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113353</xdr:rowOff>
    </xdr:from>
    <xdr:to>
      <xdr:col>55</xdr:col>
      <xdr:colOff>88900</xdr:colOff>
      <xdr:row>55</xdr:row>
      <xdr:rowOff>113353</xdr:rowOff>
    </xdr:to>
    <xdr:cxnSp macro="">
      <xdr:nvCxnSpPr>
        <xdr:cNvPr id="199" name="直線コネクタ 198">
          <a:extLst>
            <a:ext uri="{FF2B5EF4-FFF2-40B4-BE49-F238E27FC236}">
              <a16:creationId xmlns:a16="http://schemas.microsoft.com/office/drawing/2014/main" id="{CCB3C113-5FD1-464C-8306-A1F6B5BCFD1B}"/>
            </a:ext>
          </a:extLst>
        </xdr:cNvPr>
        <xdr:cNvCxnSpPr/>
      </xdr:nvCxnSpPr>
      <xdr:spPr>
        <a:xfrm>
          <a:off x="10388600" y="954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108796</xdr:rowOff>
    </xdr:from>
    <xdr:ext cx="599010" cy="259045"/>
    <xdr:sp macro="" textlink="">
      <xdr:nvSpPr>
        <xdr:cNvPr id="200" name="【橋りょう・トンネル】&#10;一人当たり有形固定資産（償却資産）額平均値テキスト">
          <a:extLst>
            <a:ext uri="{FF2B5EF4-FFF2-40B4-BE49-F238E27FC236}">
              <a16:creationId xmlns:a16="http://schemas.microsoft.com/office/drawing/2014/main" id="{A16039FC-86FB-405A-8A73-784C3EAEE63A}"/>
            </a:ext>
          </a:extLst>
        </xdr:cNvPr>
        <xdr:cNvSpPr txBox="1"/>
      </xdr:nvSpPr>
      <xdr:spPr>
        <a:xfrm>
          <a:off x="10515600" y="105672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130369</xdr:rowOff>
    </xdr:from>
    <xdr:to>
      <xdr:col>55</xdr:col>
      <xdr:colOff>50800</xdr:colOff>
      <xdr:row>62</xdr:row>
      <xdr:rowOff>60519</xdr:rowOff>
    </xdr:to>
    <xdr:sp macro="" textlink="">
      <xdr:nvSpPr>
        <xdr:cNvPr id="201" name="フローチャート: 判断 200">
          <a:extLst>
            <a:ext uri="{FF2B5EF4-FFF2-40B4-BE49-F238E27FC236}">
              <a16:creationId xmlns:a16="http://schemas.microsoft.com/office/drawing/2014/main" id="{7D5E5669-8A54-4F31-A4EF-760BEB416287}"/>
            </a:ext>
          </a:extLst>
        </xdr:cNvPr>
        <xdr:cNvSpPr/>
      </xdr:nvSpPr>
      <xdr:spPr>
        <a:xfrm>
          <a:off x="10426700" y="10588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147955</xdr:rowOff>
    </xdr:from>
    <xdr:to>
      <xdr:col>50</xdr:col>
      <xdr:colOff>165100</xdr:colOff>
      <xdr:row>62</xdr:row>
      <xdr:rowOff>78105</xdr:rowOff>
    </xdr:to>
    <xdr:sp macro="" textlink="">
      <xdr:nvSpPr>
        <xdr:cNvPr id="202" name="フローチャート: 判断 201">
          <a:extLst>
            <a:ext uri="{FF2B5EF4-FFF2-40B4-BE49-F238E27FC236}">
              <a16:creationId xmlns:a16="http://schemas.microsoft.com/office/drawing/2014/main" id="{BE416BCE-6E33-4CFA-B5FD-776B5AA3092F}"/>
            </a:ext>
          </a:extLst>
        </xdr:cNvPr>
        <xdr:cNvSpPr/>
      </xdr:nvSpPr>
      <xdr:spPr>
        <a:xfrm>
          <a:off x="9588500" y="106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164319</xdr:rowOff>
    </xdr:from>
    <xdr:to>
      <xdr:col>46</xdr:col>
      <xdr:colOff>38100</xdr:colOff>
      <xdr:row>62</xdr:row>
      <xdr:rowOff>94469</xdr:rowOff>
    </xdr:to>
    <xdr:sp macro="" textlink="">
      <xdr:nvSpPr>
        <xdr:cNvPr id="203" name="フローチャート: 判断 202">
          <a:extLst>
            <a:ext uri="{FF2B5EF4-FFF2-40B4-BE49-F238E27FC236}">
              <a16:creationId xmlns:a16="http://schemas.microsoft.com/office/drawing/2014/main" id="{1C011370-1EDA-4A6E-96D1-47FF6457A6DE}"/>
            </a:ext>
          </a:extLst>
        </xdr:cNvPr>
        <xdr:cNvSpPr/>
      </xdr:nvSpPr>
      <xdr:spPr>
        <a:xfrm>
          <a:off x="8699500" y="10622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20269</xdr:rowOff>
    </xdr:from>
    <xdr:to>
      <xdr:col>41</xdr:col>
      <xdr:colOff>101600</xdr:colOff>
      <xdr:row>62</xdr:row>
      <xdr:rowOff>121869</xdr:rowOff>
    </xdr:to>
    <xdr:sp macro="" textlink="">
      <xdr:nvSpPr>
        <xdr:cNvPr id="204" name="フローチャート: 判断 203">
          <a:extLst>
            <a:ext uri="{FF2B5EF4-FFF2-40B4-BE49-F238E27FC236}">
              <a16:creationId xmlns:a16="http://schemas.microsoft.com/office/drawing/2014/main" id="{EC78B599-6DDE-41CD-A24A-A0CB69177B00}"/>
            </a:ext>
          </a:extLst>
        </xdr:cNvPr>
        <xdr:cNvSpPr/>
      </xdr:nvSpPr>
      <xdr:spPr>
        <a:xfrm>
          <a:off x="7810500" y="106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74BC9670-8D8F-4C5E-8F01-AA9AC620D128}"/>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B70E3976-9C49-4522-89C0-8054E87C1A4D}"/>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15DB14C-BB3B-479F-B8FA-4385195881EA}"/>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32602624-A872-4757-8DC2-89E790DEC2C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866A217A-CA8B-4029-B21C-58E0C904248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79698</xdr:rowOff>
    </xdr:from>
    <xdr:to>
      <xdr:col>50</xdr:col>
      <xdr:colOff>165100</xdr:colOff>
      <xdr:row>63</xdr:row>
      <xdr:rowOff>9848</xdr:rowOff>
    </xdr:to>
    <xdr:sp macro="" textlink="">
      <xdr:nvSpPr>
        <xdr:cNvPr id="210" name="楕円 209">
          <a:extLst>
            <a:ext uri="{FF2B5EF4-FFF2-40B4-BE49-F238E27FC236}">
              <a16:creationId xmlns:a16="http://schemas.microsoft.com/office/drawing/2014/main" id="{9E14CDB7-822C-4C1A-B96A-58FFAB6A3CE0}"/>
            </a:ext>
          </a:extLst>
        </xdr:cNvPr>
        <xdr:cNvSpPr/>
      </xdr:nvSpPr>
      <xdr:spPr>
        <a:xfrm>
          <a:off x="9588500" y="1070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110738</xdr:rowOff>
    </xdr:from>
    <xdr:to>
      <xdr:col>46</xdr:col>
      <xdr:colOff>38100</xdr:colOff>
      <xdr:row>63</xdr:row>
      <xdr:rowOff>40888</xdr:rowOff>
    </xdr:to>
    <xdr:sp macro="" textlink="">
      <xdr:nvSpPr>
        <xdr:cNvPr id="211" name="楕円 210">
          <a:extLst>
            <a:ext uri="{FF2B5EF4-FFF2-40B4-BE49-F238E27FC236}">
              <a16:creationId xmlns:a16="http://schemas.microsoft.com/office/drawing/2014/main" id="{41C805E5-6BE7-444E-A8E2-9A904BD0B272}"/>
            </a:ext>
          </a:extLst>
        </xdr:cNvPr>
        <xdr:cNvSpPr/>
      </xdr:nvSpPr>
      <xdr:spPr>
        <a:xfrm>
          <a:off x="8699500" y="1074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130498</xdr:rowOff>
    </xdr:from>
    <xdr:to>
      <xdr:col>50</xdr:col>
      <xdr:colOff>114300</xdr:colOff>
      <xdr:row>62</xdr:row>
      <xdr:rowOff>161538</xdr:rowOff>
    </xdr:to>
    <xdr:cxnSp macro="">
      <xdr:nvCxnSpPr>
        <xdr:cNvPr id="212" name="直線コネクタ 211">
          <a:extLst>
            <a:ext uri="{FF2B5EF4-FFF2-40B4-BE49-F238E27FC236}">
              <a16:creationId xmlns:a16="http://schemas.microsoft.com/office/drawing/2014/main" id="{0A4030AC-E18D-445A-9FA6-5622D677E1F6}"/>
            </a:ext>
          </a:extLst>
        </xdr:cNvPr>
        <xdr:cNvCxnSpPr/>
      </xdr:nvCxnSpPr>
      <xdr:spPr>
        <a:xfrm flipV="1">
          <a:off x="8750300" y="10760398"/>
          <a:ext cx="889000" cy="31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94632</xdr:rowOff>
    </xdr:from>
    <xdr:ext cx="599010" cy="259045"/>
    <xdr:sp macro="" textlink="">
      <xdr:nvSpPr>
        <xdr:cNvPr id="213" name="n_1aveValue【橋りょう・トンネル】&#10;一人当たり有形固定資産（償却資産）額">
          <a:extLst>
            <a:ext uri="{FF2B5EF4-FFF2-40B4-BE49-F238E27FC236}">
              <a16:creationId xmlns:a16="http://schemas.microsoft.com/office/drawing/2014/main" id="{B67A3095-A0F0-4757-BD96-0F8D47BF3B47}"/>
            </a:ext>
          </a:extLst>
        </xdr:cNvPr>
        <xdr:cNvSpPr txBox="1"/>
      </xdr:nvSpPr>
      <xdr:spPr>
        <a:xfrm>
          <a:off x="9327095" y="1038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110996</xdr:rowOff>
    </xdr:from>
    <xdr:ext cx="599010" cy="259045"/>
    <xdr:sp macro="" textlink="">
      <xdr:nvSpPr>
        <xdr:cNvPr id="214" name="n_2aveValue【橋りょう・トンネル】&#10;一人当たり有形固定資産（償却資産）額">
          <a:extLst>
            <a:ext uri="{FF2B5EF4-FFF2-40B4-BE49-F238E27FC236}">
              <a16:creationId xmlns:a16="http://schemas.microsoft.com/office/drawing/2014/main" id="{D16C203B-18ED-487C-8870-4795BE48B159}"/>
            </a:ext>
          </a:extLst>
        </xdr:cNvPr>
        <xdr:cNvSpPr txBox="1"/>
      </xdr:nvSpPr>
      <xdr:spPr>
        <a:xfrm>
          <a:off x="8450795" y="103979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138396</xdr:rowOff>
    </xdr:from>
    <xdr:ext cx="599010" cy="259045"/>
    <xdr:sp macro="" textlink="">
      <xdr:nvSpPr>
        <xdr:cNvPr id="215" name="n_3aveValue【橋りょう・トンネル】&#10;一人当たり有形固定資産（償却資産）額">
          <a:extLst>
            <a:ext uri="{FF2B5EF4-FFF2-40B4-BE49-F238E27FC236}">
              <a16:creationId xmlns:a16="http://schemas.microsoft.com/office/drawing/2014/main" id="{0CD2DE87-938A-488E-A83C-2F9EDE9E4541}"/>
            </a:ext>
          </a:extLst>
        </xdr:cNvPr>
        <xdr:cNvSpPr txBox="1"/>
      </xdr:nvSpPr>
      <xdr:spPr>
        <a:xfrm>
          <a:off x="7561795" y="104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975</xdr:rowOff>
    </xdr:from>
    <xdr:ext cx="599010" cy="259045"/>
    <xdr:sp macro="" textlink="">
      <xdr:nvSpPr>
        <xdr:cNvPr id="216" name="n_1mainValue【橋りょう・トンネル】&#10;一人当たり有形固定資産（償却資産）額">
          <a:extLst>
            <a:ext uri="{FF2B5EF4-FFF2-40B4-BE49-F238E27FC236}">
              <a16:creationId xmlns:a16="http://schemas.microsoft.com/office/drawing/2014/main" id="{1CD3BA1C-683B-4D42-83AB-6456CFF6D18B}"/>
            </a:ext>
          </a:extLst>
        </xdr:cNvPr>
        <xdr:cNvSpPr txBox="1"/>
      </xdr:nvSpPr>
      <xdr:spPr>
        <a:xfrm>
          <a:off x="9327095" y="10802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32015</xdr:rowOff>
    </xdr:from>
    <xdr:ext cx="534377" cy="259045"/>
    <xdr:sp macro="" textlink="">
      <xdr:nvSpPr>
        <xdr:cNvPr id="217" name="n_2mainValue【橋りょう・トンネル】&#10;一人当たり有形固定資産（償却資産）額">
          <a:extLst>
            <a:ext uri="{FF2B5EF4-FFF2-40B4-BE49-F238E27FC236}">
              <a16:creationId xmlns:a16="http://schemas.microsoft.com/office/drawing/2014/main" id="{3CE238D8-E8A7-4B99-862F-DB83FBDAD832}"/>
            </a:ext>
          </a:extLst>
        </xdr:cNvPr>
        <xdr:cNvSpPr txBox="1"/>
      </xdr:nvSpPr>
      <xdr:spPr>
        <a:xfrm>
          <a:off x="8483111" y="1083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a:extLst>
            <a:ext uri="{FF2B5EF4-FFF2-40B4-BE49-F238E27FC236}">
              <a16:creationId xmlns:a16="http://schemas.microsoft.com/office/drawing/2014/main" id="{BAAA903B-EEE1-458A-9381-F6BA885A911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a:extLst>
            <a:ext uri="{FF2B5EF4-FFF2-40B4-BE49-F238E27FC236}">
              <a16:creationId xmlns:a16="http://schemas.microsoft.com/office/drawing/2014/main" id="{8CDA11B0-326B-4ECF-95F7-13F19B3BB15A}"/>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a:extLst>
            <a:ext uri="{FF2B5EF4-FFF2-40B4-BE49-F238E27FC236}">
              <a16:creationId xmlns:a16="http://schemas.microsoft.com/office/drawing/2014/main" id="{3B47D69D-9761-4F20-A74F-973BDD0A6F8F}"/>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a:extLst>
            <a:ext uri="{FF2B5EF4-FFF2-40B4-BE49-F238E27FC236}">
              <a16:creationId xmlns:a16="http://schemas.microsoft.com/office/drawing/2014/main" id="{7DA80ABF-99D7-4A2E-9C41-D7237E60CAE5}"/>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a:extLst>
            <a:ext uri="{FF2B5EF4-FFF2-40B4-BE49-F238E27FC236}">
              <a16:creationId xmlns:a16="http://schemas.microsoft.com/office/drawing/2014/main" id="{3DE0699C-198B-47BB-A3EF-9C8B582DB6A8}"/>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a:extLst>
            <a:ext uri="{FF2B5EF4-FFF2-40B4-BE49-F238E27FC236}">
              <a16:creationId xmlns:a16="http://schemas.microsoft.com/office/drawing/2014/main" id="{65B77913-34DC-41BF-B8F3-23ABA1B23C14}"/>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a:extLst>
            <a:ext uri="{FF2B5EF4-FFF2-40B4-BE49-F238E27FC236}">
              <a16:creationId xmlns:a16="http://schemas.microsoft.com/office/drawing/2014/main" id="{383579DB-841A-4EB2-89B5-CD251FBDB775}"/>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a:extLst>
            <a:ext uri="{FF2B5EF4-FFF2-40B4-BE49-F238E27FC236}">
              <a16:creationId xmlns:a16="http://schemas.microsoft.com/office/drawing/2014/main" id="{09E5A1D4-2B27-424A-A240-97B7C8C56DE1}"/>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a:extLst>
            <a:ext uri="{FF2B5EF4-FFF2-40B4-BE49-F238E27FC236}">
              <a16:creationId xmlns:a16="http://schemas.microsoft.com/office/drawing/2014/main" id="{1242753E-43EB-48E7-8373-1BBAFD3CDB4C}"/>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a:extLst>
            <a:ext uri="{FF2B5EF4-FFF2-40B4-BE49-F238E27FC236}">
              <a16:creationId xmlns:a16="http://schemas.microsoft.com/office/drawing/2014/main" id="{5D0C1F82-3F1A-4F32-9698-B5928FDA5634}"/>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8" name="テキスト ボックス 227">
          <a:extLst>
            <a:ext uri="{FF2B5EF4-FFF2-40B4-BE49-F238E27FC236}">
              <a16:creationId xmlns:a16="http://schemas.microsoft.com/office/drawing/2014/main" id="{C37D8B1E-9E4D-432E-A6F3-6E762037CD5D}"/>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9" name="直線コネクタ 228">
          <a:extLst>
            <a:ext uri="{FF2B5EF4-FFF2-40B4-BE49-F238E27FC236}">
              <a16:creationId xmlns:a16="http://schemas.microsoft.com/office/drawing/2014/main" id="{281B9D5D-2DB1-4747-A2A3-C440A64082DE}"/>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0" name="テキスト ボックス 229">
          <a:extLst>
            <a:ext uri="{FF2B5EF4-FFF2-40B4-BE49-F238E27FC236}">
              <a16:creationId xmlns:a16="http://schemas.microsoft.com/office/drawing/2014/main" id="{F440A2D4-FDAD-47E2-9BFE-38E216A6E2FE}"/>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1" name="直線コネクタ 230">
          <a:extLst>
            <a:ext uri="{FF2B5EF4-FFF2-40B4-BE49-F238E27FC236}">
              <a16:creationId xmlns:a16="http://schemas.microsoft.com/office/drawing/2014/main" id="{A3DF1C92-8341-4C9E-BACA-7BBE43895E42}"/>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2" name="テキスト ボックス 231">
          <a:extLst>
            <a:ext uri="{FF2B5EF4-FFF2-40B4-BE49-F238E27FC236}">
              <a16:creationId xmlns:a16="http://schemas.microsoft.com/office/drawing/2014/main" id="{342D6015-AB4C-4909-B8B2-00AC6F2AF33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3" name="直線コネクタ 232">
          <a:extLst>
            <a:ext uri="{FF2B5EF4-FFF2-40B4-BE49-F238E27FC236}">
              <a16:creationId xmlns:a16="http://schemas.microsoft.com/office/drawing/2014/main" id="{591F88F7-76C1-4783-BB3F-91BB32C13F9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4" name="テキスト ボックス 233">
          <a:extLst>
            <a:ext uri="{FF2B5EF4-FFF2-40B4-BE49-F238E27FC236}">
              <a16:creationId xmlns:a16="http://schemas.microsoft.com/office/drawing/2014/main" id="{FB00A11E-9FF0-4157-9515-81E1EBD3958C}"/>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5" name="直線コネクタ 234">
          <a:extLst>
            <a:ext uri="{FF2B5EF4-FFF2-40B4-BE49-F238E27FC236}">
              <a16:creationId xmlns:a16="http://schemas.microsoft.com/office/drawing/2014/main" id="{0CD32296-BA52-4B42-B594-47E2E0CEAFA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6" name="テキスト ボックス 235">
          <a:extLst>
            <a:ext uri="{FF2B5EF4-FFF2-40B4-BE49-F238E27FC236}">
              <a16:creationId xmlns:a16="http://schemas.microsoft.com/office/drawing/2014/main" id="{87F8E3D9-E579-43E5-B5D5-CFBA76B83068}"/>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7" name="直線コネクタ 236">
          <a:extLst>
            <a:ext uri="{FF2B5EF4-FFF2-40B4-BE49-F238E27FC236}">
              <a16:creationId xmlns:a16="http://schemas.microsoft.com/office/drawing/2014/main" id="{E7FBCD2A-DC1C-4334-A9DE-09638FC9F8A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8" name="テキスト ボックス 237">
          <a:extLst>
            <a:ext uri="{FF2B5EF4-FFF2-40B4-BE49-F238E27FC236}">
              <a16:creationId xmlns:a16="http://schemas.microsoft.com/office/drawing/2014/main" id="{071E2568-92A9-45EB-A9C4-2B8C5CB687E5}"/>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9" name="直線コネクタ 238">
          <a:extLst>
            <a:ext uri="{FF2B5EF4-FFF2-40B4-BE49-F238E27FC236}">
              <a16:creationId xmlns:a16="http://schemas.microsoft.com/office/drawing/2014/main" id="{1775AF41-1DB8-4063-95D7-2C6AABD3F74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0" name="テキスト ボックス 239">
          <a:extLst>
            <a:ext uri="{FF2B5EF4-FFF2-40B4-BE49-F238E27FC236}">
              <a16:creationId xmlns:a16="http://schemas.microsoft.com/office/drawing/2014/main" id="{6637D011-63D8-4C2C-B0B6-901DB1CA6CE9}"/>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1" name="【公営住宅】&#10;有形固定資産減価償却率グラフ枠">
          <a:extLst>
            <a:ext uri="{FF2B5EF4-FFF2-40B4-BE49-F238E27FC236}">
              <a16:creationId xmlns:a16="http://schemas.microsoft.com/office/drawing/2014/main" id="{146665FB-21EF-4F4D-92C8-DBE6D23533A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169545</xdr:rowOff>
    </xdr:from>
    <xdr:to>
      <xdr:col>24</xdr:col>
      <xdr:colOff>62865</xdr:colOff>
      <xdr:row>87</xdr:row>
      <xdr:rowOff>9525</xdr:rowOff>
    </xdr:to>
    <xdr:cxnSp macro="">
      <xdr:nvCxnSpPr>
        <xdr:cNvPr id="242" name="直線コネクタ 241">
          <a:extLst>
            <a:ext uri="{FF2B5EF4-FFF2-40B4-BE49-F238E27FC236}">
              <a16:creationId xmlns:a16="http://schemas.microsoft.com/office/drawing/2014/main" id="{6CBD6653-FF8E-4860-B775-B5A7D07D334E}"/>
            </a:ext>
          </a:extLst>
        </xdr:cNvPr>
        <xdr:cNvCxnSpPr/>
      </xdr:nvCxnSpPr>
      <xdr:spPr>
        <a:xfrm flipV="1">
          <a:off x="4634865" y="13542645"/>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13352</xdr:rowOff>
    </xdr:from>
    <xdr:ext cx="405111" cy="259045"/>
    <xdr:sp macro="" textlink="">
      <xdr:nvSpPr>
        <xdr:cNvPr id="243" name="【公営住宅】&#10;有形固定資産減価償却率最小値テキスト">
          <a:extLst>
            <a:ext uri="{FF2B5EF4-FFF2-40B4-BE49-F238E27FC236}">
              <a16:creationId xmlns:a16="http://schemas.microsoft.com/office/drawing/2014/main" id="{50342A17-8C31-4427-9E03-3A65FEE55DEA}"/>
            </a:ext>
          </a:extLst>
        </xdr:cNvPr>
        <xdr:cNvSpPr txBox="1"/>
      </xdr:nvSpPr>
      <xdr:spPr>
        <a:xfrm>
          <a:off x="4673600" y="14929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9525</xdr:rowOff>
    </xdr:from>
    <xdr:to>
      <xdr:col>24</xdr:col>
      <xdr:colOff>152400</xdr:colOff>
      <xdr:row>87</xdr:row>
      <xdr:rowOff>9525</xdr:rowOff>
    </xdr:to>
    <xdr:cxnSp macro="">
      <xdr:nvCxnSpPr>
        <xdr:cNvPr id="244" name="直線コネクタ 243">
          <a:extLst>
            <a:ext uri="{FF2B5EF4-FFF2-40B4-BE49-F238E27FC236}">
              <a16:creationId xmlns:a16="http://schemas.microsoft.com/office/drawing/2014/main" id="{AB29C8CA-3A08-4E0E-BEA1-82168BF9F30E}"/>
            </a:ext>
          </a:extLst>
        </xdr:cNvPr>
        <xdr:cNvCxnSpPr/>
      </xdr:nvCxnSpPr>
      <xdr:spPr>
        <a:xfrm>
          <a:off x="4546600" y="14925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116222</xdr:rowOff>
    </xdr:from>
    <xdr:ext cx="405111" cy="259045"/>
    <xdr:sp macro="" textlink="">
      <xdr:nvSpPr>
        <xdr:cNvPr id="245" name="【公営住宅】&#10;有形固定資産減価償却率最大値テキスト">
          <a:extLst>
            <a:ext uri="{FF2B5EF4-FFF2-40B4-BE49-F238E27FC236}">
              <a16:creationId xmlns:a16="http://schemas.microsoft.com/office/drawing/2014/main" id="{ECA5461C-490A-4098-A180-1667F861ADDC}"/>
            </a:ext>
          </a:extLst>
        </xdr:cNvPr>
        <xdr:cNvSpPr txBox="1"/>
      </xdr:nvSpPr>
      <xdr:spPr>
        <a:xfrm>
          <a:off x="4673600" y="13317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169545</xdr:rowOff>
    </xdr:from>
    <xdr:to>
      <xdr:col>24</xdr:col>
      <xdr:colOff>152400</xdr:colOff>
      <xdr:row>78</xdr:row>
      <xdr:rowOff>169545</xdr:rowOff>
    </xdr:to>
    <xdr:cxnSp macro="">
      <xdr:nvCxnSpPr>
        <xdr:cNvPr id="246" name="直線コネクタ 245">
          <a:extLst>
            <a:ext uri="{FF2B5EF4-FFF2-40B4-BE49-F238E27FC236}">
              <a16:creationId xmlns:a16="http://schemas.microsoft.com/office/drawing/2014/main" id="{1364F9AD-1CE9-41AE-80B8-AC61F65EE7E6}"/>
            </a:ext>
          </a:extLst>
        </xdr:cNvPr>
        <xdr:cNvCxnSpPr/>
      </xdr:nvCxnSpPr>
      <xdr:spPr>
        <a:xfrm>
          <a:off x="4546600" y="13542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81932</xdr:rowOff>
    </xdr:from>
    <xdr:ext cx="405111" cy="259045"/>
    <xdr:sp macro="" textlink="">
      <xdr:nvSpPr>
        <xdr:cNvPr id="247" name="【公営住宅】&#10;有形固定資産減価償却率平均値テキスト">
          <a:extLst>
            <a:ext uri="{FF2B5EF4-FFF2-40B4-BE49-F238E27FC236}">
              <a16:creationId xmlns:a16="http://schemas.microsoft.com/office/drawing/2014/main" id="{BFF8579A-D51B-4D06-830D-1F0FDFBA66C7}"/>
            </a:ext>
          </a:extLst>
        </xdr:cNvPr>
        <xdr:cNvSpPr txBox="1"/>
      </xdr:nvSpPr>
      <xdr:spPr>
        <a:xfrm>
          <a:off x="4673600" y="13797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103505</xdr:rowOff>
    </xdr:from>
    <xdr:to>
      <xdr:col>24</xdr:col>
      <xdr:colOff>114300</xdr:colOff>
      <xdr:row>81</xdr:row>
      <xdr:rowOff>33655</xdr:rowOff>
    </xdr:to>
    <xdr:sp macro="" textlink="">
      <xdr:nvSpPr>
        <xdr:cNvPr id="248" name="フローチャート: 判断 247">
          <a:extLst>
            <a:ext uri="{FF2B5EF4-FFF2-40B4-BE49-F238E27FC236}">
              <a16:creationId xmlns:a16="http://schemas.microsoft.com/office/drawing/2014/main" id="{4FA12F20-7A65-4A3D-A05E-6EAC2933BC9D}"/>
            </a:ext>
          </a:extLst>
        </xdr:cNvPr>
        <xdr:cNvSpPr/>
      </xdr:nvSpPr>
      <xdr:spPr>
        <a:xfrm>
          <a:off x="4584700" y="13819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107314</xdr:rowOff>
    </xdr:from>
    <xdr:to>
      <xdr:col>20</xdr:col>
      <xdr:colOff>38100</xdr:colOff>
      <xdr:row>81</xdr:row>
      <xdr:rowOff>37464</xdr:rowOff>
    </xdr:to>
    <xdr:sp macro="" textlink="">
      <xdr:nvSpPr>
        <xdr:cNvPr id="249" name="フローチャート: 判断 248">
          <a:extLst>
            <a:ext uri="{FF2B5EF4-FFF2-40B4-BE49-F238E27FC236}">
              <a16:creationId xmlns:a16="http://schemas.microsoft.com/office/drawing/2014/main" id="{C1858E73-82F4-4BB0-A285-BBD046D49844}"/>
            </a:ext>
          </a:extLst>
        </xdr:cNvPr>
        <xdr:cNvSpPr/>
      </xdr:nvSpPr>
      <xdr:spPr>
        <a:xfrm>
          <a:off x="3746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10161</xdr:rowOff>
    </xdr:from>
    <xdr:to>
      <xdr:col>15</xdr:col>
      <xdr:colOff>101600</xdr:colOff>
      <xdr:row>82</xdr:row>
      <xdr:rowOff>111761</xdr:rowOff>
    </xdr:to>
    <xdr:sp macro="" textlink="">
      <xdr:nvSpPr>
        <xdr:cNvPr id="250" name="フローチャート: 判断 249">
          <a:extLst>
            <a:ext uri="{FF2B5EF4-FFF2-40B4-BE49-F238E27FC236}">
              <a16:creationId xmlns:a16="http://schemas.microsoft.com/office/drawing/2014/main" id="{5C8F1AE4-9D3D-451E-8F68-6B9CC5737F90}"/>
            </a:ext>
          </a:extLst>
        </xdr:cNvPr>
        <xdr:cNvSpPr/>
      </xdr:nvSpPr>
      <xdr:spPr>
        <a:xfrm>
          <a:off x="2857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132080</xdr:rowOff>
    </xdr:from>
    <xdr:to>
      <xdr:col>10</xdr:col>
      <xdr:colOff>165100</xdr:colOff>
      <xdr:row>81</xdr:row>
      <xdr:rowOff>62230</xdr:rowOff>
    </xdr:to>
    <xdr:sp macro="" textlink="">
      <xdr:nvSpPr>
        <xdr:cNvPr id="251" name="フローチャート: 判断 250">
          <a:extLst>
            <a:ext uri="{FF2B5EF4-FFF2-40B4-BE49-F238E27FC236}">
              <a16:creationId xmlns:a16="http://schemas.microsoft.com/office/drawing/2014/main" id="{A127F758-AB7A-4CD0-BDCC-5D4C49ACAE87}"/>
            </a:ext>
          </a:extLst>
        </xdr:cNvPr>
        <xdr:cNvSpPr/>
      </xdr:nvSpPr>
      <xdr:spPr>
        <a:xfrm>
          <a:off x="1968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a:extLst>
            <a:ext uri="{FF2B5EF4-FFF2-40B4-BE49-F238E27FC236}">
              <a16:creationId xmlns:a16="http://schemas.microsoft.com/office/drawing/2014/main" id="{C3A2BB28-43FA-4243-BF99-0AF0A16F4BE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a:extLst>
            <a:ext uri="{FF2B5EF4-FFF2-40B4-BE49-F238E27FC236}">
              <a16:creationId xmlns:a16="http://schemas.microsoft.com/office/drawing/2014/main" id="{A8E30FED-1882-406C-B944-30820146F15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48BC5732-B3FA-460B-B8D0-394D9C86B394}"/>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3B951FEE-D1A3-46D3-96F4-9015298C307F}"/>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82519251-F417-4425-8136-5E8F4E977207}"/>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38736</xdr:rowOff>
    </xdr:from>
    <xdr:to>
      <xdr:col>20</xdr:col>
      <xdr:colOff>38100</xdr:colOff>
      <xdr:row>81</xdr:row>
      <xdr:rowOff>140336</xdr:rowOff>
    </xdr:to>
    <xdr:sp macro="" textlink="">
      <xdr:nvSpPr>
        <xdr:cNvPr id="257" name="楕円 256">
          <a:extLst>
            <a:ext uri="{FF2B5EF4-FFF2-40B4-BE49-F238E27FC236}">
              <a16:creationId xmlns:a16="http://schemas.microsoft.com/office/drawing/2014/main" id="{A27AC2DC-9BCF-4A41-AA86-8C3E77AA6CFF}"/>
            </a:ext>
          </a:extLst>
        </xdr:cNvPr>
        <xdr:cNvSpPr/>
      </xdr:nvSpPr>
      <xdr:spPr>
        <a:xfrm>
          <a:off x="3746500" y="1392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69214</xdr:rowOff>
    </xdr:from>
    <xdr:to>
      <xdr:col>15</xdr:col>
      <xdr:colOff>101600</xdr:colOff>
      <xdr:row>81</xdr:row>
      <xdr:rowOff>170814</xdr:rowOff>
    </xdr:to>
    <xdr:sp macro="" textlink="">
      <xdr:nvSpPr>
        <xdr:cNvPr id="258" name="楕円 257">
          <a:extLst>
            <a:ext uri="{FF2B5EF4-FFF2-40B4-BE49-F238E27FC236}">
              <a16:creationId xmlns:a16="http://schemas.microsoft.com/office/drawing/2014/main" id="{A24EDCB6-F0FB-4FD5-9FAA-CE73B5B9BEAB}"/>
            </a:ext>
          </a:extLst>
        </xdr:cNvPr>
        <xdr:cNvSpPr/>
      </xdr:nvSpPr>
      <xdr:spPr>
        <a:xfrm>
          <a:off x="2857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89536</xdr:rowOff>
    </xdr:from>
    <xdr:to>
      <xdr:col>19</xdr:col>
      <xdr:colOff>177800</xdr:colOff>
      <xdr:row>81</xdr:row>
      <xdr:rowOff>120014</xdr:rowOff>
    </xdr:to>
    <xdr:cxnSp macro="">
      <xdr:nvCxnSpPr>
        <xdr:cNvPr id="259" name="直線コネクタ 258">
          <a:extLst>
            <a:ext uri="{FF2B5EF4-FFF2-40B4-BE49-F238E27FC236}">
              <a16:creationId xmlns:a16="http://schemas.microsoft.com/office/drawing/2014/main" id="{F6D7C8C8-1A7F-4DDA-A696-3F9777812F0C}"/>
            </a:ext>
          </a:extLst>
        </xdr:cNvPr>
        <xdr:cNvCxnSpPr/>
      </xdr:nvCxnSpPr>
      <xdr:spPr>
        <a:xfrm flipV="1">
          <a:off x="2908300" y="139769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53991</xdr:rowOff>
    </xdr:from>
    <xdr:ext cx="405111" cy="259045"/>
    <xdr:sp macro="" textlink="">
      <xdr:nvSpPr>
        <xdr:cNvPr id="260" name="n_1aveValue【公営住宅】&#10;有形固定資産減価償却率">
          <a:extLst>
            <a:ext uri="{FF2B5EF4-FFF2-40B4-BE49-F238E27FC236}">
              <a16:creationId xmlns:a16="http://schemas.microsoft.com/office/drawing/2014/main" id="{3AC45800-5A78-4D3F-8141-9438BF45BBAA}"/>
            </a:ext>
          </a:extLst>
        </xdr:cNvPr>
        <xdr:cNvSpPr txBox="1"/>
      </xdr:nvSpPr>
      <xdr:spPr>
        <a:xfrm>
          <a:off x="35820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102888</xdr:rowOff>
    </xdr:from>
    <xdr:ext cx="405111" cy="259045"/>
    <xdr:sp macro="" textlink="">
      <xdr:nvSpPr>
        <xdr:cNvPr id="261" name="n_2aveValue【公営住宅】&#10;有形固定資産減価償却率">
          <a:extLst>
            <a:ext uri="{FF2B5EF4-FFF2-40B4-BE49-F238E27FC236}">
              <a16:creationId xmlns:a16="http://schemas.microsoft.com/office/drawing/2014/main" id="{C4376008-7467-4D92-87D0-342F6025D820}"/>
            </a:ext>
          </a:extLst>
        </xdr:cNvPr>
        <xdr:cNvSpPr txBox="1"/>
      </xdr:nvSpPr>
      <xdr:spPr>
        <a:xfrm>
          <a:off x="2705744" y="1416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78757</xdr:rowOff>
    </xdr:from>
    <xdr:ext cx="405111" cy="259045"/>
    <xdr:sp macro="" textlink="">
      <xdr:nvSpPr>
        <xdr:cNvPr id="262" name="n_3aveValue【公営住宅】&#10;有形固定資産減価償却率">
          <a:extLst>
            <a:ext uri="{FF2B5EF4-FFF2-40B4-BE49-F238E27FC236}">
              <a16:creationId xmlns:a16="http://schemas.microsoft.com/office/drawing/2014/main" id="{B0CB3080-B1B4-4F3D-AED2-68FFE83ABFFD}"/>
            </a:ext>
          </a:extLst>
        </xdr:cNvPr>
        <xdr:cNvSpPr txBox="1"/>
      </xdr:nvSpPr>
      <xdr:spPr>
        <a:xfrm>
          <a:off x="18167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131463</xdr:rowOff>
    </xdr:from>
    <xdr:ext cx="405111" cy="259045"/>
    <xdr:sp macro="" textlink="">
      <xdr:nvSpPr>
        <xdr:cNvPr id="263" name="n_1mainValue【公営住宅】&#10;有形固定資産減価償却率">
          <a:extLst>
            <a:ext uri="{FF2B5EF4-FFF2-40B4-BE49-F238E27FC236}">
              <a16:creationId xmlns:a16="http://schemas.microsoft.com/office/drawing/2014/main" id="{C04C2370-E427-485F-AF56-5AB2FFCD92E2}"/>
            </a:ext>
          </a:extLst>
        </xdr:cNvPr>
        <xdr:cNvSpPr txBox="1"/>
      </xdr:nvSpPr>
      <xdr:spPr>
        <a:xfrm>
          <a:off x="3582044" y="1401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15891</xdr:rowOff>
    </xdr:from>
    <xdr:ext cx="405111" cy="259045"/>
    <xdr:sp macro="" textlink="">
      <xdr:nvSpPr>
        <xdr:cNvPr id="264" name="n_2mainValue【公営住宅】&#10;有形固定資産減価償却率">
          <a:extLst>
            <a:ext uri="{FF2B5EF4-FFF2-40B4-BE49-F238E27FC236}">
              <a16:creationId xmlns:a16="http://schemas.microsoft.com/office/drawing/2014/main" id="{F6AC37A8-D1F2-4FDC-A1E2-C13891102A1E}"/>
            </a:ext>
          </a:extLst>
        </xdr:cNvPr>
        <xdr:cNvSpPr txBox="1"/>
      </xdr:nvSpPr>
      <xdr:spPr>
        <a:xfrm>
          <a:off x="2705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5" name="正方形/長方形 264">
          <a:extLst>
            <a:ext uri="{FF2B5EF4-FFF2-40B4-BE49-F238E27FC236}">
              <a16:creationId xmlns:a16="http://schemas.microsoft.com/office/drawing/2014/main" id="{F66F66CE-7976-4E73-B7D4-B57A2392DF1B}"/>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6" name="正方形/長方形 265">
          <a:extLst>
            <a:ext uri="{FF2B5EF4-FFF2-40B4-BE49-F238E27FC236}">
              <a16:creationId xmlns:a16="http://schemas.microsoft.com/office/drawing/2014/main" id="{5EBB55B9-EB2E-4BBC-96A4-137849843A6A}"/>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7" name="正方形/長方形 266">
          <a:extLst>
            <a:ext uri="{FF2B5EF4-FFF2-40B4-BE49-F238E27FC236}">
              <a16:creationId xmlns:a16="http://schemas.microsoft.com/office/drawing/2014/main" id="{5D8E5058-AE6D-48F8-B168-66A56EAB1B4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8" name="正方形/長方形 267">
          <a:extLst>
            <a:ext uri="{FF2B5EF4-FFF2-40B4-BE49-F238E27FC236}">
              <a16:creationId xmlns:a16="http://schemas.microsoft.com/office/drawing/2014/main" id="{BEDEAB8A-CEAB-4569-8495-D0E8C19C5978}"/>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9" name="正方形/長方形 268">
          <a:extLst>
            <a:ext uri="{FF2B5EF4-FFF2-40B4-BE49-F238E27FC236}">
              <a16:creationId xmlns:a16="http://schemas.microsoft.com/office/drawing/2014/main" id="{91ED8339-F003-4A17-B925-8BBBAEDD3C2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0" name="正方形/長方形 269">
          <a:extLst>
            <a:ext uri="{FF2B5EF4-FFF2-40B4-BE49-F238E27FC236}">
              <a16:creationId xmlns:a16="http://schemas.microsoft.com/office/drawing/2014/main" id="{0FE682A9-7833-4F4B-B2B2-07EF232FE70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1" name="正方形/長方形 270">
          <a:extLst>
            <a:ext uri="{FF2B5EF4-FFF2-40B4-BE49-F238E27FC236}">
              <a16:creationId xmlns:a16="http://schemas.microsoft.com/office/drawing/2014/main" id="{93E7C2C7-859C-4502-9C61-192DC3B1C8B2}"/>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2" name="正方形/長方形 271">
          <a:extLst>
            <a:ext uri="{FF2B5EF4-FFF2-40B4-BE49-F238E27FC236}">
              <a16:creationId xmlns:a16="http://schemas.microsoft.com/office/drawing/2014/main" id="{B5C1A8B7-1DB2-49B9-9E69-2C340C199036}"/>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3" name="テキスト ボックス 272">
          <a:extLst>
            <a:ext uri="{FF2B5EF4-FFF2-40B4-BE49-F238E27FC236}">
              <a16:creationId xmlns:a16="http://schemas.microsoft.com/office/drawing/2014/main" id="{F0E1E754-3A41-4D29-98CD-27675BFCCA6C}"/>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4" name="直線コネクタ 273">
          <a:extLst>
            <a:ext uri="{FF2B5EF4-FFF2-40B4-BE49-F238E27FC236}">
              <a16:creationId xmlns:a16="http://schemas.microsoft.com/office/drawing/2014/main" id="{32631171-D347-46EC-9733-B870221FF011}"/>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75" name="直線コネクタ 274">
          <a:extLst>
            <a:ext uri="{FF2B5EF4-FFF2-40B4-BE49-F238E27FC236}">
              <a16:creationId xmlns:a16="http://schemas.microsoft.com/office/drawing/2014/main" id="{F25B536F-673C-4DCB-B1D4-E08E11A1354F}"/>
            </a:ext>
          </a:extLst>
        </xdr:cNvPr>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76" name="テキスト ボックス 275">
          <a:extLst>
            <a:ext uri="{FF2B5EF4-FFF2-40B4-BE49-F238E27FC236}">
              <a16:creationId xmlns:a16="http://schemas.microsoft.com/office/drawing/2014/main" id="{322D22ED-B9AB-42DF-9291-04E09077C12A}"/>
            </a:ext>
          </a:extLst>
        </xdr:cNvPr>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7" name="直線コネクタ 276">
          <a:extLst>
            <a:ext uri="{FF2B5EF4-FFF2-40B4-BE49-F238E27FC236}">
              <a16:creationId xmlns:a16="http://schemas.microsoft.com/office/drawing/2014/main" id="{F579C245-FA4D-488E-867E-39E30EA9A78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8" name="テキスト ボックス 277">
          <a:extLst>
            <a:ext uri="{FF2B5EF4-FFF2-40B4-BE49-F238E27FC236}">
              <a16:creationId xmlns:a16="http://schemas.microsoft.com/office/drawing/2014/main" id="{6026D95C-FED9-46B2-A414-3B315D1C9F6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79" name="直線コネクタ 278">
          <a:extLst>
            <a:ext uri="{FF2B5EF4-FFF2-40B4-BE49-F238E27FC236}">
              <a16:creationId xmlns:a16="http://schemas.microsoft.com/office/drawing/2014/main" id="{A130E2B0-F8E1-4307-BA1F-BE5A41BD54A2}"/>
            </a:ext>
          </a:extLst>
        </xdr:cNvPr>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80" name="テキスト ボックス 279">
          <a:extLst>
            <a:ext uri="{FF2B5EF4-FFF2-40B4-BE49-F238E27FC236}">
              <a16:creationId xmlns:a16="http://schemas.microsoft.com/office/drawing/2014/main" id="{D9A3FABC-9131-4D07-9FA2-564F99491AB6}"/>
            </a:ext>
          </a:extLst>
        </xdr:cNvPr>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a:extLst>
            <a:ext uri="{FF2B5EF4-FFF2-40B4-BE49-F238E27FC236}">
              <a16:creationId xmlns:a16="http://schemas.microsoft.com/office/drawing/2014/main" id="{4C42F6E8-4BF0-4E5A-89CC-002E0BD11745}"/>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a:extLst>
            <a:ext uri="{FF2B5EF4-FFF2-40B4-BE49-F238E27FC236}">
              <a16:creationId xmlns:a16="http://schemas.microsoft.com/office/drawing/2014/main" id="{743DFD57-35F6-4472-BBA0-300F3E1D30C9}"/>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公営住宅】&#10;一人当たり面積グラフ枠">
          <a:extLst>
            <a:ext uri="{FF2B5EF4-FFF2-40B4-BE49-F238E27FC236}">
              <a16:creationId xmlns:a16="http://schemas.microsoft.com/office/drawing/2014/main" id="{5B04BF51-AA9B-43D5-BB42-4C853BA039C4}"/>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18669</xdr:rowOff>
    </xdr:from>
    <xdr:to>
      <xdr:col>54</xdr:col>
      <xdr:colOff>189865</xdr:colOff>
      <xdr:row>85</xdr:row>
      <xdr:rowOff>70104</xdr:rowOff>
    </xdr:to>
    <xdr:cxnSp macro="">
      <xdr:nvCxnSpPr>
        <xdr:cNvPr id="284" name="直線コネクタ 283">
          <a:extLst>
            <a:ext uri="{FF2B5EF4-FFF2-40B4-BE49-F238E27FC236}">
              <a16:creationId xmlns:a16="http://schemas.microsoft.com/office/drawing/2014/main" id="{509655DF-9F78-4C99-ABBC-81647CDE4B5B}"/>
            </a:ext>
          </a:extLst>
        </xdr:cNvPr>
        <xdr:cNvCxnSpPr/>
      </xdr:nvCxnSpPr>
      <xdr:spPr>
        <a:xfrm flipV="1">
          <a:off x="10476865" y="13391769"/>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73931</xdr:rowOff>
    </xdr:from>
    <xdr:ext cx="469744" cy="259045"/>
    <xdr:sp macro="" textlink="">
      <xdr:nvSpPr>
        <xdr:cNvPr id="285" name="【公営住宅】&#10;一人当たり面積最小値テキスト">
          <a:extLst>
            <a:ext uri="{FF2B5EF4-FFF2-40B4-BE49-F238E27FC236}">
              <a16:creationId xmlns:a16="http://schemas.microsoft.com/office/drawing/2014/main" id="{D3A22B6F-E8D7-4974-998D-6A4DC9BE551F}"/>
            </a:ext>
          </a:extLst>
        </xdr:cNvPr>
        <xdr:cNvSpPr txBox="1"/>
      </xdr:nvSpPr>
      <xdr:spPr>
        <a:xfrm>
          <a:off x="10515600" y="14647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70104</xdr:rowOff>
    </xdr:from>
    <xdr:to>
      <xdr:col>55</xdr:col>
      <xdr:colOff>88900</xdr:colOff>
      <xdr:row>85</xdr:row>
      <xdr:rowOff>70104</xdr:rowOff>
    </xdr:to>
    <xdr:cxnSp macro="">
      <xdr:nvCxnSpPr>
        <xdr:cNvPr id="286" name="直線コネクタ 285">
          <a:extLst>
            <a:ext uri="{FF2B5EF4-FFF2-40B4-BE49-F238E27FC236}">
              <a16:creationId xmlns:a16="http://schemas.microsoft.com/office/drawing/2014/main" id="{0A0177E2-F563-410C-957B-CBEAE7E8BF6F}"/>
            </a:ext>
          </a:extLst>
        </xdr:cNvPr>
        <xdr:cNvCxnSpPr/>
      </xdr:nvCxnSpPr>
      <xdr:spPr>
        <a:xfrm>
          <a:off x="10388600" y="14643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136796</xdr:rowOff>
    </xdr:from>
    <xdr:ext cx="469744" cy="259045"/>
    <xdr:sp macro="" textlink="">
      <xdr:nvSpPr>
        <xdr:cNvPr id="287" name="【公営住宅】&#10;一人当たり面積最大値テキスト">
          <a:extLst>
            <a:ext uri="{FF2B5EF4-FFF2-40B4-BE49-F238E27FC236}">
              <a16:creationId xmlns:a16="http://schemas.microsoft.com/office/drawing/2014/main" id="{8952B045-5989-4BDC-9947-8B479CA589BC}"/>
            </a:ext>
          </a:extLst>
        </xdr:cNvPr>
        <xdr:cNvSpPr txBox="1"/>
      </xdr:nvSpPr>
      <xdr:spPr>
        <a:xfrm>
          <a:off x="10515600" y="13166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18669</xdr:rowOff>
    </xdr:from>
    <xdr:to>
      <xdr:col>55</xdr:col>
      <xdr:colOff>88900</xdr:colOff>
      <xdr:row>78</xdr:row>
      <xdr:rowOff>18669</xdr:rowOff>
    </xdr:to>
    <xdr:cxnSp macro="">
      <xdr:nvCxnSpPr>
        <xdr:cNvPr id="288" name="直線コネクタ 287">
          <a:extLst>
            <a:ext uri="{FF2B5EF4-FFF2-40B4-BE49-F238E27FC236}">
              <a16:creationId xmlns:a16="http://schemas.microsoft.com/office/drawing/2014/main" id="{3BB7EAC1-8774-453F-8C54-E8F926608DA1}"/>
            </a:ext>
          </a:extLst>
        </xdr:cNvPr>
        <xdr:cNvCxnSpPr/>
      </xdr:nvCxnSpPr>
      <xdr:spPr>
        <a:xfrm>
          <a:off x="10388600" y="1339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114888</xdr:rowOff>
    </xdr:from>
    <xdr:ext cx="469744" cy="259045"/>
    <xdr:sp macro="" textlink="">
      <xdr:nvSpPr>
        <xdr:cNvPr id="289" name="【公営住宅】&#10;一人当たり面積平均値テキスト">
          <a:extLst>
            <a:ext uri="{FF2B5EF4-FFF2-40B4-BE49-F238E27FC236}">
              <a16:creationId xmlns:a16="http://schemas.microsoft.com/office/drawing/2014/main" id="{2EE2B84F-A9DE-42B1-9A06-9B11F4DD1E26}"/>
            </a:ext>
          </a:extLst>
        </xdr:cNvPr>
        <xdr:cNvSpPr txBox="1"/>
      </xdr:nvSpPr>
      <xdr:spPr>
        <a:xfrm>
          <a:off x="10515600" y="143452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136461</xdr:rowOff>
    </xdr:from>
    <xdr:to>
      <xdr:col>55</xdr:col>
      <xdr:colOff>50800</xdr:colOff>
      <xdr:row>84</xdr:row>
      <xdr:rowOff>66611</xdr:rowOff>
    </xdr:to>
    <xdr:sp macro="" textlink="">
      <xdr:nvSpPr>
        <xdr:cNvPr id="290" name="フローチャート: 判断 289">
          <a:extLst>
            <a:ext uri="{FF2B5EF4-FFF2-40B4-BE49-F238E27FC236}">
              <a16:creationId xmlns:a16="http://schemas.microsoft.com/office/drawing/2014/main" id="{75500C9C-D3A4-40A0-9648-3DE2695AFE9E}"/>
            </a:ext>
          </a:extLst>
        </xdr:cNvPr>
        <xdr:cNvSpPr/>
      </xdr:nvSpPr>
      <xdr:spPr>
        <a:xfrm>
          <a:off x="10426700" y="1436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121602</xdr:rowOff>
    </xdr:from>
    <xdr:to>
      <xdr:col>50</xdr:col>
      <xdr:colOff>165100</xdr:colOff>
      <xdr:row>84</xdr:row>
      <xdr:rowOff>51752</xdr:rowOff>
    </xdr:to>
    <xdr:sp macro="" textlink="">
      <xdr:nvSpPr>
        <xdr:cNvPr id="291" name="フローチャート: 判断 290">
          <a:extLst>
            <a:ext uri="{FF2B5EF4-FFF2-40B4-BE49-F238E27FC236}">
              <a16:creationId xmlns:a16="http://schemas.microsoft.com/office/drawing/2014/main" id="{5F840846-458F-4D27-80F6-C203EB05B24A}"/>
            </a:ext>
          </a:extLst>
        </xdr:cNvPr>
        <xdr:cNvSpPr/>
      </xdr:nvSpPr>
      <xdr:spPr>
        <a:xfrm>
          <a:off x="9588500" y="1435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51308</xdr:rowOff>
    </xdr:from>
    <xdr:to>
      <xdr:col>46</xdr:col>
      <xdr:colOff>38100</xdr:colOff>
      <xdr:row>83</xdr:row>
      <xdr:rowOff>152908</xdr:rowOff>
    </xdr:to>
    <xdr:sp macro="" textlink="">
      <xdr:nvSpPr>
        <xdr:cNvPr id="292" name="フローチャート: 判断 291">
          <a:extLst>
            <a:ext uri="{FF2B5EF4-FFF2-40B4-BE49-F238E27FC236}">
              <a16:creationId xmlns:a16="http://schemas.microsoft.com/office/drawing/2014/main" id="{DC29E99F-EDC9-4226-A0FE-E97F4914BEED}"/>
            </a:ext>
          </a:extLst>
        </xdr:cNvPr>
        <xdr:cNvSpPr/>
      </xdr:nvSpPr>
      <xdr:spPr>
        <a:xfrm>
          <a:off x="8699500" y="1428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70738</xdr:rowOff>
    </xdr:from>
    <xdr:to>
      <xdr:col>41</xdr:col>
      <xdr:colOff>101600</xdr:colOff>
      <xdr:row>84</xdr:row>
      <xdr:rowOff>888</xdr:rowOff>
    </xdr:to>
    <xdr:sp macro="" textlink="">
      <xdr:nvSpPr>
        <xdr:cNvPr id="293" name="フローチャート: 判断 292">
          <a:extLst>
            <a:ext uri="{FF2B5EF4-FFF2-40B4-BE49-F238E27FC236}">
              <a16:creationId xmlns:a16="http://schemas.microsoft.com/office/drawing/2014/main" id="{E92CFDDE-9CF9-4FCB-85FE-A190C3E479E0}"/>
            </a:ext>
          </a:extLst>
        </xdr:cNvPr>
        <xdr:cNvSpPr/>
      </xdr:nvSpPr>
      <xdr:spPr>
        <a:xfrm>
          <a:off x="7810500" y="1430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46069AC-5BD9-46C0-AE9E-377452F1106F}"/>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B339C787-039E-41D5-A194-554C1EA3B64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6B99854B-B5AC-4271-B72C-FFEE954BAE13}"/>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AF29C0F0-0DA2-4FEE-A823-2B71B4501392}"/>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EFCED630-0E2C-4895-878A-204159FA7DF9}"/>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125031</xdr:rowOff>
    </xdr:from>
    <xdr:to>
      <xdr:col>50</xdr:col>
      <xdr:colOff>165100</xdr:colOff>
      <xdr:row>83</xdr:row>
      <xdr:rowOff>55181</xdr:rowOff>
    </xdr:to>
    <xdr:sp macro="" textlink="">
      <xdr:nvSpPr>
        <xdr:cNvPr id="299" name="楕円 298">
          <a:extLst>
            <a:ext uri="{FF2B5EF4-FFF2-40B4-BE49-F238E27FC236}">
              <a16:creationId xmlns:a16="http://schemas.microsoft.com/office/drawing/2014/main" id="{3B87DC94-150C-4AD9-A2D6-1394C5432838}"/>
            </a:ext>
          </a:extLst>
        </xdr:cNvPr>
        <xdr:cNvSpPr/>
      </xdr:nvSpPr>
      <xdr:spPr>
        <a:xfrm>
          <a:off x="9588500" y="1418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115888</xdr:rowOff>
    </xdr:from>
    <xdr:to>
      <xdr:col>46</xdr:col>
      <xdr:colOff>38100</xdr:colOff>
      <xdr:row>83</xdr:row>
      <xdr:rowOff>46038</xdr:rowOff>
    </xdr:to>
    <xdr:sp macro="" textlink="">
      <xdr:nvSpPr>
        <xdr:cNvPr id="300" name="楕円 299">
          <a:extLst>
            <a:ext uri="{FF2B5EF4-FFF2-40B4-BE49-F238E27FC236}">
              <a16:creationId xmlns:a16="http://schemas.microsoft.com/office/drawing/2014/main" id="{7652FDA2-B383-45B8-ACFF-54A541FDC3F3}"/>
            </a:ext>
          </a:extLst>
        </xdr:cNvPr>
        <xdr:cNvSpPr/>
      </xdr:nvSpPr>
      <xdr:spPr>
        <a:xfrm>
          <a:off x="8699500" y="1417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82</xdr:row>
      <xdr:rowOff>166688</xdr:rowOff>
    </xdr:from>
    <xdr:to>
      <xdr:col>50</xdr:col>
      <xdr:colOff>114300</xdr:colOff>
      <xdr:row>83</xdr:row>
      <xdr:rowOff>4381</xdr:rowOff>
    </xdr:to>
    <xdr:cxnSp macro="">
      <xdr:nvCxnSpPr>
        <xdr:cNvPr id="301" name="直線コネクタ 300">
          <a:extLst>
            <a:ext uri="{FF2B5EF4-FFF2-40B4-BE49-F238E27FC236}">
              <a16:creationId xmlns:a16="http://schemas.microsoft.com/office/drawing/2014/main" id="{32BF9914-CAE8-441A-8A5D-6A76F3DEF1DA}"/>
            </a:ext>
          </a:extLst>
        </xdr:cNvPr>
        <xdr:cNvCxnSpPr/>
      </xdr:nvCxnSpPr>
      <xdr:spPr>
        <a:xfrm>
          <a:off x="8750300" y="14225588"/>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42879</xdr:rowOff>
    </xdr:from>
    <xdr:ext cx="469744" cy="259045"/>
    <xdr:sp macro="" textlink="">
      <xdr:nvSpPr>
        <xdr:cNvPr id="302" name="n_1aveValue【公営住宅】&#10;一人当たり面積">
          <a:extLst>
            <a:ext uri="{FF2B5EF4-FFF2-40B4-BE49-F238E27FC236}">
              <a16:creationId xmlns:a16="http://schemas.microsoft.com/office/drawing/2014/main" id="{B2CDC8F5-31A0-4711-B957-58295689E4B6}"/>
            </a:ext>
          </a:extLst>
        </xdr:cNvPr>
        <xdr:cNvSpPr txBox="1"/>
      </xdr:nvSpPr>
      <xdr:spPr>
        <a:xfrm>
          <a:off x="9391727" y="1444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144035</xdr:rowOff>
    </xdr:from>
    <xdr:ext cx="469744" cy="259045"/>
    <xdr:sp macro="" textlink="">
      <xdr:nvSpPr>
        <xdr:cNvPr id="303" name="n_2aveValue【公営住宅】&#10;一人当たり面積">
          <a:extLst>
            <a:ext uri="{FF2B5EF4-FFF2-40B4-BE49-F238E27FC236}">
              <a16:creationId xmlns:a16="http://schemas.microsoft.com/office/drawing/2014/main" id="{31818E83-82D0-4049-846B-55FE25ECAE7E}"/>
            </a:ext>
          </a:extLst>
        </xdr:cNvPr>
        <xdr:cNvSpPr txBox="1"/>
      </xdr:nvSpPr>
      <xdr:spPr>
        <a:xfrm>
          <a:off x="8515427" y="14374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17415</xdr:rowOff>
    </xdr:from>
    <xdr:ext cx="469744" cy="259045"/>
    <xdr:sp macro="" textlink="">
      <xdr:nvSpPr>
        <xdr:cNvPr id="304" name="n_3aveValue【公営住宅】&#10;一人当たり面積">
          <a:extLst>
            <a:ext uri="{FF2B5EF4-FFF2-40B4-BE49-F238E27FC236}">
              <a16:creationId xmlns:a16="http://schemas.microsoft.com/office/drawing/2014/main" id="{DBAF3FDB-4E72-49E4-A859-3095722B77EC}"/>
            </a:ext>
          </a:extLst>
        </xdr:cNvPr>
        <xdr:cNvSpPr txBox="1"/>
      </xdr:nvSpPr>
      <xdr:spPr>
        <a:xfrm>
          <a:off x="7626427" y="1407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71708</xdr:rowOff>
    </xdr:from>
    <xdr:ext cx="469744" cy="259045"/>
    <xdr:sp macro="" textlink="">
      <xdr:nvSpPr>
        <xdr:cNvPr id="305" name="n_1mainValue【公営住宅】&#10;一人当たり面積">
          <a:extLst>
            <a:ext uri="{FF2B5EF4-FFF2-40B4-BE49-F238E27FC236}">
              <a16:creationId xmlns:a16="http://schemas.microsoft.com/office/drawing/2014/main" id="{B3F87F45-B347-41AC-A295-6189AD963E4A}"/>
            </a:ext>
          </a:extLst>
        </xdr:cNvPr>
        <xdr:cNvSpPr txBox="1"/>
      </xdr:nvSpPr>
      <xdr:spPr>
        <a:xfrm>
          <a:off x="9391727" y="13959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62565</xdr:rowOff>
    </xdr:from>
    <xdr:ext cx="469744" cy="259045"/>
    <xdr:sp macro="" textlink="">
      <xdr:nvSpPr>
        <xdr:cNvPr id="306" name="n_2mainValue【公営住宅】&#10;一人当たり面積">
          <a:extLst>
            <a:ext uri="{FF2B5EF4-FFF2-40B4-BE49-F238E27FC236}">
              <a16:creationId xmlns:a16="http://schemas.microsoft.com/office/drawing/2014/main" id="{64239635-874C-45B6-9CB8-FB89197C662A}"/>
            </a:ext>
          </a:extLst>
        </xdr:cNvPr>
        <xdr:cNvSpPr txBox="1"/>
      </xdr:nvSpPr>
      <xdr:spPr>
        <a:xfrm>
          <a:off x="8515427" y="1395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7" name="正方形/長方形 306">
          <a:extLst>
            <a:ext uri="{FF2B5EF4-FFF2-40B4-BE49-F238E27FC236}">
              <a16:creationId xmlns:a16="http://schemas.microsoft.com/office/drawing/2014/main" id="{913CC571-933C-4BAE-A40F-7E97ACF9421F}"/>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8" name="正方形/長方形 307">
          <a:extLst>
            <a:ext uri="{FF2B5EF4-FFF2-40B4-BE49-F238E27FC236}">
              <a16:creationId xmlns:a16="http://schemas.microsoft.com/office/drawing/2014/main" id="{C3492155-ABD7-46FA-971F-7F47BB86E28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9" name="正方形/長方形 308">
          <a:extLst>
            <a:ext uri="{FF2B5EF4-FFF2-40B4-BE49-F238E27FC236}">
              <a16:creationId xmlns:a16="http://schemas.microsoft.com/office/drawing/2014/main" id="{E4F05A2A-A595-4330-A42A-1EEDB8683B2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0" name="正方形/長方形 309">
          <a:extLst>
            <a:ext uri="{FF2B5EF4-FFF2-40B4-BE49-F238E27FC236}">
              <a16:creationId xmlns:a16="http://schemas.microsoft.com/office/drawing/2014/main" id="{16C65B28-27C2-43CD-8769-00FCB9EBA1D8}"/>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1" name="正方形/長方形 310">
          <a:extLst>
            <a:ext uri="{FF2B5EF4-FFF2-40B4-BE49-F238E27FC236}">
              <a16:creationId xmlns:a16="http://schemas.microsoft.com/office/drawing/2014/main" id="{0CAE8DC6-2C29-482D-B6E6-D4480A581967}"/>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2" name="正方形/長方形 311">
          <a:extLst>
            <a:ext uri="{FF2B5EF4-FFF2-40B4-BE49-F238E27FC236}">
              <a16:creationId xmlns:a16="http://schemas.microsoft.com/office/drawing/2014/main" id="{E990E841-D768-4C5F-A1D4-463B47F5B1CA}"/>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3" name="正方形/長方形 312">
          <a:extLst>
            <a:ext uri="{FF2B5EF4-FFF2-40B4-BE49-F238E27FC236}">
              <a16:creationId xmlns:a16="http://schemas.microsoft.com/office/drawing/2014/main" id="{F46897F7-999F-4F97-B292-1836B0D56FBD}"/>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4" name="正方形/長方形 313">
          <a:extLst>
            <a:ext uri="{FF2B5EF4-FFF2-40B4-BE49-F238E27FC236}">
              <a16:creationId xmlns:a16="http://schemas.microsoft.com/office/drawing/2014/main" id="{8A6DB687-EBA5-49C0-9340-F3DDF11B0EED}"/>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15" name="正方形/長方形 314">
          <a:extLst>
            <a:ext uri="{FF2B5EF4-FFF2-40B4-BE49-F238E27FC236}">
              <a16:creationId xmlns:a16="http://schemas.microsoft.com/office/drawing/2014/main" id="{F3407C46-EF36-42EA-9A80-1DAFEAA066A4}"/>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6" name="正方形/長方形 315">
          <a:extLst>
            <a:ext uri="{FF2B5EF4-FFF2-40B4-BE49-F238E27FC236}">
              <a16:creationId xmlns:a16="http://schemas.microsoft.com/office/drawing/2014/main" id="{BFAF760F-0E81-4A54-A5DC-A1690A736CDA}"/>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7" name="正方形/長方形 316">
          <a:extLst>
            <a:ext uri="{FF2B5EF4-FFF2-40B4-BE49-F238E27FC236}">
              <a16:creationId xmlns:a16="http://schemas.microsoft.com/office/drawing/2014/main" id="{5CFD7F14-C136-4C03-8D52-3402FC8B8B8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8" name="正方形/長方形 317">
          <a:extLst>
            <a:ext uri="{FF2B5EF4-FFF2-40B4-BE49-F238E27FC236}">
              <a16:creationId xmlns:a16="http://schemas.microsoft.com/office/drawing/2014/main" id="{BA5D2EB4-2AEB-4E71-98F7-F8B1D2F4F88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9" name="正方形/長方形 318">
          <a:extLst>
            <a:ext uri="{FF2B5EF4-FFF2-40B4-BE49-F238E27FC236}">
              <a16:creationId xmlns:a16="http://schemas.microsoft.com/office/drawing/2014/main" id="{60E186FE-EAFB-422F-9FAA-ECC6A4130D87}"/>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0" name="正方形/長方形 319">
          <a:extLst>
            <a:ext uri="{FF2B5EF4-FFF2-40B4-BE49-F238E27FC236}">
              <a16:creationId xmlns:a16="http://schemas.microsoft.com/office/drawing/2014/main" id="{2AEE4C80-1144-4DFA-9BB6-1F3F16FC2DF1}"/>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21" name="正方形/長方形 320">
          <a:extLst>
            <a:ext uri="{FF2B5EF4-FFF2-40B4-BE49-F238E27FC236}">
              <a16:creationId xmlns:a16="http://schemas.microsoft.com/office/drawing/2014/main" id="{12E5288C-D9E3-440C-9044-AD9661C897ED}"/>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22" name="正方形/長方形 321">
          <a:extLst>
            <a:ext uri="{FF2B5EF4-FFF2-40B4-BE49-F238E27FC236}">
              <a16:creationId xmlns:a16="http://schemas.microsoft.com/office/drawing/2014/main" id="{477A3BC7-A42D-41A9-80ED-B6F88809898B}"/>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23" name="正方形/長方形 322">
          <a:extLst>
            <a:ext uri="{FF2B5EF4-FFF2-40B4-BE49-F238E27FC236}">
              <a16:creationId xmlns:a16="http://schemas.microsoft.com/office/drawing/2014/main" id="{D39A7F79-AFCA-45DC-A267-360F11FB58A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24" name="正方形/長方形 323">
          <a:extLst>
            <a:ext uri="{FF2B5EF4-FFF2-40B4-BE49-F238E27FC236}">
              <a16:creationId xmlns:a16="http://schemas.microsoft.com/office/drawing/2014/main" id="{2FBF6379-C301-4639-9B05-148524749A3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25" name="正方形/長方形 324">
          <a:extLst>
            <a:ext uri="{FF2B5EF4-FFF2-40B4-BE49-F238E27FC236}">
              <a16:creationId xmlns:a16="http://schemas.microsoft.com/office/drawing/2014/main" id="{9809CACC-B6B7-4D5D-933A-9E713933C4AC}"/>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6" name="正方形/長方形 325">
          <a:extLst>
            <a:ext uri="{FF2B5EF4-FFF2-40B4-BE49-F238E27FC236}">
              <a16:creationId xmlns:a16="http://schemas.microsoft.com/office/drawing/2014/main" id="{D6BD9124-5F23-447E-B3B6-6BEF40DB3731}"/>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7" name="正方形/長方形 326">
          <a:extLst>
            <a:ext uri="{FF2B5EF4-FFF2-40B4-BE49-F238E27FC236}">
              <a16:creationId xmlns:a16="http://schemas.microsoft.com/office/drawing/2014/main" id="{952D6F18-8E8B-44B3-9343-F573970B663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8" name="正方形/長方形 327">
          <a:extLst>
            <a:ext uri="{FF2B5EF4-FFF2-40B4-BE49-F238E27FC236}">
              <a16:creationId xmlns:a16="http://schemas.microsoft.com/office/drawing/2014/main" id="{E705AF1C-1119-48FD-809D-C085C04B076D}"/>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9" name="正方形/長方形 328">
          <a:extLst>
            <a:ext uri="{FF2B5EF4-FFF2-40B4-BE49-F238E27FC236}">
              <a16:creationId xmlns:a16="http://schemas.microsoft.com/office/drawing/2014/main" id="{C64423C9-E51D-4A09-815C-99A6E2C37C1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0" name="正方形/長方形 329">
          <a:extLst>
            <a:ext uri="{FF2B5EF4-FFF2-40B4-BE49-F238E27FC236}">
              <a16:creationId xmlns:a16="http://schemas.microsoft.com/office/drawing/2014/main" id="{2A3C7A32-A2E7-4F1F-819D-03E4DF8AC7A5}"/>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31" name="テキスト ボックス 330">
          <a:extLst>
            <a:ext uri="{FF2B5EF4-FFF2-40B4-BE49-F238E27FC236}">
              <a16:creationId xmlns:a16="http://schemas.microsoft.com/office/drawing/2014/main" id="{5AC1670A-0F57-48A9-89ED-EBBEABDB699F}"/>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32" name="直線コネクタ 331">
          <a:extLst>
            <a:ext uri="{FF2B5EF4-FFF2-40B4-BE49-F238E27FC236}">
              <a16:creationId xmlns:a16="http://schemas.microsoft.com/office/drawing/2014/main" id="{D35FB734-7560-40E1-A5F0-4A325CEEE11C}"/>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33" name="テキスト ボックス 332">
          <a:extLst>
            <a:ext uri="{FF2B5EF4-FFF2-40B4-BE49-F238E27FC236}">
              <a16:creationId xmlns:a16="http://schemas.microsoft.com/office/drawing/2014/main" id="{613AEF7E-FC92-4570-A9ED-7F27CAE3C1DD}"/>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19050</xdr:rowOff>
    </xdr:from>
    <xdr:to>
      <xdr:col>89</xdr:col>
      <xdr:colOff>177800</xdr:colOff>
      <xdr:row>41</xdr:row>
      <xdr:rowOff>19050</xdr:rowOff>
    </xdr:to>
    <xdr:cxnSp macro="">
      <xdr:nvCxnSpPr>
        <xdr:cNvPr id="334" name="直線コネクタ 333">
          <a:extLst>
            <a:ext uri="{FF2B5EF4-FFF2-40B4-BE49-F238E27FC236}">
              <a16:creationId xmlns:a16="http://schemas.microsoft.com/office/drawing/2014/main" id="{5EC406DC-B8B1-4336-A847-B180029E7A03}"/>
            </a:ext>
          </a:extLst>
        </xdr:cNvPr>
        <xdr:cNvCxnSpPr/>
      </xdr:nvCxnSpPr>
      <xdr:spPr>
        <a:xfrm>
          <a:off x="12446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48277</xdr:rowOff>
    </xdr:from>
    <xdr:ext cx="403059" cy="259045"/>
    <xdr:sp macro="" textlink="">
      <xdr:nvSpPr>
        <xdr:cNvPr id="335" name="テキスト ボックス 334">
          <a:extLst>
            <a:ext uri="{FF2B5EF4-FFF2-40B4-BE49-F238E27FC236}">
              <a16:creationId xmlns:a16="http://schemas.microsoft.com/office/drawing/2014/main" id="{DCB3C75E-25C5-4784-9081-1601F90CE5B7}"/>
            </a:ext>
          </a:extLst>
        </xdr:cNvPr>
        <xdr:cNvSpPr txBox="1"/>
      </xdr:nvSpPr>
      <xdr:spPr>
        <a:xfrm>
          <a:off x="12042941" y="690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6" name="直線コネクタ 335">
          <a:extLst>
            <a:ext uri="{FF2B5EF4-FFF2-40B4-BE49-F238E27FC236}">
              <a16:creationId xmlns:a16="http://schemas.microsoft.com/office/drawing/2014/main" id="{8337AA31-AF7A-486C-A9B7-1B70BDD1A2B6}"/>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7" name="テキスト ボックス 336">
          <a:extLst>
            <a:ext uri="{FF2B5EF4-FFF2-40B4-BE49-F238E27FC236}">
              <a16:creationId xmlns:a16="http://schemas.microsoft.com/office/drawing/2014/main" id="{2C2AFF14-3D12-483D-8F9E-0741038728E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76200</xdr:rowOff>
    </xdr:from>
    <xdr:to>
      <xdr:col>89</xdr:col>
      <xdr:colOff>177800</xdr:colOff>
      <xdr:row>34</xdr:row>
      <xdr:rowOff>76200</xdr:rowOff>
    </xdr:to>
    <xdr:cxnSp macro="">
      <xdr:nvCxnSpPr>
        <xdr:cNvPr id="338" name="直線コネクタ 337">
          <a:extLst>
            <a:ext uri="{FF2B5EF4-FFF2-40B4-BE49-F238E27FC236}">
              <a16:creationId xmlns:a16="http://schemas.microsoft.com/office/drawing/2014/main" id="{D2E11244-FF47-404B-A4F9-A976EF4A821A}"/>
            </a:ext>
          </a:extLst>
        </xdr:cNvPr>
        <xdr:cNvCxnSpPr/>
      </xdr:nvCxnSpPr>
      <xdr:spPr>
        <a:xfrm>
          <a:off x="12446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33</xdr:row>
      <xdr:rowOff>105427</xdr:rowOff>
    </xdr:from>
    <xdr:ext cx="403059" cy="259045"/>
    <xdr:sp macro="" textlink="">
      <xdr:nvSpPr>
        <xdr:cNvPr id="339" name="テキスト ボックス 338">
          <a:extLst>
            <a:ext uri="{FF2B5EF4-FFF2-40B4-BE49-F238E27FC236}">
              <a16:creationId xmlns:a16="http://schemas.microsoft.com/office/drawing/2014/main" id="{C2B5258F-D483-4FEB-81CD-EFEDE28FA4EE}"/>
            </a:ext>
          </a:extLst>
        </xdr:cNvPr>
        <xdr:cNvSpPr txBox="1"/>
      </xdr:nvSpPr>
      <xdr:spPr>
        <a:xfrm>
          <a:off x="12042941" y="576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40" name="直線コネクタ 339">
          <a:extLst>
            <a:ext uri="{FF2B5EF4-FFF2-40B4-BE49-F238E27FC236}">
              <a16:creationId xmlns:a16="http://schemas.microsoft.com/office/drawing/2014/main" id="{C704DC03-BDAC-44A9-8E8B-E36B06529FA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1" name="テキスト ボックス 340">
          <a:extLst>
            <a:ext uri="{FF2B5EF4-FFF2-40B4-BE49-F238E27FC236}">
              <a16:creationId xmlns:a16="http://schemas.microsoft.com/office/drawing/2014/main" id="{51958F6C-6A19-4983-B4F1-5D513BA568D6}"/>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2" name="【認定こども園・幼稚園・保育所】&#10;有形固定資産減価償却率グラフ枠">
          <a:extLst>
            <a:ext uri="{FF2B5EF4-FFF2-40B4-BE49-F238E27FC236}">
              <a16:creationId xmlns:a16="http://schemas.microsoft.com/office/drawing/2014/main" id="{A5DCB1F4-3314-428F-BBC2-29CF49100C9B}"/>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76200</xdr:rowOff>
    </xdr:from>
    <xdr:to>
      <xdr:col>85</xdr:col>
      <xdr:colOff>126364</xdr:colOff>
      <xdr:row>41</xdr:row>
      <xdr:rowOff>153353</xdr:rowOff>
    </xdr:to>
    <xdr:cxnSp macro="">
      <xdr:nvCxnSpPr>
        <xdr:cNvPr id="343" name="直線コネクタ 342">
          <a:extLst>
            <a:ext uri="{FF2B5EF4-FFF2-40B4-BE49-F238E27FC236}">
              <a16:creationId xmlns:a16="http://schemas.microsoft.com/office/drawing/2014/main" id="{6B4CE801-A2C3-4D4B-8345-9F52D06F0219}"/>
            </a:ext>
          </a:extLst>
        </xdr:cNvPr>
        <xdr:cNvCxnSpPr/>
      </xdr:nvCxnSpPr>
      <xdr:spPr>
        <a:xfrm flipV="1">
          <a:off x="16318864" y="5734050"/>
          <a:ext cx="0" cy="1448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157180</xdr:rowOff>
    </xdr:from>
    <xdr:ext cx="405111" cy="259045"/>
    <xdr:sp macro="" textlink="">
      <xdr:nvSpPr>
        <xdr:cNvPr id="344" name="【認定こども園・幼稚園・保育所】&#10;有形固定資産減価償却率最小値テキスト">
          <a:extLst>
            <a:ext uri="{FF2B5EF4-FFF2-40B4-BE49-F238E27FC236}">
              <a16:creationId xmlns:a16="http://schemas.microsoft.com/office/drawing/2014/main" id="{12C41216-942C-4F55-B28E-7CD431207A91}"/>
            </a:ext>
          </a:extLst>
        </xdr:cNvPr>
        <xdr:cNvSpPr txBox="1"/>
      </xdr:nvSpPr>
      <xdr:spPr>
        <a:xfrm>
          <a:off x="16357600" y="7186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153353</xdr:rowOff>
    </xdr:from>
    <xdr:to>
      <xdr:col>86</xdr:col>
      <xdr:colOff>25400</xdr:colOff>
      <xdr:row>41</xdr:row>
      <xdr:rowOff>153353</xdr:rowOff>
    </xdr:to>
    <xdr:cxnSp macro="">
      <xdr:nvCxnSpPr>
        <xdr:cNvPr id="345" name="直線コネクタ 344">
          <a:extLst>
            <a:ext uri="{FF2B5EF4-FFF2-40B4-BE49-F238E27FC236}">
              <a16:creationId xmlns:a16="http://schemas.microsoft.com/office/drawing/2014/main" id="{E4B65BF5-90A5-4576-8BDD-7432BDFF8076}"/>
            </a:ext>
          </a:extLst>
        </xdr:cNvPr>
        <xdr:cNvCxnSpPr/>
      </xdr:nvCxnSpPr>
      <xdr:spPr>
        <a:xfrm>
          <a:off x="16230600" y="7182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22877</xdr:rowOff>
    </xdr:from>
    <xdr:ext cx="405111" cy="259045"/>
    <xdr:sp macro="" textlink="">
      <xdr:nvSpPr>
        <xdr:cNvPr id="346" name="【認定こども園・幼稚園・保育所】&#10;有形固定資産減価償却率最大値テキスト">
          <a:extLst>
            <a:ext uri="{FF2B5EF4-FFF2-40B4-BE49-F238E27FC236}">
              <a16:creationId xmlns:a16="http://schemas.microsoft.com/office/drawing/2014/main" id="{46867415-05B7-4BFA-A539-DAAE503C906C}"/>
            </a:ext>
          </a:extLst>
        </xdr:cNvPr>
        <xdr:cNvSpPr txBox="1"/>
      </xdr:nvSpPr>
      <xdr:spPr>
        <a:xfrm>
          <a:off x="16357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347" name="直線コネクタ 346">
          <a:extLst>
            <a:ext uri="{FF2B5EF4-FFF2-40B4-BE49-F238E27FC236}">
              <a16:creationId xmlns:a16="http://schemas.microsoft.com/office/drawing/2014/main" id="{782644B3-AA4C-4282-B215-09554203E6EC}"/>
            </a:ext>
          </a:extLst>
        </xdr:cNvPr>
        <xdr:cNvCxnSpPr/>
      </xdr:nvCxnSpPr>
      <xdr:spPr>
        <a:xfrm>
          <a:off x="16230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95267</xdr:rowOff>
    </xdr:from>
    <xdr:ext cx="405111" cy="259045"/>
    <xdr:sp macro="" textlink="">
      <xdr:nvSpPr>
        <xdr:cNvPr id="348" name="【認定こども園・幼稚園・保育所】&#10;有形固定資産減価償却率平均値テキスト">
          <a:extLst>
            <a:ext uri="{FF2B5EF4-FFF2-40B4-BE49-F238E27FC236}">
              <a16:creationId xmlns:a16="http://schemas.microsoft.com/office/drawing/2014/main" id="{101CCA08-7CAB-420D-9781-C902B12AB0BC}"/>
            </a:ext>
          </a:extLst>
        </xdr:cNvPr>
        <xdr:cNvSpPr txBox="1"/>
      </xdr:nvSpPr>
      <xdr:spPr>
        <a:xfrm>
          <a:off x="16357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116840</xdr:rowOff>
    </xdr:from>
    <xdr:to>
      <xdr:col>85</xdr:col>
      <xdr:colOff>177800</xdr:colOff>
      <xdr:row>39</xdr:row>
      <xdr:rowOff>46990</xdr:rowOff>
    </xdr:to>
    <xdr:sp macro="" textlink="">
      <xdr:nvSpPr>
        <xdr:cNvPr id="349" name="フローチャート: 判断 348">
          <a:extLst>
            <a:ext uri="{FF2B5EF4-FFF2-40B4-BE49-F238E27FC236}">
              <a16:creationId xmlns:a16="http://schemas.microsoft.com/office/drawing/2014/main" id="{3BDFADD0-67A5-415B-AC0B-62D75E296AD7}"/>
            </a:ext>
          </a:extLst>
        </xdr:cNvPr>
        <xdr:cNvSpPr/>
      </xdr:nvSpPr>
      <xdr:spPr>
        <a:xfrm>
          <a:off x="16268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11113</xdr:rowOff>
    </xdr:from>
    <xdr:to>
      <xdr:col>81</xdr:col>
      <xdr:colOff>101600</xdr:colOff>
      <xdr:row>39</xdr:row>
      <xdr:rowOff>112713</xdr:rowOff>
    </xdr:to>
    <xdr:sp macro="" textlink="">
      <xdr:nvSpPr>
        <xdr:cNvPr id="350" name="フローチャート: 判断 349">
          <a:extLst>
            <a:ext uri="{FF2B5EF4-FFF2-40B4-BE49-F238E27FC236}">
              <a16:creationId xmlns:a16="http://schemas.microsoft.com/office/drawing/2014/main" id="{A13B632F-E68B-4219-BAD9-2F9421306807}"/>
            </a:ext>
          </a:extLst>
        </xdr:cNvPr>
        <xdr:cNvSpPr/>
      </xdr:nvSpPr>
      <xdr:spPr>
        <a:xfrm>
          <a:off x="15430500" y="669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33972</xdr:rowOff>
    </xdr:from>
    <xdr:to>
      <xdr:col>76</xdr:col>
      <xdr:colOff>165100</xdr:colOff>
      <xdr:row>39</xdr:row>
      <xdr:rowOff>135572</xdr:rowOff>
    </xdr:to>
    <xdr:sp macro="" textlink="">
      <xdr:nvSpPr>
        <xdr:cNvPr id="351" name="フローチャート: 判断 350">
          <a:extLst>
            <a:ext uri="{FF2B5EF4-FFF2-40B4-BE49-F238E27FC236}">
              <a16:creationId xmlns:a16="http://schemas.microsoft.com/office/drawing/2014/main" id="{EDCBD3B6-73E1-4E02-A1B9-A8DA8947C4A3}"/>
            </a:ext>
          </a:extLst>
        </xdr:cNvPr>
        <xdr:cNvSpPr/>
      </xdr:nvSpPr>
      <xdr:spPr>
        <a:xfrm>
          <a:off x="14541500" y="672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28257</xdr:rowOff>
    </xdr:from>
    <xdr:to>
      <xdr:col>72</xdr:col>
      <xdr:colOff>38100</xdr:colOff>
      <xdr:row>39</xdr:row>
      <xdr:rowOff>129857</xdr:rowOff>
    </xdr:to>
    <xdr:sp macro="" textlink="">
      <xdr:nvSpPr>
        <xdr:cNvPr id="352" name="フローチャート: 判断 351">
          <a:extLst>
            <a:ext uri="{FF2B5EF4-FFF2-40B4-BE49-F238E27FC236}">
              <a16:creationId xmlns:a16="http://schemas.microsoft.com/office/drawing/2014/main" id="{73343E8A-2448-4ACF-BB9E-81DB372BD2DB}"/>
            </a:ext>
          </a:extLst>
        </xdr:cNvPr>
        <xdr:cNvSpPr/>
      </xdr:nvSpPr>
      <xdr:spPr>
        <a:xfrm>
          <a:off x="13652500" y="671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4D83D74F-8997-4508-A520-45523F8B507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98FFB632-0B81-4598-B06F-D093F80DF57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895C237D-225B-4A84-AEF3-FE71490EDBA1}"/>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6" name="テキスト ボックス 355">
          <a:extLst>
            <a:ext uri="{FF2B5EF4-FFF2-40B4-BE49-F238E27FC236}">
              <a16:creationId xmlns:a16="http://schemas.microsoft.com/office/drawing/2014/main" id="{2E8E7FA0-0EA8-430F-AFBD-D981E9E44AF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7" name="テキスト ボックス 356">
          <a:extLst>
            <a:ext uri="{FF2B5EF4-FFF2-40B4-BE49-F238E27FC236}">
              <a16:creationId xmlns:a16="http://schemas.microsoft.com/office/drawing/2014/main" id="{D8E65F45-92CF-42BC-B604-9BDEC1B9CA4D}"/>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11113</xdr:rowOff>
    </xdr:from>
    <xdr:to>
      <xdr:col>81</xdr:col>
      <xdr:colOff>101600</xdr:colOff>
      <xdr:row>39</xdr:row>
      <xdr:rowOff>112713</xdr:rowOff>
    </xdr:to>
    <xdr:sp macro="" textlink="">
      <xdr:nvSpPr>
        <xdr:cNvPr id="358" name="楕円 357">
          <a:extLst>
            <a:ext uri="{FF2B5EF4-FFF2-40B4-BE49-F238E27FC236}">
              <a16:creationId xmlns:a16="http://schemas.microsoft.com/office/drawing/2014/main" id="{AD65DCA3-4149-409D-B307-2EE9EA740CCD}"/>
            </a:ext>
          </a:extLst>
        </xdr:cNvPr>
        <xdr:cNvSpPr/>
      </xdr:nvSpPr>
      <xdr:spPr>
        <a:xfrm>
          <a:off x="15430500" y="6697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93980</xdr:rowOff>
    </xdr:from>
    <xdr:to>
      <xdr:col>76</xdr:col>
      <xdr:colOff>165100</xdr:colOff>
      <xdr:row>39</xdr:row>
      <xdr:rowOff>24130</xdr:rowOff>
    </xdr:to>
    <xdr:sp macro="" textlink="">
      <xdr:nvSpPr>
        <xdr:cNvPr id="359" name="楕円 358">
          <a:extLst>
            <a:ext uri="{FF2B5EF4-FFF2-40B4-BE49-F238E27FC236}">
              <a16:creationId xmlns:a16="http://schemas.microsoft.com/office/drawing/2014/main" id="{6ED1530B-4E1D-4C95-9265-A64A8C9AC8CD}"/>
            </a:ext>
          </a:extLst>
        </xdr:cNvPr>
        <xdr:cNvSpPr/>
      </xdr:nvSpPr>
      <xdr:spPr>
        <a:xfrm>
          <a:off x="14541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144780</xdr:rowOff>
    </xdr:from>
    <xdr:to>
      <xdr:col>81</xdr:col>
      <xdr:colOff>50800</xdr:colOff>
      <xdr:row>39</xdr:row>
      <xdr:rowOff>61913</xdr:rowOff>
    </xdr:to>
    <xdr:cxnSp macro="">
      <xdr:nvCxnSpPr>
        <xdr:cNvPr id="360" name="直線コネクタ 359">
          <a:extLst>
            <a:ext uri="{FF2B5EF4-FFF2-40B4-BE49-F238E27FC236}">
              <a16:creationId xmlns:a16="http://schemas.microsoft.com/office/drawing/2014/main" id="{66EBFEEC-BBCD-42C8-BE7C-BA5937AB4233}"/>
            </a:ext>
          </a:extLst>
        </xdr:cNvPr>
        <xdr:cNvCxnSpPr/>
      </xdr:nvCxnSpPr>
      <xdr:spPr>
        <a:xfrm>
          <a:off x="14592300" y="6659880"/>
          <a:ext cx="889000" cy="88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103840</xdr:rowOff>
    </xdr:from>
    <xdr:ext cx="405111" cy="259045"/>
    <xdr:sp macro="" textlink="">
      <xdr:nvSpPr>
        <xdr:cNvPr id="361" name="n_1aveValue【認定こども園・幼稚園・保育所】&#10;有形固定資産減価償却率">
          <a:extLst>
            <a:ext uri="{FF2B5EF4-FFF2-40B4-BE49-F238E27FC236}">
              <a16:creationId xmlns:a16="http://schemas.microsoft.com/office/drawing/2014/main" id="{B74D5340-DB02-4908-A2EB-C83281D17EB5}"/>
            </a:ext>
          </a:extLst>
        </xdr:cNvPr>
        <xdr:cNvSpPr txBox="1"/>
      </xdr:nvSpPr>
      <xdr:spPr>
        <a:xfrm>
          <a:off x="15266044" y="6790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126699</xdr:rowOff>
    </xdr:from>
    <xdr:ext cx="405111" cy="259045"/>
    <xdr:sp macro="" textlink="">
      <xdr:nvSpPr>
        <xdr:cNvPr id="362" name="n_2aveValue【認定こども園・幼稚園・保育所】&#10;有形固定資産減価償却率">
          <a:extLst>
            <a:ext uri="{FF2B5EF4-FFF2-40B4-BE49-F238E27FC236}">
              <a16:creationId xmlns:a16="http://schemas.microsoft.com/office/drawing/2014/main" id="{C2F28391-43F3-4DFF-8E32-F9704E705FF8}"/>
            </a:ext>
          </a:extLst>
        </xdr:cNvPr>
        <xdr:cNvSpPr txBox="1"/>
      </xdr:nvSpPr>
      <xdr:spPr>
        <a:xfrm>
          <a:off x="14389744" y="6813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146384</xdr:rowOff>
    </xdr:from>
    <xdr:ext cx="405111" cy="259045"/>
    <xdr:sp macro="" textlink="">
      <xdr:nvSpPr>
        <xdr:cNvPr id="363" name="n_3aveValue【認定こども園・幼稚園・保育所】&#10;有形固定資産減価償却率">
          <a:extLst>
            <a:ext uri="{FF2B5EF4-FFF2-40B4-BE49-F238E27FC236}">
              <a16:creationId xmlns:a16="http://schemas.microsoft.com/office/drawing/2014/main" id="{B8B89844-2EDA-4825-B64B-09C06EE67D74}"/>
            </a:ext>
          </a:extLst>
        </xdr:cNvPr>
        <xdr:cNvSpPr txBox="1"/>
      </xdr:nvSpPr>
      <xdr:spPr>
        <a:xfrm>
          <a:off x="13500744" y="6490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129240</xdr:rowOff>
    </xdr:from>
    <xdr:ext cx="405111" cy="259045"/>
    <xdr:sp macro="" textlink="">
      <xdr:nvSpPr>
        <xdr:cNvPr id="364" name="n_1mainValue【認定こども園・幼稚園・保育所】&#10;有形固定資産減価償却率">
          <a:extLst>
            <a:ext uri="{FF2B5EF4-FFF2-40B4-BE49-F238E27FC236}">
              <a16:creationId xmlns:a16="http://schemas.microsoft.com/office/drawing/2014/main" id="{CA817D7F-1104-4B72-8C90-B8D64CD2BD04}"/>
            </a:ext>
          </a:extLst>
        </xdr:cNvPr>
        <xdr:cNvSpPr txBox="1"/>
      </xdr:nvSpPr>
      <xdr:spPr>
        <a:xfrm>
          <a:off x="15266044" y="6472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40657</xdr:rowOff>
    </xdr:from>
    <xdr:ext cx="405111" cy="259045"/>
    <xdr:sp macro="" textlink="">
      <xdr:nvSpPr>
        <xdr:cNvPr id="365" name="n_2mainValue【認定こども園・幼稚園・保育所】&#10;有形固定資産減価償却率">
          <a:extLst>
            <a:ext uri="{FF2B5EF4-FFF2-40B4-BE49-F238E27FC236}">
              <a16:creationId xmlns:a16="http://schemas.microsoft.com/office/drawing/2014/main" id="{CEA9BAD1-7EE9-40F5-9A7B-7BF59373535D}"/>
            </a:ext>
          </a:extLst>
        </xdr:cNvPr>
        <xdr:cNvSpPr txBox="1"/>
      </xdr:nvSpPr>
      <xdr:spPr>
        <a:xfrm>
          <a:off x="14389744" y="638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6" name="正方形/長方形 365">
          <a:extLst>
            <a:ext uri="{FF2B5EF4-FFF2-40B4-BE49-F238E27FC236}">
              <a16:creationId xmlns:a16="http://schemas.microsoft.com/office/drawing/2014/main" id="{BD0161D2-0BE4-45BC-BB10-1E75AB0DB56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7" name="正方形/長方形 366">
          <a:extLst>
            <a:ext uri="{FF2B5EF4-FFF2-40B4-BE49-F238E27FC236}">
              <a16:creationId xmlns:a16="http://schemas.microsoft.com/office/drawing/2014/main" id="{A04538B4-506D-458F-82C7-BF90A73A367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8" name="正方形/長方形 367">
          <a:extLst>
            <a:ext uri="{FF2B5EF4-FFF2-40B4-BE49-F238E27FC236}">
              <a16:creationId xmlns:a16="http://schemas.microsoft.com/office/drawing/2014/main" id="{E4C08CDE-EE95-498F-8706-83A09809B30A}"/>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9" name="正方形/長方形 368">
          <a:extLst>
            <a:ext uri="{FF2B5EF4-FFF2-40B4-BE49-F238E27FC236}">
              <a16:creationId xmlns:a16="http://schemas.microsoft.com/office/drawing/2014/main" id="{2D4DB281-DBE4-43C5-AC20-F371B2847BE6}"/>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70" name="正方形/長方形 369">
          <a:extLst>
            <a:ext uri="{FF2B5EF4-FFF2-40B4-BE49-F238E27FC236}">
              <a16:creationId xmlns:a16="http://schemas.microsoft.com/office/drawing/2014/main" id="{20FCED07-6315-4972-98B9-430A3FD7317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71" name="正方形/長方形 370">
          <a:extLst>
            <a:ext uri="{FF2B5EF4-FFF2-40B4-BE49-F238E27FC236}">
              <a16:creationId xmlns:a16="http://schemas.microsoft.com/office/drawing/2014/main" id="{5FB1F59D-31A7-40A4-8FE3-39284956BB37}"/>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72" name="正方形/長方形 371">
          <a:extLst>
            <a:ext uri="{FF2B5EF4-FFF2-40B4-BE49-F238E27FC236}">
              <a16:creationId xmlns:a16="http://schemas.microsoft.com/office/drawing/2014/main" id="{A7C2A93B-333D-45C6-A0AA-B9F6C02A7E9E}"/>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3" name="正方形/長方形 372">
          <a:extLst>
            <a:ext uri="{FF2B5EF4-FFF2-40B4-BE49-F238E27FC236}">
              <a16:creationId xmlns:a16="http://schemas.microsoft.com/office/drawing/2014/main" id="{B0C408FB-A14A-432B-BE17-E443297C91A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4" name="テキスト ボックス 373">
          <a:extLst>
            <a:ext uri="{FF2B5EF4-FFF2-40B4-BE49-F238E27FC236}">
              <a16:creationId xmlns:a16="http://schemas.microsoft.com/office/drawing/2014/main" id="{9327218E-E0E6-48AF-8765-C63D21474511}"/>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5" name="直線コネクタ 374">
          <a:extLst>
            <a:ext uri="{FF2B5EF4-FFF2-40B4-BE49-F238E27FC236}">
              <a16:creationId xmlns:a16="http://schemas.microsoft.com/office/drawing/2014/main" id="{7ABEE21B-D029-46B0-8745-7008FCC566F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6" name="直線コネクタ 375">
          <a:extLst>
            <a:ext uri="{FF2B5EF4-FFF2-40B4-BE49-F238E27FC236}">
              <a16:creationId xmlns:a16="http://schemas.microsoft.com/office/drawing/2014/main" id="{DFAF2C3A-4ADB-4CB9-AEEE-25F34AEDF754}"/>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7" name="テキスト ボックス 376">
          <a:extLst>
            <a:ext uri="{FF2B5EF4-FFF2-40B4-BE49-F238E27FC236}">
              <a16:creationId xmlns:a16="http://schemas.microsoft.com/office/drawing/2014/main" id="{10C11838-9B3C-4A2C-A6EE-A8BC8B62E7F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8" name="直線コネクタ 377">
          <a:extLst>
            <a:ext uri="{FF2B5EF4-FFF2-40B4-BE49-F238E27FC236}">
              <a16:creationId xmlns:a16="http://schemas.microsoft.com/office/drawing/2014/main" id="{5EC8EE7A-60E0-4392-8A28-64B4A6F4BECF}"/>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9" name="テキスト ボックス 378">
          <a:extLst>
            <a:ext uri="{FF2B5EF4-FFF2-40B4-BE49-F238E27FC236}">
              <a16:creationId xmlns:a16="http://schemas.microsoft.com/office/drawing/2014/main" id="{B4045B2E-C55B-4EA9-999F-31BEBD07F971}"/>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80" name="直線コネクタ 379">
          <a:extLst>
            <a:ext uri="{FF2B5EF4-FFF2-40B4-BE49-F238E27FC236}">
              <a16:creationId xmlns:a16="http://schemas.microsoft.com/office/drawing/2014/main" id="{9BF92930-5823-409E-8D90-B74A38B23C53}"/>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81" name="テキスト ボックス 380">
          <a:extLst>
            <a:ext uri="{FF2B5EF4-FFF2-40B4-BE49-F238E27FC236}">
              <a16:creationId xmlns:a16="http://schemas.microsoft.com/office/drawing/2014/main" id="{B26B6941-7246-4E80-8E01-4C23A06E82E3}"/>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82" name="直線コネクタ 381">
          <a:extLst>
            <a:ext uri="{FF2B5EF4-FFF2-40B4-BE49-F238E27FC236}">
              <a16:creationId xmlns:a16="http://schemas.microsoft.com/office/drawing/2014/main" id="{6A2BFA65-ECF7-45DE-BC07-62F4A272E6F1}"/>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3" name="テキスト ボックス 382">
          <a:extLst>
            <a:ext uri="{FF2B5EF4-FFF2-40B4-BE49-F238E27FC236}">
              <a16:creationId xmlns:a16="http://schemas.microsoft.com/office/drawing/2014/main" id="{CFA5037F-FF3F-41E1-989B-D779B9483478}"/>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4" name="直線コネクタ 383">
          <a:extLst>
            <a:ext uri="{FF2B5EF4-FFF2-40B4-BE49-F238E27FC236}">
              <a16:creationId xmlns:a16="http://schemas.microsoft.com/office/drawing/2014/main" id="{91AC4248-CD2A-43A2-986A-49A689F4C407}"/>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5" name="テキスト ボックス 384">
          <a:extLst>
            <a:ext uri="{FF2B5EF4-FFF2-40B4-BE49-F238E27FC236}">
              <a16:creationId xmlns:a16="http://schemas.microsoft.com/office/drawing/2014/main" id="{A5BDA8AC-DB1A-47B3-8694-03AAD12465BE}"/>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6" name="直線コネクタ 385">
          <a:extLst>
            <a:ext uri="{FF2B5EF4-FFF2-40B4-BE49-F238E27FC236}">
              <a16:creationId xmlns:a16="http://schemas.microsoft.com/office/drawing/2014/main" id="{51FECBE7-B75D-4B99-87D5-76B517A05BC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7" name="テキスト ボックス 386">
          <a:extLst>
            <a:ext uri="{FF2B5EF4-FFF2-40B4-BE49-F238E27FC236}">
              <a16:creationId xmlns:a16="http://schemas.microsoft.com/office/drawing/2014/main" id="{BC5C3923-F65D-40AE-BC68-1DFD53824AE9}"/>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8" name="【認定こども園・幼稚園・保育所】&#10;一人当たり面積グラフ枠">
          <a:extLst>
            <a:ext uri="{FF2B5EF4-FFF2-40B4-BE49-F238E27FC236}">
              <a16:creationId xmlns:a16="http://schemas.microsoft.com/office/drawing/2014/main" id="{13F6C138-4D80-48B4-936F-449955D4259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156210</xdr:rowOff>
    </xdr:from>
    <xdr:to>
      <xdr:col>116</xdr:col>
      <xdr:colOff>62864</xdr:colOff>
      <xdr:row>41</xdr:row>
      <xdr:rowOff>156210</xdr:rowOff>
    </xdr:to>
    <xdr:cxnSp macro="">
      <xdr:nvCxnSpPr>
        <xdr:cNvPr id="389" name="直線コネクタ 388">
          <a:extLst>
            <a:ext uri="{FF2B5EF4-FFF2-40B4-BE49-F238E27FC236}">
              <a16:creationId xmlns:a16="http://schemas.microsoft.com/office/drawing/2014/main" id="{AC95C38F-0B3C-4564-8AE5-2EFE07A7C3EF}"/>
            </a:ext>
          </a:extLst>
        </xdr:cNvPr>
        <xdr:cNvCxnSpPr/>
      </xdr:nvCxnSpPr>
      <xdr:spPr>
        <a:xfrm flipV="1">
          <a:off x="22160864" y="581406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160037</xdr:rowOff>
    </xdr:from>
    <xdr:ext cx="469744" cy="259045"/>
    <xdr:sp macro="" textlink="">
      <xdr:nvSpPr>
        <xdr:cNvPr id="390" name="【認定こども園・幼稚園・保育所】&#10;一人当たり面積最小値テキスト">
          <a:extLst>
            <a:ext uri="{FF2B5EF4-FFF2-40B4-BE49-F238E27FC236}">
              <a16:creationId xmlns:a16="http://schemas.microsoft.com/office/drawing/2014/main" id="{35E8ACF6-8DDA-4610-BE6B-279BA932211F}"/>
            </a:ext>
          </a:extLst>
        </xdr:cNvPr>
        <xdr:cNvSpPr txBox="1"/>
      </xdr:nvSpPr>
      <xdr:spPr>
        <a:xfrm>
          <a:off x="22199600" y="718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156210</xdr:rowOff>
    </xdr:from>
    <xdr:to>
      <xdr:col>116</xdr:col>
      <xdr:colOff>152400</xdr:colOff>
      <xdr:row>41</xdr:row>
      <xdr:rowOff>156210</xdr:rowOff>
    </xdr:to>
    <xdr:cxnSp macro="">
      <xdr:nvCxnSpPr>
        <xdr:cNvPr id="391" name="直線コネクタ 390">
          <a:extLst>
            <a:ext uri="{FF2B5EF4-FFF2-40B4-BE49-F238E27FC236}">
              <a16:creationId xmlns:a16="http://schemas.microsoft.com/office/drawing/2014/main" id="{AC89BBD6-F98A-4C7D-A82D-13A04EEE8932}"/>
            </a:ext>
          </a:extLst>
        </xdr:cNvPr>
        <xdr:cNvCxnSpPr/>
      </xdr:nvCxnSpPr>
      <xdr:spPr>
        <a:xfrm>
          <a:off x="22072600" y="718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102887</xdr:rowOff>
    </xdr:from>
    <xdr:ext cx="469744" cy="259045"/>
    <xdr:sp macro="" textlink="">
      <xdr:nvSpPr>
        <xdr:cNvPr id="392" name="【認定こども園・幼稚園・保育所】&#10;一人当たり面積最大値テキスト">
          <a:extLst>
            <a:ext uri="{FF2B5EF4-FFF2-40B4-BE49-F238E27FC236}">
              <a16:creationId xmlns:a16="http://schemas.microsoft.com/office/drawing/2014/main" id="{AFE9B69A-347D-49AC-99B9-42703C539B78}"/>
            </a:ext>
          </a:extLst>
        </xdr:cNvPr>
        <xdr:cNvSpPr txBox="1"/>
      </xdr:nvSpPr>
      <xdr:spPr>
        <a:xfrm>
          <a:off x="22199600" y="558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156210</xdr:rowOff>
    </xdr:from>
    <xdr:to>
      <xdr:col>116</xdr:col>
      <xdr:colOff>152400</xdr:colOff>
      <xdr:row>33</xdr:row>
      <xdr:rowOff>156210</xdr:rowOff>
    </xdr:to>
    <xdr:cxnSp macro="">
      <xdr:nvCxnSpPr>
        <xdr:cNvPr id="393" name="直線コネクタ 392">
          <a:extLst>
            <a:ext uri="{FF2B5EF4-FFF2-40B4-BE49-F238E27FC236}">
              <a16:creationId xmlns:a16="http://schemas.microsoft.com/office/drawing/2014/main" id="{098A0489-8CA9-45ED-8954-C40E84384B62}"/>
            </a:ext>
          </a:extLst>
        </xdr:cNvPr>
        <xdr:cNvCxnSpPr/>
      </xdr:nvCxnSpPr>
      <xdr:spPr>
        <a:xfrm>
          <a:off x="22072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38117</xdr:rowOff>
    </xdr:from>
    <xdr:ext cx="469744" cy="259045"/>
    <xdr:sp macro="" textlink="">
      <xdr:nvSpPr>
        <xdr:cNvPr id="394" name="【認定こども園・幼稚園・保育所】&#10;一人当たり面積平均値テキスト">
          <a:extLst>
            <a:ext uri="{FF2B5EF4-FFF2-40B4-BE49-F238E27FC236}">
              <a16:creationId xmlns:a16="http://schemas.microsoft.com/office/drawing/2014/main" id="{497E9BB4-FF4A-4832-AE64-E4974571D979}"/>
            </a:ext>
          </a:extLst>
        </xdr:cNvPr>
        <xdr:cNvSpPr txBox="1"/>
      </xdr:nvSpPr>
      <xdr:spPr>
        <a:xfrm>
          <a:off x="22199600" y="6724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59690</xdr:rowOff>
    </xdr:from>
    <xdr:to>
      <xdr:col>116</xdr:col>
      <xdr:colOff>114300</xdr:colOff>
      <xdr:row>39</xdr:row>
      <xdr:rowOff>161290</xdr:rowOff>
    </xdr:to>
    <xdr:sp macro="" textlink="">
      <xdr:nvSpPr>
        <xdr:cNvPr id="395" name="フローチャート: 判断 394">
          <a:extLst>
            <a:ext uri="{FF2B5EF4-FFF2-40B4-BE49-F238E27FC236}">
              <a16:creationId xmlns:a16="http://schemas.microsoft.com/office/drawing/2014/main" id="{1D07CFDF-0FAB-44B2-A60D-748834851751}"/>
            </a:ext>
          </a:extLst>
        </xdr:cNvPr>
        <xdr:cNvSpPr/>
      </xdr:nvSpPr>
      <xdr:spPr>
        <a:xfrm>
          <a:off x="22110700" y="674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40640</xdr:rowOff>
    </xdr:from>
    <xdr:to>
      <xdr:col>112</xdr:col>
      <xdr:colOff>38100</xdr:colOff>
      <xdr:row>39</xdr:row>
      <xdr:rowOff>142240</xdr:rowOff>
    </xdr:to>
    <xdr:sp macro="" textlink="">
      <xdr:nvSpPr>
        <xdr:cNvPr id="396" name="フローチャート: 判断 395">
          <a:extLst>
            <a:ext uri="{FF2B5EF4-FFF2-40B4-BE49-F238E27FC236}">
              <a16:creationId xmlns:a16="http://schemas.microsoft.com/office/drawing/2014/main" id="{45C73B09-85AF-40C9-98A4-BBEB06F46946}"/>
            </a:ext>
          </a:extLst>
        </xdr:cNvPr>
        <xdr:cNvSpPr/>
      </xdr:nvSpPr>
      <xdr:spPr>
        <a:xfrm>
          <a:off x="21272500" y="672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6350</xdr:rowOff>
    </xdr:from>
    <xdr:to>
      <xdr:col>107</xdr:col>
      <xdr:colOff>101600</xdr:colOff>
      <xdr:row>39</xdr:row>
      <xdr:rowOff>107950</xdr:rowOff>
    </xdr:to>
    <xdr:sp macro="" textlink="">
      <xdr:nvSpPr>
        <xdr:cNvPr id="397" name="フローチャート: 判断 396">
          <a:extLst>
            <a:ext uri="{FF2B5EF4-FFF2-40B4-BE49-F238E27FC236}">
              <a16:creationId xmlns:a16="http://schemas.microsoft.com/office/drawing/2014/main" id="{9A3E9855-DA8E-40D3-8870-83AE668D4891}"/>
            </a:ext>
          </a:extLst>
        </xdr:cNvPr>
        <xdr:cNvSpPr/>
      </xdr:nvSpPr>
      <xdr:spPr>
        <a:xfrm>
          <a:off x="20383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6350</xdr:rowOff>
    </xdr:from>
    <xdr:to>
      <xdr:col>102</xdr:col>
      <xdr:colOff>165100</xdr:colOff>
      <xdr:row>39</xdr:row>
      <xdr:rowOff>107950</xdr:rowOff>
    </xdr:to>
    <xdr:sp macro="" textlink="">
      <xdr:nvSpPr>
        <xdr:cNvPr id="398" name="フローチャート: 判断 397">
          <a:extLst>
            <a:ext uri="{FF2B5EF4-FFF2-40B4-BE49-F238E27FC236}">
              <a16:creationId xmlns:a16="http://schemas.microsoft.com/office/drawing/2014/main" id="{AFC29CBE-6B19-45AF-A635-967045CABFE2}"/>
            </a:ext>
          </a:extLst>
        </xdr:cNvPr>
        <xdr:cNvSpPr/>
      </xdr:nvSpPr>
      <xdr:spPr>
        <a:xfrm>
          <a:off x="19494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8CA66225-AE0E-4D40-BADB-16D2553781EF}"/>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00" name="テキスト ボックス 399">
          <a:extLst>
            <a:ext uri="{FF2B5EF4-FFF2-40B4-BE49-F238E27FC236}">
              <a16:creationId xmlns:a16="http://schemas.microsoft.com/office/drawing/2014/main" id="{0FE10213-1B27-4569-BC78-06288CAC558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01" name="テキスト ボックス 400">
          <a:extLst>
            <a:ext uri="{FF2B5EF4-FFF2-40B4-BE49-F238E27FC236}">
              <a16:creationId xmlns:a16="http://schemas.microsoft.com/office/drawing/2014/main" id="{506C233A-F153-4679-B63D-C87C3E85CEBC}"/>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02" name="テキスト ボックス 401">
          <a:extLst>
            <a:ext uri="{FF2B5EF4-FFF2-40B4-BE49-F238E27FC236}">
              <a16:creationId xmlns:a16="http://schemas.microsoft.com/office/drawing/2014/main" id="{79F1E124-674A-4470-B3B8-9C5E421C4DDF}"/>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03" name="テキスト ボックス 402">
          <a:extLst>
            <a:ext uri="{FF2B5EF4-FFF2-40B4-BE49-F238E27FC236}">
              <a16:creationId xmlns:a16="http://schemas.microsoft.com/office/drawing/2014/main" id="{4DED87A0-0134-401E-A02F-773E0AA0C187}"/>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86360</xdr:rowOff>
    </xdr:from>
    <xdr:to>
      <xdr:col>112</xdr:col>
      <xdr:colOff>38100</xdr:colOff>
      <xdr:row>40</xdr:row>
      <xdr:rowOff>16510</xdr:rowOff>
    </xdr:to>
    <xdr:sp macro="" textlink="">
      <xdr:nvSpPr>
        <xdr:cNvPr id="404" name="楕円 403">
          <a:extLst>
            <a:ext uri="{FF2B5EF4-FFF2-40B4-BE49-F238E27FC236}">
              <a16:creationId xmlns:a16="http://schemas.microsoft.com/office/drawing/2014/main" id="{AB56E3E1-4DAF-4317-B65E-8E4878D2884D}"/>
            </a:ext>
          </a:extLst>
        </xdr:cNvPr>
        <xdr:cNvSpPr/>
      </xdr:nvSpPr>
      <xdr:spPr>
        <a:xfrm>
          <a:off x="21272500" y="677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93980</xdr:rowOff>
    </xdr:from>
    <xdr:to>
      <xdr:col>107</xdr:col>
      <xdr:colOff>101600</xdr:colOff>
      <xdr:row>40</xdr:row>
      <xdr:rowOff>24130</xdr:rowOff>
    </xdr:to>
    <xdr:sp macro="" textlink="">
      <xdr:nvSpPr>
        <xdr:cNvPr id="405" name="楕円 404">
          <a:extLst>
            <a:ext uri="{FF2B5EF4-FFF2-40B4-BE49-F238E27FC236}">
              <a16:creationId xmlns:a16="http://schemas.microsoft.com/office/drawing/2014/main" id="{835D1093-BA97-4C22-AC06-D31381056FB7}"/>
            </a:ext>
          </a:extLst>
        </xdr:cNvPr>
        <xdr:cNvSpPr/>
      </xdr:nvSpPr>
      <xdr:spPr>
        <a:xfrm>
          <a:off x="20383500" y="678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137160</xdr:rowOff>
    </xdr:from>
    <xdr:to>
      <xdr:col>111</xdr:col>
      <xdr:colOff>177800</xdr:colOff>
      <xdr:row>39</xdr:row>
      <xdr:rowOff>144780</xdr:rowOff>
    </xdr:to>
    <xdr:cxnSp macro="">
      <xdr:nvCxnSpPr>
        <xdr:cNvPr id="406" name="直線コネクタ 405">
          <a:extLst>
            <a:ext uri="{FF2B5EF4-FFF2-40B4-BE49-F238E27FC236}">
              <a16:creationId xmlns:a16="http://schemas.microsoft.com/office/drawing/2014/main" id="{7523574B-43ED-4357-8ABB-801C588F7D9A}"/>
            </a:ext>
          </a:extLst>
        </xdr:cNvPr>
        <xdr:cNvCxnSpPr/>
      </xdr:nvCxnSpPr>
      <xdr:spPr>
        <a:xfrm flipV="1">
          <a:off x="20434300" y="6823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158767</xdr:rowOff>
    </xdr:from>
    <xdr:ext cx="469744" cy="259045"/>
    <xdr:sp macro="" textlink="">
      <xdr:nvSpPr>
        <xdr:cNvPr id="407" name="n_1aveValue【認定こども園・幼稚園・保育所】&#10;一人当たり面積">
          <a:extLst>
            <a:ext uri="{FF2B5EF4-FFF2-40B4-BE49-F238E27FC236}">
              <a16:creationId xmlns:a16="http://schemas.microsoft.com/office/drawing/2014/main" id="{CAFBDD59-0A68-43E8-A962-2B9BAE327653}"/>
            </a:ext>
          </a:extLst>
        </xdr:cNvPr>
        <xdr:cNvSpPr txBox="1"/>
      </xdr:nvSpPr>
      <xdr:spPr>
        <a:xfrm>
          <a:off x="21075727" y="6502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124477</xdr:rowOff>
    </xdr:from>
    <xdr:ext cx="469744" cy="259045"/>
    <xdr:sp macro="" textlink="">
      <xdr:nvSpPr>
        <xdr:cNvPr id="408" name="n_2aveValue【認定こども園・幼稚園・保育所】&#10;一人当たり面積">
          <a:extLst>
            <a:ext uri="{FF2B5EF4-FFF2-40B4-BE49-F238E27FC236}">
              <a16:creationId xmlns:a16="http://schemas.microsoft.com/office/drawing/2014/main" id="{AE02F4EC-BE39-46E7-A1DF-ACE627AE32C2}"/>
            </a:ext>
          </a:extLst>
        </xdr:cNvPr>
        <xdr:cNvSpPr txBox="1"/>
      </xdr:nvSpPr>
      <xdr:spPr>
        <a:xfrm>
          <a:off x="20199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124477</xdr:rowOff>
    </xdr:from>
    <xdr:ext cx="469744" cy="259045"/>
    <xdr:sp macro="" textlink="">
      <xdr:nvSpPr>
        <xdr:cNvPr id="409" name="n_3aveValue【認定こども園・幼稚園・保育所】&#10;一人当たり面積">
          <a:extLst>
            <a:ext uri="{FF2B5EF4-FFF2-40B4-BE49-F238E27FC236}">
              <a16:creationId xmlns:a16="http://schemas.microsoft.com/office/drawing/2014/main" id="{20AFEA67-3B6A-42CB-8F5A-0D5805758FED}"/>
            </a:ext>
          </a:extLst>
        </xdr:cNvPr>
        <xdr:cNvSpPr txBox="1"/>
      </xdr:nvSpPr>
      <xdr:spPr>
        <a:xfrm>
          <a:off x="193104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7637</xdr:rowOff>
    </xdr:from>
    <xdr:ext cx="469744" cy="259045"/>
    <xdr:sp macro="" textlink="">
      <xdr:nvSpPr>
        <xdr:cNvPr id="410" name="n_1mainValue【認定こども園・幼稚園・保育所】&#10;一人当たり面積">
          <a:extLst>
            <a:ext uri="{FF2B5EF4-FFF2-40B4-BE49-F238E27FC236}">
              <a16:creationId xmlns:a16="http://schemas.microsoft.com/office/drawing/2014/main" id="{D7B11590-B68C-462D-B268-6C1C4F7CA263}"/>
            </a:ext>
          </a:extLst>
        </xdr:cNvPr>
        <xdr:cNvSpPr txBox="1"/>
      </xdr:nvSpPr>
      <xdr:spPr>
        <a:xfrm>
          <a:off x="21075727" y="686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15257</xdr:rowOff>
    </xdr:from>
    <xdr:ext cx="469744" cy="259045"/>
    <xdr:sp macro="" textlink="">
      <xdr:nvSpPr>
        <xdr:cNvPr id="411" name="n_2mainValue【認定こども園・幼稚園・保育所】&#10;一人当たり面積">
          <a:extLst>
            <a:ext uri="{FF2B5EF4-FFF2-40B4-BE49-F238E27FC236}">
              <a16:creationId xmlns:a16="http://schemas.microsoft.com/office/drawing/2014/main" id="{29ACF400-D840-4839-BE55-C01AE876A3D0}"/>
            </a:ext>
          </a:extLst>
        </xdr:cNvPr>
        <xdr:cNvSpPr txBox="1"/>
      </xdr:nvSpPr>
      <xdr:spPr>
        <a:xfrm>
          <a:off x="20199427" y="687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2" name="正方形/長方形 411">
          <a:extLst>
            <a:ext uri="{FF2B5EF4-FFF2-40B4-BE49-F238E27FC236}">
              <a16:creationId xmlns:a16="http://schemas.microsoft.com/office/drawing/2014/main" id="{95E7AD9D-A68F-461E-839C-B4DB89A8D78C}"/>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3" name="正方形/長方形 412">
          <a:extLst>
            <a:ext uri="{FF2B5EF4-FFF2-40B4-BE49-F238E27FC236}">
              <a16:creationId xmlns:a16="http://schemas.microsoft.com/office/drawing/2014/main" id="{0E25CACF-D973-4E49-8557-BB7E8E7832F9}"/>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4" name="正方形/長方形 413">
          <a:extLst>
            <a:ext uri="{FF2B5EF4-FFF2-40B4-BE49-F238E27FC236}">
              <a16:creationId xmlns:a16="http://schemas.microsoft.com/office/drawing/2014/main" id="{EBE2DC94-C278-4E17-9901-D0CA0DF16163}"/>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5" name="正方形/長方形 414">
          <a:extLst>
            <a:ext uri="{FF2B5EF4-FFF2-40B4-BE49-F238E27FC236}">
              <a16:creationId xmlns:a16="http://schemas.microsoft.com/office/drawing/2014/main" id="{54EA2D0B-AD6E-40A0-BB86-43E8B06E9B22}"/>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6" name="正方形/長方形 415">
          <a:extLst>
            <a:ext uri="{FF2B5EF4-FFF2-40B4-BE49-F238E27FC236}">
              <a16:creationId xmlns:a16="http://schemas.microsoft.com/office/drawing/2014/main" id="{693AB666-F556-455F-A87C-B8DD9086956A}"/>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7" name="正方形/長方形 416">
          <a:extLst>
            <a:ext uri="{FF2B5EF4-FFF2-40B4-BE49-F238E27FC236}">
              <a16:creationId xmlns:a16="http://schemas.microsoft.com/office/drawing/2014/main" id="{46258131-4B25-4C68-A981-D7A86787EBB2}"/>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8" name="正方形/長方形 417">
          <a:extLst>
            <a:ext uri="{FF2B5EF4-FFF2-40B4-BE49-F238E27FC236}">
              <a16:creationId xmlns:a16="http://schemas.microsoft.com/office/drawing/2014/main" id="{0319067A-673A-44F0-BE42-843D1C7A95F7}"/>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9" name="正方形/長方形 418">
          <a:extLst>
            <a:ext uri="{FF2B5EF4-FFF2-40B4-BE49-F238E27FC236}">
              <a16:creationId xmlns:a16="http://schemas.microsoft.com/office/drawing/2014/main" id="{E0F88730-D489-40D0-942D-EC7E7657F7F4}"/>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0" name="テキスト ボックス 419">
          <a:extLst>
            <a:ext uri="{FF2B5EF4-FFF2-40B4-BE49-F238E27FC236}">
              <a16:creationId xmlns:a16="http://schemas.microsoft.com/office/drawing/2014/main" id="{1097AA11-470C-491B-BF30-116B92100103}"/>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1" name="直線コネクタ 420">
          <a:extLst>
            <a:ext uri="{FF2B5EF4-FFF2-40B4-BE49-F238E27FC236}">
              <a16:creationId xmlns:a16="http://schemas.microsoft.com/office/drawing/2014/main" id="{D16BCC82-7EED-4017-98D4-4422D1AA023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22" name="テキスト ボックス 421">
          <a:extLst>
            <a:ext uri="{FF2B5EF4-FFF2-40B4-BE49-F238E27FC236}">
              <a16:creationId xmlns:a16="http://schemas.microsoft.com/office/drawing/2014/main" id="{363DF89B-8C73-4C96-A212-C19FB574EF66}"/>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3" name="直線コネクタ 422">
          <a:extLst>
            <a:ext uri="{FF2B5EF4-FFF2-40B4-BE49-F238E27FC236}">
              <a16:creationId xmlns:a16="http://schemas.microsoft.com/office/drawing/2014/main" id="{D18A78C3-614F-4845-AC05-6BA963111F92}"/>
            </a:ext>
          </a:extLst>
        </xdr:cNvPr>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24" name="テキスト ボックス 423">
          <a:extLst>
            <a:ext uri="{FF2B5EF4-FFF2-40B4-BE49-F238E27FC236}">
              <a16:creationId xmlns:a16="http://schemas.microsoft.com/office/drawing/2014/main" id="{2B478C17-ADCB-485C-876C-ADCCC8EFBBDF}"/>
            </a:ext>
          </a:extLst>
        </xdr:cNvPr>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5" name="直線コネクタ 424">
          <a:extLst>
            <a:ext uri="{FF2B5EF4-FFF2-40B4-BE49-F238E27FC236}">
              <a16:creationId xmlns:a16="http://schemas.microsoft.com/office/drawing/2014/main" id="{49D46D18-29C9-40FF-84DE-A298EF116454}"/>
            </a:ext>
          </a:extLst>
        </xdr:cNvPr>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6" name="テキスト ボックス 425">
          <a:extLst>
            <a:ext uri="{FF2B5EF4-FFF2-40B4-BE49-F238E27FC236}">
              <a16:creationId xmlns:a16="http://schemas.microsoft.com/office/drawing/2014/main" id="{022888C1-ABF2-4526-B034-0D72FF06E091}"/>
            </a:ext>
          </a:extLst>
        </xdr:cNvPr>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7" name="直線コネクタ 426">
          <a:extLst>
            <a:ext uri="{FF2B5EF4-FFF2-40B4-BE49-F238E27FC236}">
              <a16:creationId xmlns:a16="http://schemas.microsoft.com/office/drawing/2014/main" id="{8DA32C8A-31B3-4047-9E43-5D2EBC2B1649}"/>
            </a:ext>
          </a:extLst>
        </xdr:cNvPr>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8" name="テキスト ボックス 427">
          <a:extLst>
            <a:ext uri="{FF2B5EF4-FFF2-40B4-BE49-F238E27FC236}">
              <a16:creationId xmlns:a16="http://schemas.microsoft.com/office/drawing/2014/main" id="{DA9F907F-427D-437B-95A9-DA4076E11A0D}"/>
            </a:ext>
          </a:extLst>
        </xdr:cNvPr>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9" name="直線コネクタ 428">
          <a:extLst>
            <a:ext uri="{FF2B5EF4-FFF2-40B4-BE49-F238E27FC236}">
              <a16:creationId xmlns:a16="http://schemas.microsoft.com/office/drawing/2014/main" id="{434335BA-B554-4530-AB4A-49F21055A233}"/>
            </a:ext>
          </a:extLst>
        </xdr:cNvPr>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30" name="テキスト ボックス 429">
          <a:extLst>
            <a:ext uri="{FF2B5EF4-FFF2-40B4-BE49-F238E27FC236}">
              <a16:creationId xmlns:a16="http://schemas.microsoft.com/office/drawing/2014/main" id="{5D7A8743-1961-4799-BDE8-4710B0B88080}"/>
            </a:ext>
          </a:extLst>
        </xdr:cNvPr>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31" name="直線コネクタ 430">
          <a:extLst>
            <a:ext uri="{FF2B5EF4-FFF2-40B4-BE49-F238E27FC236}">
              <a16:creationId xmlns:a16="http://schemas.microsoft.com/office/drawing/2014/main" id="{F3579A4B-0524-4FE7-9971-06D1913A2572}"/>
            </a:ext>
          </a:extLst>
        </xdr:cNvPr>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2" name="テキスト ボックス 431">
          <a:extLst>
            <a:ext uri="{FF2B5EF4-FFF2-40B4-BE49-F238E27FC236}">
              <a16:creationId xmlns:a16="http://schemas.microsoft.com/office/drawing/2014/main" id="{3D34A9C9-4FFF-4813-94AC-8DC597497283}"/>
            </a:ext>
          </a:extLst>
        </xdr:cNvPr>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3" name="直線コネクタ 432">
          <a:extLst>
            <a:ext uri="{FF2B5EF4-FFF2-40B4-BE49-F238E27FC236}">
              <a16:creationId xmlns:a16="http://schemas.microsoft.com/office/drawing/2014/main" id="{4E767B0A-BCC5-44F9-B87E-6ACB57AD5C04}"/>
            </a:ext>
          </a:extLst>
        </xdr:cNvPr>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34" name="テキスト ボックス 433">
          <a:extLst>
            <a:ext uri="{FF2B5EF4-FFF2-40B4-BE49-F238E27FC236}">
              <a16:creationId xmlns:a16="http://schemas.microsoft.com/office/drawing/2014/main" id="{2AE3C0CE-BF11-4DA2-B229-CC5B1C0A6218}"/>
            </a:ext>
          </a:extLst>
        </xdr:cNvPr>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5" name="直線コネクタ 434">
          <a:extLst>
            <a:ext uri="{FF2B5EF4-FFF2-40B4-BE49-F238E27FC236}">
              <a16:creationId xmlns:a16="http://schemas.microsoft.com/office/drawing/2014/main" id="{C4C50B8B-8DBA-4A31-BEA9-BFB5B493E84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6" name="テキスト ボックス 435">
          <a:extLst>
            <a:ext uri="{FF2B5EF4-FFF2-40B4-BE49-F238E27FC236}">
              <a16:creationId xmlns:a16="http://schemas.microsoft.com/office/drawing/2014/main" id="{C821FC77-9D66-40BF-A545-007DF92D7446}"/>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7" name="【学校施設】&#10;有形固定資産減価償却率グラフ枠">
          <a:extLst>
            <a:ext uri="{FF2B5EF4-FFF2-40B4-BE49-F238E27FC236}">
              <a16:creationId xmlns:a16="http://schemas.microsoft.com/office/drawing/2014/main" id="{0F68C117-185D-4C5F-A229-AA432DA24BA1}"/>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75112</xdr:rowOff>
    </xdr:from>
    <xdr:to>
      <xdr:col>85</xdr:col>
      <xdr:colOff>126364</xdr:colOff>
      <xdr:row>65</xdr:row>
      <xdr:rowOff>34290</xdr:rowOff>
    </xdr:to>
    <xdr:cxnSp macro="">
      <xdr:nvCxnSpPr>
        <xdr:cNvPr id="438" name="直線コネクタ 437">
          <a:extLst>
            <a:ext uri="{FF2B5EF4-FFF2-40B4-BE49-F238E27FC236}">
              <a16:creationId xmlns:a16="http://schemas.microsoft.com/office/drawing/2014/main" id="{0CAD1011-0199-48EB-BFBE-AE253EC9B6C1}"/>
            </a:ext>
          </a:extLst>
        </xdr:cNvPr>
        <xdr:cNvCxnSpPr/>
      </xdr:nvCxnSpPr>
      <xdr:spPr>
        <a:xfrm flipV="1">
          <a:off x="16318864" y="9676312"/>
          <a:ext cx="0" cy="1502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65</xdr:row>
      <xdr:rowOff>38117</xdr:rowOff>
    </xdr:from>
    <xdr:ext cx="405111" cy="259045"/>
    <xdr:sp macro="" textlink="">
      <xdr:nvSpPr>
        <xdr:cNvPr id="439" name="【学校施設】&#10;有形固定資産減価償却率最小値テキスト">
          <a:extLst>
            <a:ext uri="{FF2B5EF4-FFF2-40B4-BE49-F238E27FC236}">
              <a16:creationId xmlns:a16="http://schemas.microsoft.com/office/drawing/2014/main" id="{ED83018E-8D9B-4ECA-AF50-925C60B9F572}"/>
            </a:ext>
          </a:extLst>
        </xdr:cNvPr>
        <xdr:cNvSpPr txBox="1"/>
      </xdr:nvSpPr>
      <xdr:spPr>
        <a:xfrm>
          <a:off x="16357600" y="1118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65</xdr:row>
      <xdr:rowOff>34290</xdr:rowOff>
    </xdr:from>
    <xdr:to>
      <xdr:col>86</xdr:col>
      <xdr:colOff>25400</xdr:colOff>
      <xdr:row>65</xdr:row>
      <xdr:rowOff>34290</xdr:rowOff>
    </xdr:to>
    <xdr:cxnSp macro="">
      <xdr:nvCxnSpPr>
        <xdr:cNvPr id="440" name="直線コネクタ 439">
          <a:extLst>
            <a:ext uri="{FF2B5EF4-FFF2-40B4-BE49-F238E27FC236}">
              <a16:creationId xmlns:a16="http://schemas.microsoft.com/office/drawing/2014/main" id="{D1CBBE76-70B5-4F0D-AA71-1F25739F06F3}"/>
            </a:ext>
          </a:extLst>
        </xdr:cNvPr>
        <xdr:cNvCxnSpPr/>
      </xdr:nvCxnSpPr>
      <xdr:spPr>
        <a:xfrm>
          <a:off x="16230600" y="1117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21789</xdr:rowOff>
    </xdr:from>
    <xdr:ext cx="405111" cy="259045"/>
    <xdr:sp macro="" textlink="">
      <xdr:nvSpPr>
        <xdr:cNvPr id="441" name="【学校施設】&#10;有形固定資産減価償却率最大値テキスト">
          <a:extLst>
            <a:ext uri="{FF2B5EF4-FFF2-40B4-BE49-F238E27FC236}">
              <a16:creationId xmlns:a16="http://schemas.microsoft.com/office/drawing/2014/main" id="{BDCEEAF2-6407-4CEE-A1CB-585C9A376BBD}"/>
            </a:ext>
          </a:extLst>
        </xdr:cNvPr>
        <xdr:cNvSpPr txBox="1"/>
      </xdr:nvSpPr>
      <xdr:spPr>
        <a:xfrm>
          <a:off x="16357600" y="94515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75112</xdr:rowOff>
    </xdr:from>
    <xdr:to>
      <xdr:col>86</xdr:col>
      <xdr:colOff>25400</xdr:colOff>
      <xdr:row>56</xdr:row>
      <xdr:rowOff>75112</xdr:rowOff>
    </xdr:to>
    <xdr:cxnSp macro="">
      <xdr:nvCxnSpPr>
        <xdr:cNvPr id="442" name="直線コネクタ 441">
          <a:extLst>
            <a:ext uri="{FF2B5EF4-FFF2-40B4-BE49-F238E27FC236}">
              <a16:creationId xmlns:a16="http://schemas.microsoft.com/office/drawing/2014/main" id="{93776B94-3F67-4C2A-9F65-07CD98EB7163}"/>
            </a:ext>
          </a:extLst>
        </xdr:cNvPr>
        <xdr:cNvCxnSpPr/>
      </xdr:nvCxnSpPr>
      <xdr:spPr>
        <a:xfrm>
          <a:off x="16230600" y="967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108874</xdr:rowOff>
    </xdr:from>
    <xdr:ext cx="405111" cy="259045"/>
    <xdr:sp macro="" textlink="">
      <xdr:nvSpPr>
        <xdr:cNvPr id="443" name="【学校施設】&#10;有形固定資産減価償却率平均値テキスト">
          <a:extLst>
            <a:ext uri="{FF2B5EF4-FFF2-40B4-BE49-F238E27FC236}">
              <a16:creationId xmlns:a16="http://schemas.microsoft.com/office/drawing/2014/main" id="{AAA6EBCB-CD8D-44EB-8AFB-E61ED48DADD7}"/>
            </a:ext>
          </a:extLst>
        </xdr:cNvPr>
        <xdr:cNvSpPr txBox="1"/>
      </xdr:nvSpPr>
      <xdr:spPr>
        <a:xfrm>
          <a:off x="16357600" y="102244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130447</xdr:rowOff>
    </xdr:from>
    <xdr:to>
      <xdr:col>85</xdr:col>
      <xdr:colOff>177800</xdr:colOff>
      <xdr:row>60</xdr:row>
      <xdr:rowOff>60597</xdr:rowOff>
    </xdr:to>
    <xdr:sp macro="" textlink="">
      <xdr:nvSpPr>
        <xdr:cNvPr id="444" name="フローチャート: 判断 443">
          <a:extLst>
            <a:ext uri="{FF2B5EF4-FFF2-40B4-BE49-F238E27FC236}">
              <a16:creationId xmlns:a16="http://schemas.microsoft.com/office/drawing/2014/main" id="{E9E250C1-776B-48E2-AC56-8E8C09D32BB8}"/>
            </a:ext>
          </a:extLst>
        </xdr:cNvPr>
        <xdr:cNvSpPr/>
      </xdr:nvSpPr>
      <xdr:spPr>
        <a:xfrm>
          <a:off x="162687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156573</xdr:rowOff>
    </xdr:from>
    <xdr:to>
      <xdr:col>81</xdr:col>
      <xdr:colOff>101600</xdr:colOff>
      <xdr:row>60</xdr:row>
      <xdr:rowOff>86723</xdr:rowOff>
    </xdr:to>
    <xdr:sp macro="" textlink="">
      <xdr:nvSpPr>
        <xdr:cNvPr id="445" name="フローチャート: 判断 444">
          <a:extLst>
            <a:ext uri="{FF2B5EF4-FFF2-40B4-BE49-F238E27FC236}">
              <a16:creationId xmlns:a16="http://schemas.microsoft.com/office/drawing/2014/main" id="{053FA0D9-41DB-4458-8447-FFD6A5AF5FDC}"/>
            </a:ext>
          </a:extLst>
        </xdr:cNvPr>
        <xdr:cNvSpPr/>
      </xdr:nvSpPr>
      <xdr:spPr>
        <a:xfrm>
          <a:off x="15430500" y="1027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43906</xdr:rowOff>
    </xdr:from>
    <xdr:to>
      <xdr:col>76</xdr:col>
      <xdr:colOff>165100</xdr:colOff>
      <xdr:row>60</xdr:row>
      <xdr:rowOff>145506</xdr:rowOff>
    </xdr:to>
    <xdr:sp macro="" textlink="">
      <xdr:nvSpPr>
        <xdr:cNvPr id="446" name="フローチャート: 判断 445">
          <a:extLst>
            <a:ext uri="{FF2B5EF4-FFF2-40B4-BE49-F238E27FC236}">
              <a16:creationId xmlns:a16="http://schemas.microsoft.com/office/drawing/2014/main" id="{6A0F9410-352B-4B8E-BD10-EC03707046F1}"/>
            </a:ext>
          </a:extLst>
        </xdr:cNvPr>
        <xdr:cNvSpPr/>
      </xdr:nvSpPr>
      <xdr:spPr>
        <a:xfrm>
          <a:off x="14541500" y="1033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34109</xdr:rowOff>
    </xdr:from>
    <xdr:to>
      <xdr:col>72</xdr:col>
      <xdr:colOff>38100</xdr:colOff>
      <xdr:row>60</xdr:row>
      <xdr:rowOff>135709</xdr:rowOff>
    </xdr:to>
    <xdr:sp macro="" textlink="">
      <xdr:nvSpPr>
        <xdr:cNvPr id="447" name="フローチャート: 判断 446">
          <a:extLst>
            <a:ext uri="{FF2B5EF4-FFF2-40B4-BE49-F238E27FC236}">
              <a16:creationId xmlns:a16="http://schemas.microsoft.com/office/drawing/2014/main" id="{AEEEEF22-0B63-4229-A6AD-24117A3F7AA5}"/>
            </a:ext>
          </a:extLst>
        </xdr:cNvPr>
        <xdr:cNvSpPr/>
      </xdr:nvSpPr>
      <xdr:spPr>
        <a:xfrm>
          <a:off x="13652500" y="1032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a:extLst>
            <a:ext uri="{FF2B5EF4-FFF2-40B4-BE49-F238E27FC236}">
              <a16:creationId xmlns:a16="http://schemas.microsoft.com/office/drawing/2014/main" id="{4C7766BE-31A3-4689-A6FA-4DB512B0D8A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a:extLst>
            <a:ext uri="{FF2B5EF4-FFF2-40B4-BE49-F238E27FC236}">
              <a16:creationId xmlns:a16="http://schemas.microsoft.com/office/drawing/2014/main" id="{18D07F95-F8D3-4BC0-A2B4-F6B24EAC837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a:extLst>
            <a:ext uri="{FF2B5EF4-FFF2-40B4-BE49-F238E27FC236}">
              <a16:creationId xmlns:a16="http://schemas.microsoft.com/office/drawing/2014/main" id="{A32A576C-8438-4CCB-98D7-B7582B0DFB37}"/>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a:extLst>
            <a:ext uri="{FF2B5EF4-FFF2-40B4-BE49-F238E27FC236}">
              <a16:creationId xmlns:a16="http://schemas.microsoft.com/office/drawing/2014/main" id="{246C3111-7DEC-4596-80E1-6120D64727F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a:extLst>
            <a:ext uri="{FF2B5EF4-FFF2-40B4-BE49-F238E27FC236}">
              <a16:creationId xmlns:a16="http://schemas.microsoft.com/office/drawing/2014/main" id="{ED62FA6C-94CC-4CAF-B190-4A048013531B}"/>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164737</xdr:rowOff>
    </xdr:from>
    <xdr:to>
      <xdr:col>81</xdr:col>
      <xdr:colOff>101600</xdr:colOff>
      <xdr:row>57</xdr:row>
      <xdr:rowOff>94887</xdr:rowOff>
    </xdr:to>
    <xdr:sp macro="" textlink="">
      <xdr:nvSpPr>
        <xdr:cNvPr id="453" name="楕円 452">
          <a:extLst>
            <a:ext uri="{FF2B5EF4-FFF2-40B4-BE49-F238E27FC236}">
              <a16:creationId xmlns:a16="http://schemas.microsoft.com/office/drawing/2014/main" id="{624564BE-0F97-415D-9614-6C5A3E7C2D51}"/>
            </a:ext>
          </a:extLst>
        </xdr:cNvPr>
        <xdr:cNvSpPr/>
      </xdr:nvSpPr>
      <xdr:spPr>
        <a:xfrm>
          <a:off x="15430500" y="97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65133</xdr:rowOff>
    </xdr:from>
    <xdr:to>
      <xdr:col>76</xdr:col>
      <xdr:colOff>165100</xdr:colOff>
      <xdr:row>57</xdr:row>
      <xdr:rowOff>166733</xdr:rowOff>
    </xdr:to>
    <xdr:sp macro="" textlink="">
      <xdr:nvSpPr>
        <xdr:cNvPr id="454" name="楕円 453">
          <a:extLst>
            <a:ext uri="{FF2B5EF4-FFF2-40B4-BE49-F238E27FC236}">
              <a16:creationId xmlns:a16="http://schemas.microsoft.com/office/drawing/2014/main" id="{11E192C2-1A13-4A0F-A771-8CAFE7057753}"/>
            </a:ext>
          </a:extLst>
        </xdr:cNvPr>
        <xdr:cNvSpPr/>
      </xdr:nvSpPr>
      <xdr:spPr>
        <a:xfrm>
          <a:off x="14541500" y="9837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44087</xdr:rowOff>
    </xdr:from>
    <xdr:to>
      <xdr:col>81</xdr:col>
      <xdr:colOff>50800</xdr:colOff>
      <xdr:row>57</xdr:row>
      <xdr:rowOff>115933</xdr:rowOff>
    </xdr:to>
    <xdr:cxnSp macro="">
      <xdr:nvCxnSpPr>
        <xdr:cNvPr id="455" name="直線コネクタ 454">
          <a:extLst>
            <a:ext uri="{FF2B5EF4-FFF2-40B4-BE49-F238E27FC236}">
              <a16:creationId xmlns:a16="http://schemas.microsoft.com/office/drawing/2014/main" id="{54E73106-9105-47D6-B77B-0CC55C396558}"/>
            </a:ext>
          </a:extLst>
        </xdr:cNvPr>
        <xdr:cNvCxnSpPr/>
      </xdr:nvCxnSpPr>
      <xdr:spPr>
        <a:xfrm flipV="1">
          <a:off x="14592300" y="9816737"/>
          <a:ext cx="889000" cy="7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77850</xdr:rowOff>
    </xdr:from>
    <xdr:ext cx="405111" cy="259045"/>
    <xdr:sp macro="" textlink="">
      <xdr:nvSpPr>
        <xdr:cNvPr id="456" name="n_1aveValue【学校施設】&#10;有形固定資産減価償却率">
          <a:extLst>
            <a:ext uri="{FF2B5EF4-FFF2-40B4-BE49-F238E27FC236}">
              <a16:creationId xmlns:a16="http://schemas.microsoft.com/office/drawing/2014/main" id="{B6CE15E4-2ABD-4244-806E-77F735A1F907}"/>
            </a:ext>
          </a:extLst>
        </xdr:cNvPr>
        <xdr:cNvSpPr txBox="1"/>
      </xdr:nvSpPr>
      <xdr:spPr>
        <a:xfrm>
          <a:off x="152660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136633</xdr:rowOff>
    </xdr:from>
    <xdr:ext cx="405111" cy="259045"/>
    <xdr:sp macro="" textlink="">
      <xdr:nvSpPr>
        <xdr:cNvPr id="457" name="n_2aveValue【学校施設】&#10;有形固定資産減価償却率">
          <a:extLst>
            <a:ext uri="{FF2B5EF4-FFF2-40B4-BE49-F238E27FC236}">
              <a16:creationId xmlns:a16="http://schemas.microsoft.com/office/drawing/2014/main" id="{A76A9528-7A66-4B1F-B2D5-2E1A25D426A7}"/>
            </a:ext>
          </a:extLst>
        </xdr:cNvPr>
        <xdr:cNvSpPr txBox="1"/>
      </xdr:nvSpPr>
      <xdr:spPr>
        <a:xfrm>
          <a:off x="14389744" y="10423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152236</xdr:rowOff>
    </xdr:from>
    <xdr:ext cx="405111" cy="259045"/>
    <xdr:sp macro="" textlink="">
      <xdr:nvSpPr>
        <xdr:cNvPr id="458" name="n_3aveValue【学校施設】&#10;有形固定資産減価償却率">
          <a:extLst>
            <a:ext uri="{FF2B5EF4-FFF2-40B4-BE49-F238E27FC236}">
              <a16:creationId xmlns:a16="http://schemas.microsoft.com/office/drawing/2014/main" id="{3A553D0D-10B0-4A18-8E82-215A6D4DF53C}"/>
            </a:ext>
          </a:extLst>
        </xdr:cNvPr>
        <xdr:cNvSpPr txBox="1"/>
      </xdr:nvSpPr>
      <xdr:spPr>
        <a:xfrm>
          <a:off x="13500744" y="10096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111414</xdr:rowOff>
    </xdr:from>
    <xdr:ext cx="405111" cy="259045"/>
    <xdr:sp macro="" textlink="">
      <xdr:nvSpPr>
        <xdr:cNvPr id="459" name="n_1mainValue【学校施設】&#10;有形固定資産減価償却率">
          <a:extLst>
            <a:ext uri="{FF2B5EF4-FFF2-40B4-BE49-F238E27FC236}">
              <a16:creationId xmlns:a16="http://schemas.microsoft.com/office/drawing/2014/main" id="{544F82E8-B394-4605-B805-093E7D53624F}"/>
            </a:ext>
          </a:extLst>
        </xdr:cNvPr>
        <xdr:cNvSpPr txBox="1"/>
      </xdr:nvSpPr>
      <xdr:spPr>
        <a:xfrm>
          <a:off x="15266044" y="9541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11810</xdr:rowOff>
    </xdr:from>
    <xdr:ext cx="405111" cy="259045"/>
    <xdr:sp macro="" textlink="">
      <xdr:nvSpPr>
        <xdr:cNvPr id="460" name="n_2mainValue【学校施設】&#10;有形固定資産減価償却率">
          <a:extLst>
            <a:ext uri="{FF2B5EF4-FFF2-40B4-BE49-F238E27FC236}">
              <a16:creationId xmlns:a16="http://schemas.microsoft.com/office/drawing/2014/main" id="{8811EEA9-AA6A-41C6-AE0F-ED94D63C0C06}"/>
            </a:ext>
          </a:extLst>
        </xdr:cNvPr>
        <xdr:cNvSpPr txBox="1"/>
      </xdr:nvSpPr>
      <xdr:spPr>
        <a:xfrm>
          <a:off x="14389744" y="96130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1" name="正方形/長方形 460">
          <a:extLst>
            <a:ext uri="{FF2B5EF4-FFF2-40B4-BE49-F238E27FC236}">
              <a16:creationId xmlns:a16="http://schemas.microsoft.com/office/drawing/2014/main" id="{46797C27-CB91-49EB-B9A3-AAD268D65F15}"/>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62" name="正方形/長方形 461">
          <a:extLst>
            <a:ext uri="{FF2B5EF4-FFF2-40B4-BE49-F238E27FC236}">
              <a16:creationId xmlns:a16="http://schemas.microsoft.com/office/drawing/2014/main" id="{3676E630-2200-4EE3-9AC2-1440E4ED8EDB}"/>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63" name="正方形/長方形 462">
          <a:extLst>
            <a:ext uri="{FF2B5EF4-FFF2-40B4-BE49-F238E27FC236}">
              <a16:creationId xmlns:a16="http://schemas.microsoft.com/office/drawing/2014/main" id="{C8BAEECA-FC09-4FF2-AFBC-A5ACC02677A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64" name="正方形/長方形 463">
          <a:extLst>
            <a:ext uri="{FF2B5EF4-FFF2-40B4-BE49-F238E27FC236}">
              <a16:creationId xmlns:a16="http://schemas.microsoft.com/office/drawing/2014/main" id="{30959C46-6110-461B-9BE2-F6E9D2589D1F}"/>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65" name="正方形/長方形 464">
          <a:extLst>
            <a:ext uri="{FF2B5EF4-FFF2-40B4-BE49-F238E27FC236}">
              <a16:creationId xmlns:a16="http://schemas.microsoft.com/office/drawing/2014/main" id="{10407584-426C-4E1A-B94F-1321C09FF55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66" name="正方形/長方形 465">
          <a:extLst>
            <a:ext uri="{FF2B5EF4-FFF2-40B4-BE49-F238E27FC236}">
              <a16:creationId xmlns:a16="http://schemas.microsoft.com/office/drawing/2014/main" id="{00423CED-4726-4CC9-97B5-1EBD9018DDC9}"/>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67" name="正方形/長方形 466">
          <a:extLst>
            <a:ext uri="{FF2B5EF4-FFF2-40B4-BE49-F238E27FC236}">
              <a16:creationId xmlns:a16="http://schemas.microsoft.com/office/drawing/2014/main" id="{AB9FAAA8-5529-440F-AC8F-5F178A1857A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8" name="正方形/長方形 467">
          <a:extLst>
            <a:ext uri="{FF2B5EF4-FFF2-40B4-BE49-F238E27FC236}">
              <a16:creationId xmlns:a16="http://schemas.microsoft.com/office/drawing/2014/main" id="{8B4E2E66-ADD9-4FEB-9B7F-21D13DF88625}"/>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9" name="テキスト ボックス 468">
          <a:extLst>
            <a:ext uri="{FF2B5EF4-FFF2-40B4-BE49-F238E27FC236}">
              <a16:creationId xmlns:a16="http://schemas.microsoft.com/office/drawing/2014/main" id="{2DFF05BA-8BE3-4997-A580-62DA16AA8772}"/>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0" name="直線コネクタ 469">
          <a:extLst>
            <a:ext uri="{FF2B5EF4-FFF2-40B4-BE49-F238E27FC236}">
              <a16:creationId xmlns:a16="http://schemas.microsoft.com/office/drawing/2014/main" id="{48B9129A-2D15-4F1F-948E-97CA2B12FA3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71" name="テキスト ボックス 470">
          <a:extLst>
            <a:ext uri="{FF2B5EF4-FFF2-40B4-BE49-F238E27FC236}">
              <a16:creationId xmlns:a16="http://schemas.microsoft.com/office/drawing/2014/main" id="{32B7B496-568E-462D-BE63-022E3EB66E4A}"/>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72" name="直線コネクタ 471">
          <a:extLst>
            <a:ext uri="{FF2B5EF4-FFF2-40B4-BE49-F238E27FC236}">
              <a16:creationId xmlns:a16="http://schemas.microsoft.com/office/drawing/2014/main" id="{519AC42A-C7B4-4D44-B3FE-930AE32482DE}"/>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73" name="テキスト ボックス 472">
          <a:extLst>
            <a:ext uri="{FF2B5EF4-FFF2-40B4-BE49-F238E27FC236}">
              <a16:creationId xmlns:a16="http://schemas.microsoft.com/office/drawing/2014/main" id="{F366409E-8F3B-417E-B38F-0AB047771BF9}"/>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74" name="直線コネクタ 473">
          <a:extLst>
            <a:ext uri="{FF2B5EF4-FFF2-40B4-BE49-F238E27FC236}">
              <a16:creationId xmlns:a16="http://schemas.microsoft.com/office/drawing/2014/main" id="{46DE279D-2D0E-4F93-A4DC-2D8454BA8216}"/>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75" name="テキスト ボックス 474">
          <a:extLst>
            <a:ext uri="{FF2B5EF4-FFF2-40B4-BE49-F238E27FC236}">
              <a16:creationId xmlns:a16="http://schemas.microsoft.com/office/drawing/2014/main" id="{6E21BA0B-F158-4F2B-AB0F-E83DBA878FBC}"/>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76" name="直線コネクタ 475">
          <a:extLst>
            <a:ext uri="{FF2B5EF4-FFF2-40B4-BE49-F238E27FC236}">
              <a16:creationId xmlns:a16="http://schemas.microsoft.com/office/drawing/2014/main" id="{B03B64D7-C359-48B0-B71D-0C2FC469EF72}"/>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77" name="テキスト ボックス 476">
          <a:extLst>
            <a:ext uri="{FF2B5EF4-FFF2-40B4-BE49-F238E27FC236}">
              <a16:creationId xmlns:a16="http://schemas.microsoft.com/office/drawing/2014/main" id="{D57457F2-8414-459D-AD21-9AEE09FB5B3F}"/>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78" name="直線コネクタ 477">
          <a:extLst>
            <a:ext uri="{FF2B5EF4-FFF2-40B4-BE49-F238E27FC236}">
              <a16:creationId xmlns:a16="http://schemas.microsoft.com/office/drawing/2014/main" id="{8BE0B81E-450E-478D-BED8-E5BC5D2B0B63}"/>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79" name="テキスト ボックス 478">
          <a:extLst>
            <a:ext uri="{FF2B5EF4-FFF2-40B4-BE49-F238E27FC236}">
              <a16:creationId xmlns:a16="http://schemas.microsoft.com/office/drawing/2014/main" id="{91079ED2-A4D1-4806-9EF4-E66457A651AB}"/>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0" name="直線コネクタ 479">
          <a:extLst>
            <a:ext uri="{FF2B5EF4-FFF2-40B4-BE49-F238E27FC236}">
              <a16:creationId xmlns:a16="http://schemas.microsoft.com/office/drawing/2014/main" id="{FD353DEC-CA90-46CE-A555-719C23BF0DD7}"/>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81" name="テキスト ボックス 480">
          <a:extLst>
            <a:ext uri="{FF2B5EF4-FFF2-40B4-BE49-F238E27FC236}">
              <a16:creationId xmlns:a16="http://schemas.microsoft.com/office/drawing/2014/main" id="{1324A83C-D23C-42C9-A497-C9EA60BFA4B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82" name="【学校施設】&#10;一人当たり面積グラフ枠">
          <a:extLst>
            <a:ext uri="{FF2B5EF4-FFF2-40B4-BE49-F238E27FC236}">
              <a16:creationId xmlns:a16="http://schemas.microsoft.com/office/drawing/2014/main" id="{468055EE-2E81-4D50-A08B-1C1A5A1584F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92202</xdr:rowOff>
    </xdr:from>
    <xdr:to>
      <xdr:col>116</xdr:col>
      <xdr:colOff>62864</xdr:colOff>
      <xdr:row>64</xdr:row>
      <xdr:rowOff>94488</xdr:rowOff>
    </xdr:to>
    <xdr:cxnSp macro="">
      <xdr:nvCxnSpPr>
        <xdr:cNvPr id="483" name="直線コネクタ 482">
          <a:extLst>
            <a:ext uri="{FF2B5EF4-FFF2-40B4-BE49-F238E27FC236}">
              <a16:creationId xmlns:a16="http://schemas.microsoft.com/office/drawing/2014/main" id="{EB9A1B1A-6259-43AA-9B86-253A042CCA72}"/>
            </a:ext>
          </a:extLst>
        </xdr:cNvPr>
        <xdr:cNvCxnSpPr/>
      </xdr:nvCxnSpPr>
      <xdr:spPr>
        <a:xfrm flipV="1">
          <a:off x="22160864" y="9521952"/>
          <a:ext cx="0"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98315</xdr:rowOff>
    </xdr:from>
    <xdr:ext cx="469744" cy="259045"/>
    <xdr:sp macro="" textlink="">
      <xdr:nvSpPr>
        <xdr:cNvPr id="484" name="【学校施設】&#10;一人当たり面積最小値テキスト">
          <a:extLst>
            <a:ext uri="{FF2B5EF4-FFF2-40B4-BE49-F238E27FC236}">
              <a16:creationId xmlns:a16="http://schemas.microsoft.com/office/drawing/2014/main" id="{F9127980-62CE-40C6-A2A7-9C1234232402}"/>
            </a:ext>
          </a:extLst>
        </xdr:cNvPr>
        <xdr:cNvSpPr txBox="1"/>
      </xdr:nvSpPr>
      <xdr:spPr>
        <a:xfrm>
          <a:off x="22199600" y="11071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94488</xdr:rowOff>
    </xdr:from>
    <xdr:to>
      <xdr:col>116</xdr:col>
      <xdr:colOff>152400</xdr:colOff>
      <xdr:row>64</xdr:row>
      <xdr:rowOff>94488</xdr:rowOff>
    </xdr:to>
    <xdr:cxnSp macro="">
      <xdr:nvCxnSpPr>
        <xdr:cNvPr id="485" name="直線コネクタ 484">
          <a:extLst>
            <a:ext uri="{FF2B5EF4-FFF2-40B4-BE49-F238E27FC236}">
              <a16:creationId xmlns:a16="http://schemas.microsoft.com/office/drawing/2014/main" id="{185E73B0-9956-46EB-B736-F16B5EA3E964}"/>
            </a:ext>
          </a:extLst>
        </xdr:cNvPr>
        <xdr:cNvCxnSpPr/>
      </xdr:nvCxnSpPr>
      <xdr:spPr>
        <a:xfrm>
          <a:off x="22072600" y="11067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38879</xdr:rowOff>
    </xdr:from>
    <xdr:ext cx="469744" cy="259045"/>
    <xdr:sp macro="" textlink="">
      <xdr:nvSpPr>
        <xdr:cNvPr id="486" name="【学校施設】&#10;一人当たり面積最大値テキスト">
          <a:extLst>
            <a:ext uri="{FF2B5EF4-FFF2-40B4-BE49-F238E27FC236}">
              <a16:creationId xmlns:a16="http://schemas.microsoft.com/office/drawing/2014/main" id="{E580F5FF-1BDC-4946-AE0F-3E4881754C1A}"/>
            </a:ext>
          </a:extLst>
        </xdr:cNvPr>
        <xdr:cNvSpPr txBox="1"/>
      </xdr:nvSpPr>
      <xdr:spPr>
        <a:xfrm>
          <a:off x="22199600" y="929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92202</xdr:rowOff>
    </xdr:from>
    <xdr:to>
      <xdr:col>116</xdr:col>
      <xdr:colOff>152400</xdr:colOff>
      <xdr:row>55</xdr:row>
      <xdr:rowOff>92202</xdr:rowOff>
    </xdr:to>
    <xdr:cxnSp macro="">
      <xdr:nvCxnSpPr>
        <xdr:cNvPr id="487" name="直線コネクタ 486">
          <a:extLst>
            <a:ext uri="{FF2B5EF4-FFF2-40B4-BE49-F238E27FC236}">
              <a16:creationId xmlns:a16="http://schemas.microsoft.com/office/drawing/2014/main" id="{A9876D10-2888-409A-9E54-7CC34643FFEE}"/>
            </a:ext>
          </a:extLst>
        </xdr:cNvPr>
        <xdr:cNvCxnSpPr/>
      </xdr:nvCxnSpPr>
      <xdr:spPr>
        <a:xfrm>
          <a:off x="22072600" y="9521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100601</xdr:rowOff>
    </xdr:from>
    <xdr:ext cx="469744" cy="259045"/>
    <xdr:sp macro="" textlink="">
      <xdr:nvSpPr>
        <xdr:cNvPr id="488" name="【学校施設】&#10;一人当たり面積平均値テキスト">
          <a:extLst>
            <a:ext uri="{FF2B5EF4-FFF2-40B4-BE49-F238E27FC236}">
              <a16:creationId xmlns:a16="http://schemas.microsoft.com/office/drawing/2014/main" id="{ED01FD52-60F7-418F-90A0-790D1742102E}"/>
            </a:ext>
          </a:extLst>
        </xdr:cNvPr>
        <xdr:cNvSpPr txBox="1"/>
      </xdr:nvSpPr>
      <xdr:spPr>
        <a:xfrm>
          <a:off x="22199600" y="10559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122174</xdr:rowOff>
    </xdr:from>
    <xdr:to>
      <xdr:col>116</xdr:col>
      <xdr:colOff>114300</xdr:colOff>
      <xdr:row>62</xdr:row>
      <xdr:rowOff>52324</xdr:rowOff>
    </xdr:to>
    <xdr:sp macro="" textlink="">
      <xdr:nvSpPr>
        <xdr:cNvPr id="489" name="フローチャート: 判断 488">
          <a:extLst>
            <a:ext uri="{FF2B5EF4-FFF2-40B4-BE49-F238E27FC236}">
              <a16:creationId xmlns:a16="http://schemas.microsoft.com/office/drawing/2014/main" id="{C1C0A124-769E-4591-AC00-8BDA845E3F2C}"/>
            </a:ext>
          </a:extLst>
        </xdr:cNvPr>
        <xdr:cNvSpPr/>
      </xdr:nvSpPr>
      <xdr:spPr>
        <a:xfrm>
          <a:off x="22110700" y="1058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129794</xdr:rowOff>
    </xdr:from>
    <xdr:to>
      <xdr:col>112</xdr:col>
      <xdr:colOff>38100</xdr:colOff>
      <xdr:row>62</xdr:row>
      <xdr:rowOff>59944</xdr:rowOff>
    </xdr:to>
    <xdr:sp macro="" textlink="">
      <xdr:nvSpPr>
        <xdr:cNvPr id="490" name="フローチャート: 判断 489">
          <a:extLst>
            <a:ext uri="{FF2B5EF4-FFF2-40B4-BE49-F238E27FC236}">
              <a16:creationId xmlns:a16="http://schemas.microsoft.com/office/drawing/2014/main" id="{B42B9DDB-80E5-4D6E-831F-F6AB740A02EA}"/>
            </a:ext>
          </a:extLst>
        </xdr:cNvPr>
        <xdr:cNvSpPr/>
      </xdr:nvSpPr>
      <xdr:spPr>
        <a:xfrm>
          <a:off x="21272500" y="1058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55118</xdr:rowOff>
    </xdr:from>
    <xdr:to>
      <xdr:col>107</xdr:col>
      <xdr:colOff>101600</xdr:colOff>
      <xdr:row>61</xdr:row>
      <xdr:rowOff>156718</xdr:rowOff>
    </xdr:to>
    <xdr:sp macro="" textlink="">
      <xdr:nvSpPr>
        <xdr:cNvPr id="491" name="フローチャート: 判断 490">
          <a:extLst>
            <a:ext uri="{FF2B5EF4-FFF2-40B4-BE49-F238E27FC236}">
              <a16:creationId xmlns:a16="http://schemas.microsoft.com/office/drawing/2014/main" id="{642F2AC4-546B-4EA1-8CF8-2DC0171F2EDC}"/>
            </a:ext>
          </a:extLst>
        </xdr:cNvPr>
        <xdr:cNvSpPr/>
      </xdr:nvSpPr>
      <xdr:spPr>
        <a:xfrm>
          <a:off x="20383500" y="10513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30734</xdr:rowOff>
    </xdr:from>
    <xdr:to>
      <xdr:col>102</xdr:col>
      <xdr:colOff>165100</xdr:colOff>
      <xdr:row>61</xdr:row>
      <xdr:rowOff>132334</xdr:rowOff>
    </xdr:to>
    <xdr:sp macro="" textlink="">
      <xdr:nvSpPr>
        <xdr:cNvPr id="492" name="フローチャート: 判断 491">
          <a:extLst>
            <a:ext uri="{FF2B5EF4-FFF2-40B4-BE49-F238E27FC236}">
              <a16:creationId xmlns:a16="http://schemas.microsoft.com/office/drawing/2014/main" id="{FE44F9BC-88B3-48E8-A35A-86CDDF6415E2}"/>
            </a:ext>
          </a:extLst>
        </xdr:cNvPr>
        <xdr:cNvSpPr/>
      </xdr:nvSpPr>
      <xdr:spPr>
        <a:xfrm>
          <a:off x="19494500" y="1048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93" name="テキスト ボックス 492">
          <a:extLst>
            <a:ext uri="{FF2B5EF4-FFF2-40B4-BE49-F238E27FC236}">
              <a16:creationId xmlns:a16="http://schemas.microsoft.com/office/drawing/2014/main" id="{EC3F0EEA-DCD2-4773-BF6F-409C6435CDAA}"/>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94" name="テキスト ボックス 493">
          <a:extLst>
            <a:ext uri="{FF2B5EF4-FFF2-40B4-BE49-F238E27FC236}">
              <a16:creationId xmlns:a16="http://schemas.microsoft.com/office/drawing/2014/main" id="{8FB16E77-054D-4CE3-B677-B743935EB296}"/>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95" name="テキスト ボックス 494">
          <a:extLst>
            <a:ext uri="{FF2B5EF4-FFF2-40B4-BE49-F238E27FC236}">
              <a16:creationId xmlns:a16="http://schemas.microsoft.com/office/drawing/2014/main" id="{12DE54D1-014F-4103-833A-01844408032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6" name="テキスト ボックス 495">
          <a:extLst>
            <a:ext uri="{FF2B5EF4-FFF2-40B4-BE49-F238E27FC236}">
              <a16:creationId xmlns:a16="http://schemas.microsoft.com/office/drawing/2014/main" id="{21B5C77A-B153-4EAA-A923-8386D01EE5E9}"/>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7" name="テキスト ボックス 496">
          <a:extLst>
            <a:ext uri="{FF2B5EF4-FFF2-40B4-BE49-F238E27FC236}">
              <a16:creationId xmlns:a16="http://schemas.microsoft.com/office/drawing/2014/main" id="{7126EA80-BA63-4CEC-96AA-18674FAD50F5}"/>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20828</xdr:rowOff>
    </xdr:from>
    <xdr:to>
      <xdr:col>112</xdr:col>
      <xdr:colOff>38100</xdr:colOff>
      <xdr:row>60</xdr:row>
      <xdr:rowOff>122428</xdr:rowOff>
    </xdr:to>
    <xdr:sp macro="" textlink="">
      <xdr:nvSpPr>
        <xdr:cNvPr id="498" name="楕円 497">
          <a:extLst>
            <a:ext uri="{FF2B5EF4-FFF2-40B4-BE49-F238E27FC236}">
              <a16:creationId xmlns:a16="http://schemas.microsoft.com/office/drawing/2014/main" id="{B1FCAA63-31C9-451C-A7BF-AE2ABFA0F967}"/>
            </a:ext>
          </a:extLst>
        </xdr:cNvPr>
        <xdr:cNvSpPr/>
      </xdr:nvSpPr>
      <xdr:spPr>
        <a:xfrm>
          <a:off x="21272500" y="1030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110744</xdr:rowOff>
    </xdr:from>
    <xdr:to>
      <xdr:col>107</xdr:col>
      <xdr:colOff>101600</xdr:colOff>
      <xdr:row>61</xdr:row>
      <xdr:rowOff>40894</xdr:rowOff>
    </xdr:to>
    <xdr:sp macro="" textlink="">
      <xdr:nvSpPr>
        <xdr:cNvPr id="499" name="楕円 498">
          <a:extLst>
            <a:ext uri="{FF2B5EF4-FFF2-40B4-BE49-F238E27FC236}">
              <a16:creationId xmlns:a16="http://schemas.microsoft.com/office/drawing/2014/main" id="{98D55277-A914-4A26-BF96-4A1748DAEB9D}"/>
            </a:ext>
          </a:extLst>
        </xdr:cNvPr>
        <xdr:cNvSpPr/>
      </xdr:nvSpPr>
      <xdr:spPr>
        <a:xfrm>
          <a:off x="20383500" y="10397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71628</xdr:rowOff>
    </xdr:from>
    <xdr:to>
      <xdr:col>111</xdr:col>
      <xdr:colOff>177800</xdr:colOff>
      <xdr:row>60</xdr:row>
      <xdr:rowOff>161544</xdr:rowOff>
    </xdr:to>
    <xdr:cxnSp macro="">
      <xdr:nvCxnSpPr>
        <xdr:cNvPr id="500" name="直線コネクタ 499">
          <a:extLst>
            <a:ext uri="{FF2B5EF4-FFF2-40B4-BE49-F238E27FC236}">
              <a16:creationId xmlns:a16="http://schemas.microsoft.com/office/drawing/2014/main" id="{9800EE81-76A0-429E-92C4-5DF9FB39535E}"/>
            </a:ext>
          </a:extLst>
        </xdr:cNvPr>
        <xdr:cNvCxnSpPr/>
      </xdr:nvCxnSpPr>
      <xdr:spPr>
        <a:xfrm flipV="1">
          <a:off x="20434300" y="10358628"/>
          <a:ext cx="889000" cy="89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51071</xdr:rowOff>
    </xdr:from>
    <xdr:ext cx="469744" cy="259045"/>
    <xdr:sp macro="" textlink="">
      <xdr:nvSpPr>
        <xdr:cNvPr id="501" name="n_1aveValue【学校施設】&#10;一人当たり面積">
          <a:extLst>
            <a:ext uri="{FF2B5EF4-FFF2-40B4-BE49-F238E27FC236}">
              <a16:creationId xmlns:a16="http://schemas.microsoft.com/office/drawing/2014/main" id="{327AE9C6-3E2D-4EA9-A2CD-833FE6376BDD}"/>
            </a:ext>
          </a:extLst>
        </xdr:cNvPr>
        <xdr:cNvSpPr txBox="1"/>
      </xdr:nvSpPr>
      <xdr:spPr>
        <a:xfrm>
          <a:off x="21075727" y="10680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147845</xdr:rowOff>
    </xdr:from>
    <xdr:ext cx="469744" cy="259045"/>
    <xdr:sp macro="" textlink="">
      <xdr:nvSpPr>
        <xdr:cNvPr id="502" name="n_2aveValue【学校施設】&#10;一人当たり面積">
          <a:extLst>
            <a:ext uri="{FF2B5EF4-FFF2-40B4-BE49-F238E27FC236}">
              <a16:creationId xmlns:a16="http://schemas.microsoft.com/office/drawing/2014/main" id="{9E7DDCB4-CA52-49B0-A247-B3DCEC5DCFDC}"/>
            </a:ext>
          </a:extLst>
        </xdr:cNvPr>
        <xdr:cNvSpPr txBox="1"/>
      </xdr:nvSpPr>
      <xdr:spPr>
        <a:xfrm>
          <a:off x="20199427" y="10606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148861</xdr:rowOff>
    </xdr:from>
    <xdr:ext cx="469744" cy="259045"/>
    <xdr:sp macro="" textlink="">
      <xdr:nvSpPr>
        <xdr:cNvPr id="503" name="n_3aveValue【学校施設】&#10;一人当たり面積">
          <a:extLst>
            <a:ext uri="{FF2B5EF4-FFF2-40B4-BE49-F238E27FC236}">
              <a16:creationId xmlns:a16="http://schemas.microsoft.com/office/drawing/2014/main" id="{81E7B7A0-63C0-48F7-9B1D-22C17BF332BE}"/>
            </a:ext>
          </a:extLst>
        </xdr:cNvPr>
        <xdr:cNvSpPr txBox="1"/>
      </xdr:nvSpPr>
      <xdr:spPr>
        <a:xfrm>
          <a:off x="19310427" y="10264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138955</xdr:rowOff>
    </xdr:from>
    <xdr:ext cx="469744" cy="259045"/>
    <xdr:sp macro="" textlink="">
      <xdr:nvSpPr>
        <xdr:cNvPr id="504" name="n_1mainValue【学校施設】&#10;一人当たり面積">
          <a:extLst>
            <a:ext uri="{FF2B5EF4-FFF2-40B4-BE49-F238E27FC236}">
              <a16:creationId xmlns:a16="http://schemas.microsoft.com/office/drawing/2014/main" id="{FE688229-B101-49EF-ADE7-6E70A7C42749}"/>
            </a:ext>
          </a:extLst>
        </xdr:cNvPr>
        <xdr:cNvSpPr txBox="1"/>
      </xdr:nvSpPr>
      <xdr:spPr>
        <a:xfrm>
          <a:off x="21075727" y="10083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57421</xdr:rowOff>
    </xdr:from>
    <xdr:ext cx="469744" cy="259045"/>
    <xdr:sp macro="" textlink="">
      <xdr:nvSpPr>
        <xdr:cNvPr id="505" name="n_2mainValue【学校施設】&#10;一人当たり面積">
          <a:extLst>
            <a:ext uri="{FF2B5EF4-FFF2-40B4-BE49-F238E27FC236}">
              <a16:creationId xmlns:a16="http://schemas.microsoft.com/office/drawing/2014/main" id="{C206694F-BDC8-4B6B-A393-5EA12DECDA39}"/>
            </a:ext>
          </a:extLst>
        </xdr:cNvPr>
        <xdr:cNvSpPr txBox="1"/>
      </xdr:nvSpPr>
      <xdr:spPr>
        <a:xfrm>
          <a:off x="20199427" y="10172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06" name="正方形/長方形 505">
          <a:extLst>
            <a:ext uri="{FF2B5EF4-FFF2-40B4-BE49-F238E27FC236}">
              <a16:creationId xmlns:a16="http://schemas.microsoft.com/office/drawing/2014/main" id="{DAC4D163-D6D3-46AB-B15F-BC5E3A6FC0F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7" name="正方形/長方形 506">
          <a:extLst>
            <a:ext uri="{FF2B5EF4-FFF2-40B4-BE49-F238E27FC236}">
              <a16:creationId xmlns:a16="http://schemas.microsoft.com/office/drawing/2014/main" id="{D4506699-0FDF-4569-8006-6301B68DA96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8" name="正方形/長方形 507">
          <a:extLst>
            <a:ext uri="{FF2B5EF4-FFF2-40B4-BE49-F238E27FC236}">
              <a16:creationId xmlns:a16="http://schemas.microsoft.com/office/drawing/2014/main" id="{CAE149A5-10EE-4E93-8AC4-3FA2BA89B17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9" name="正方形/長方形 508">
          <a:extLst>
            <a:ext uri="{FF2B5EF4-FFF2-40B4-BE49-F238E27FC236}">
              <a16:creationId xmlns:a16="http://schemas.microsoft.com/office/drawing/2014/main" id="{6E16B096-35C8-4CD1-A926-51EA96D21A75}"/>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10" name="正方形/長方形 509">
          <a:extLst>
            <a:ext uri="{FF2B5EF4-FFF2-40B4-BE49-F238E27FC236}">
              <a16:creationId xmlns:a16="http://schemas.microsoft.com/office/drawing/2014/main" id="{57BB986E-8874-489D-81A3-B3FB3B0EFBF9}"/>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11" name="正方形/長方形 510">
          <a:extLst>
            <a:ext uri="{FF2B5EF4-FFF2-40B4-BE49-F238E27FC236}">
              <a16:creationId xmlns:a16="http://schemas.microsoft.com/office/drawing/2014/main" id="{9DAA5BF1-88CE-46FB-A820-33A881D597F6}"/>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12" name="正方形/長方形 511">
          <a:extLst>
            <a:ext uri="{FF2B5EF4-FFF2-40B4-BE49-F238E27FC236}">
              <a16:creationId xmlns:a16="http://schemas.microsoft.com/office/drawing/2014/main" id="{FC05C3A9-4A82-4824-A315-EDD7CDEA2133}"/>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13" name="正方形/長方形 512">
          <a:extLst>
            <a:ext uri="{FF2B5EF4-FFF2-40B4-BE49-F238E27FC236}">
              <a16:creationId xmlns:a16="http://schemas.microsoft.com/office/drawing/2014/main" id="{652FDA73-D739-489D-AAB0-B57A63406C3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14" name="テキスト ボックス 513">
          <a:extLst>
            <a:ext uri="{FF2B5EF4-FFF2-40B4-BE49-F238E27FC236}">
              <a16:creationId xmlns:a16="http://schemas.microsoft.com/office/drawing/2014/main" id="{0FA9F6DF-B4CF-416D-8EA3-1995794687A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15" name="直線コネクタ 514">
          <a:extLst>
            <a:ext uri="{FF2B5EF4-FFF2-40B4-BE49-F238E27FC236}">
              <a16:creationId xmlns:a16="http://schemas.microsoft.com/office/drawing/2014/main" id="{49E61085-EFD3-410E-9EA8-FFFE3B1CBC14}"/>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16" name="直線コネクタ 515">
          <a:extLst>
            <a:ext uri="{FF2B5EF4-FFF2-40B4-BE49-F238E27FC236}">
              <a16:creationId xmlns:a16="http://schemas.microsoft.com/office/drawing/2014/main" id="{5911D09B-C199-4E2C-AF2C-C1CBD3FE48A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17" name="テキスト ボックス 516">
          <a:extLst>
            <a:ext uri="{FF2B5EF4-FFF2-40B4-BE49-F238E27FC236}">
              <a16:creationId xmlns:a16="http://schemas.microsoft.com/office/drawing/2014/main" id="{B49470BC-3571-4A3F-AD02-814E6FCF0ADB}"/>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18" name="直線コネクタ 517">
          <a:extLst>
            <a:ext uri="{FF2B5EF4-FFF2-40B4-BE49-F238E27FC236}">
              <a16:creationId xmlns:a16="http://schemas.microsoft.com/office/drawing/2014/main" id="{548A1858-A150-445A-908F-C5B9B13A05E8}"/>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19" name="テキスト ボックス 518">
          <a:extLst>
            <a:ext uri="{FF2B5EF4-FFF2-40B4-BE49-F238E27FC236}">
              <a16:creationId xmlns:a16="http://schemas.microsoft.com/office/drawing/2014/main" id="{1C2E451A-54D0-45FA-8006-0AB75CCB39B2}"/>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20" name="直線コネクタ 519">
          <a:extLst>
            <a:ext uri="{FF2B5EF4-FFF2-40B4-BE49-F238E27FC236}">
              <a16:creationId xmlns:a16="http://schemas.microsoft.com/office/drawing/2014/main" id="{1BBC088E-988C-4432-A343-72155C3416A3}"/>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21" name="テキスト ボックス 520">
          <a:extLst>
            <a:ext uri="{FF2B5EF4-FFF2-40B4-BE49-F238E27FC236}">
              <a16:creationId xmlns:a16="http://schemas.microsoft.com/office/drawing/2014/main" id="{7EE32048-66B9-4668-A6AE-A12CF3D2F832}"/>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22" name="直線コネクタ 521">
          <a:extLst>
            <a:ext uri="{FF2B5EF4-FFF2-40B4-BE49-F238E27FC236}">
              <a16:creationId xmlns:a16="http://schemas.microsoft.com/office/drawing/2014/main" id="{E2427A50-6345-4D25-B836-7784C90A544E}"/>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23" name="テキスト ボックス 522">
          <a:extLst>
            <a:ext uri="{FF2B5EF4-FFF2-40B4-BE49-F238E27FC236}">
              <a16:creationId xmlns:a16="http://schemas.microsoft.com/office/drawing/2014/main" id="{6ED672B4-D141-49B8-AB8D-60D52E9D39CC}"/>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24" name="直線コネクタ 523">
          <a:extLst>
            <a:ext uri="{FF2B5EF4-FFF2-40B4-BE49-F238E27FC236}">
              <a16:creationId xmlns:a16="http://schemas.microsoft.com/office/drawing/2014/main" id="{66FD7624-114D-4A83-9F4A-33EDE3FC5538}"/>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25" name="テキスト ボックス 524">
          <a:extLst>
            <a:ext uri="{FF2B5EF4-FFF2-40B4-BE49-F238E27FC236}">
              <a16:creationId xmlns:a16="http://schemas.microsoft.com/office/drawing/2014/main" id="{6B528E86-B6B6-4EDB-BB8B-9B31DBC72F5D}"/>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26" name="直線コネクタ 525">
          <a:extLst>
            <a:ext uri="{FF2B5EF4-FFF2-40B4-BE49-F238E27FC236}">
              <a16:creationId xmlns:a16="http://schemas.microsoft.com/office/drawing/2014/main" id="{79A507A9-A964-4BC6-996C-7E30BFAC8864}"/>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27" name="テキスト ボックス 526">
          <a:extLst>
            <a:ext uri="{FF2B5EF4-FFF2-40B4-BE49-F238E27FC236}">
              <a16:creationId xmlns:a16="http://schemas.microsoft.com/office/drawing/2014/main" id="{D4B2474C-C599-4AE9-83BF-4784C0D6DDCC}"/>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8" name="直線コネクタ 527">
          <a:extLst>
            <a:ext uri="{FF2B5EF4-FFF2-40B4-BE49-F238E27FC236}">
              <a16:creationId xmlns:a16="http://schemas.microsoft.com/office/drawing/2014/main" id="{9AF7EF5A-8F0F-4E65-96F8-E28D4D5F984F}"/>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9" name="テキスト ボックス 528">
          <a:extLst>
            <a:ext uri="{FF2B5EF4-FFF2-40B4-BE49-F238E27FC236}">
              <a16:creationId xmlns:a16="http://schemas.microsoft.com/office/drawing/2014/main" id="{2E5C52C2-E061-4910-87A3-22175F9C70FF}"/>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30" name="【児童館】&#10;有形固定資産減価償却率グラフ枠">
          <a:extLst>
            <a:ext uri="{FF2B5EF4-FFF2-40B4-BE49-F238E27FC236}">
              <a16:creationId xmlns:a16="http://schemas.microsoft.com/office/drawing/2014/main" id="{ECB22E6B-E088-43E5-BEE8-4E69EDFC4A9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544</xdr:rowOff>
    </xdr:to>
    <xdr:cxnSp macro="">
      <xdr:nvCxnSpPr>
        <xdr:cNvPr id="531" name="直線コネクタ 530">
          <a:extLst>
            <a:ext uri="{FF2B5EF4-FFF2-40B4-BE49-F238E27FC236}">
              <a16:creationId xmlns:a16="http://schemas.microsoft.com/office/drawing/2014/main" id="{F5C9A950-9571-498C-A776-050B6BACCC01}"/>
            </a:ext>
          </a:extLst>
        </xdr:cNvPr>
        <xdr:cNvCxnSpPr/>
      </xdr:nvCxnSpPr>
      <xdr:spPr>
        <a:xfrm flipV="1">
          <a:off x="16318864" y="13280571"/>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4371</xdr:rowOff>
    </xdr:from>
    <xdr:ext cx="405111" cy="259045"/>
    <xdr:sp macro="" textlink="">
      <xdr:nvSpPr>
        <xdr:cNvPr id="532" name="【児童館】&#10;有形固定資産減価償却率最小値テキスト">
          <a:extLst>
            <a:ext uri="{FF2B5EF4-FFF2-40B4-BE49-F238E27FC236}">
              <a16:creationId xmlns:a16="http://schemas.microsoft.com/office/drawing/2014/main" id="{D6174C8E-DA22-45C6-A68E-812A9B57BD3C}"/>
            </a:ext>
          </a:extLst>
        </xdr:cNvPr>
        <xdr:cNvSpPr txBox="1"/>
      </xdr:nvSpPr>
      <xdr:spPr>
        <a:xfrm>
          <a:off x="16357600" y="14749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533" name="直線コネクタ 532">
          <a:extLst>
            <a:ext uri="{FF2B5EF4-FFF2-40B4-BE49-F238E27FC236}">
              <a16:creationId xmlns:a16="http://schemas.microsoft.com/office/drawing/2014/main" id="{E10C4B74-8A97-49FF-B5E4-7F8873F12F88}"/>
            </a:ext>
          </a:extLst>
        </xdr:cNvPr>
        <xdr:cNvCxnSpPr/>
      </xdr:nvCxnSpPr>
      <xdr:spPr>
        <a:xfrm>
          <a:off x="16230600" y="14745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534" name="【児童館】&#10;有形固定資産減価償却率最大値テキスト">
          <a:extLst>
            <a:ext uri="{FF2B5EF4-FFF2-40B4-BE49-F238E27FC236}">
              <a16:creationId xmlns:a16="http://schemas.microsoft.com/office/drawing/2014/main" id="{0950310B-2ECD-4436-B138-63C97309FA10}"/>
            </a:ext>
          </a:extLst>
        </xdr:cNvPr>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535" name="直線コネクタ 534">
          <a:extLst>
            <a:ext uri="{FF2B5EF4-FFF2-40B4-BE49-F238E27FC236}">
              <a16:creationId xmlns:a16="http://schemas.microsoft.com/office/drawing/2014/main" id="{3598E063-F8AC-414C-AB8C-3EFCB26281FD}"/>
            </a:ext>
          </a:extLst>
        </xdr:cNvPr>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169834</xdr:rowOff>
    </xdr:from>
    <xdr:ext cx="405111" cy="259045"/>
    <xdr:sp macro="" textlink="">
      <xdr:nvSpPr>
        <xdr:cNvPr id="536" name="【児童館】&#10;有形固定資産減価償却率平均値テキスト">
          <a:extLst>
            <a:ext uri="{FF2B5EF4-FFF2-40B4-BE49-F238E27FC236}">
              <a16:creationId xmlns:a16="http://schemas.microsoft.com/office/drawing/2014/main" id="{F72BD9CA-43C5-489F-8910-970E69209938}"/>
            </a:ext>
          </a:extLst>
        </xdr:cNvPr>
        <xdr:cNvSpPr txBox="1"/>
      </xdr:nvSpPr>
      <xdr:spPr>
        <a:xfrm>
          <a:off x="16357600" y="140572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19957</xdr:rowOff>
    </xdr:from>
    <xdr:to>
      <xdr:col>85</xdr:col>
      <xdr:colOff>177800</xdr:colOff>
      <xdr:row>82</xdr:row>
      <xdr:rowOff>121557</xdr:rowOff>
    </xdr:to>
    <xdr:sp macro="" textlink="">
      <xdr:nvSpPr>
        <xdr:cNvPr id="537" name="フローチャート: 判断 536">
          <a:extLst>
            <a:ext uri="{FF2B5EF4-FFF2-40B4-BE49-F238E27FC236}">
              <a16:creationId xmlns:a16="http://schemas.microsoft.com/office/drawing/2014/main" id="{1351C4AD-620D-4475-BC52-0328BA705FCF}"/>
            </a:ext>
          </a:extLst>
        </xdr:cNvPr>
        <xdr:cNvSpPr/>
      </xdr:nvSpPr>
      <xdr:spPr>
        <a:xfrm>
          <a:off x="16268700" y="1407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24856</xdr:rowOff>
    </xdr:from>
    <xdr:to>
      <xdr:col>81</xdr:col>
      <xdr:colOff>101600</xdr:colOff>
      <xdr:row>82</xdr:row>
      <xdr:rowOff>126456</xdr:rowOff>
    </xdr:to>
    <xdr:sp macro="" textlink="">
      <xdr:nvSpPr>
        <xdr:cNvPr id="538" name="フローチャート: 判断 537">
          <a:extLst>
            <a:ext uri="{FF2B5EF4-FFF2-40B4-BE49-F238E27FC236}">
              <a16:creationId xmlns:a16="http://schemas.microsoft.com/office/drawing/2014/main" id="{A2FADB3C-DC3B-48D3-89F8-160208E2F35C}"/>
            </a:ext>
          </a:extLst>
        </xdr:cNvPr>
        <xdr:cNvSpPr/>
      </xdr:nvSpPr>
      <xdr:spPr>
        <a:xfrm>
          <a:off x="15430500" y="1408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3629</xdr:rowOff>
    </xdr:from>
    <xdr:to>
      <xdr:col>76</xdr:col>
      <xdr:colOff>165100</xdr:colOff>
      <xdr:row>82</xdr:row>
      <xdr:rowOff>105229</xdr:rowOff>
    </xdr:to>
    <xdr:sp macro="" textlink="">
      <xdr:nvSpPr>
        <xdr:cNvPr id="539" name="フローチャート: 判断 538">
          <a:extLst>
            <a:ext uri="{FF2B5EF4-FFF2-40B4-BE49-F238E27FC236}">
              <a16:creationId xmlns:a16="http://schemas.microsoft.com/office/drawing/2014/main" id="{7BEF331E-2524-4C5C-B4BB-56E366170771}"/>
            </a:ext>
          </a:extLst>
        </xdr:cNvPr>
        <xdr:cNvSpPr/>
      </xdr:nvSpPr>
      <xdr:spPr>
        <a:xfrm>
          <a:off x="14541500" y="1406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91802</xdr:rowOff>
    </xdr:from>
    <xdr:to>
      <xdr:col>72</xdr:col>
      <xdr:colOff>38100</xdr:colOff>
      <xdr:row>82</xdr:row>
      <xdr:rowOff>21952</xdr:rowOff>
    </xdr:to>
    <xdr:sp macro="" textlink="">
      <xdr:nvSpPr>
        <xdr:cNvPr id="540" name="フローチャート: 判断 539">
          <a:extLst>
            <a:ext uri="{FF2B5EF4-FFF2-40B4-BE49-F238E27FC236}">
              <a16:creationId xmlns:a16="http://schemas.microsoft.com/office/drawing/2014/main" id="{73997380-8141-4C8B-B259-72ABBA1C1F93}"/>
            </a:ext>
          </a:extLst>
        </xdr:cNvPr>
        <xdr:cNvSpPr/>
      </xdr:nvSpPr>
      <xdr:spPr>
        <a:xfrm>
          <a:off x="13652500" y="13979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41" name="テキスト ボックス 540">
          <a:extLst>
            <a:ext uri="{FF2B5EF4-FFF2-40B4-BE49-F238E27FC236}">
              <a16:creationId xmlns:a16="http://schemas.microsoft.com/office/drawing/2014/main" id="{8E6F58D0-67B7-462D-890F-5D3A73304BB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42" name="テキスト ボックス 541">
          <a:extLst>
            <a:ext uri="{FF2B5EF4-FFF2-40B4-BE49-F238E27FC236}">
              <a16:creationId xmlns:a16="http://schemas.microsoft.com/office/drawing/2014/main" id="{4AA3BAC1-E252-4AC4-B57B-563874E1D008}"/>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43" name="テキスト ボックス 542">
          <a:extLst>
            <a:ext uri="{FF2B5EF4-FFF2-40B4-BE49-F238E27FC236}">
              <a16:creationId xmlns:a16="http://schemas.microsoft.com/office/drawing/2014/main" id="{689C8767-57C1-4E1A-8D4B-28AA8CA4153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44" name="テキスト ボックス 543">
          <a:extLst>
            <a:ext uri="{FF2B5EF4-FFF2-40B4-BE49-F238E27FC236}">
              <a16:creationId xmlns:a16="http://schemas.microsoft.com/office/drawing/2014/main" id="{A91EA0C4-6A4E-4107-B81C-4C6DD408ACDA}"/>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45" name="テキスト ボックス 544">
          <a:extLst>
            <a:ext uri="{FF2B5EF4-FFF2-40B4-BE49-F238E27FC236}">
              <a16:creationId xmlns:a16="http://schemas.microsoft.com/office/drawing/2014/main" id="{7B5CAD86-F431-436F-9F28-342E5EEF110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18324</xdr:rowOff>
    </xdr:from>
    <xdr:to>
      <xdr:col>81</xdr:col>
      <xdr:colOff>101600</xdr:colOff>
      <xdr:row>81</xdr:row>
      <xdr:rowOff>119924</xdr:rowOff>
    </xdr:to>
    <xdr:sp macro="" textlink="">
      <xdr:nvSpPr>
        <xdr:cNvPr id="546" name="楕円 545">
          <a:extLst>
            <a:ext uri="{FF2B5EF4-FFF2-40B4-BE49-F238E27FC236}">
              <a16:creationId xmlns:a16="http://schemas.microsoft.com/office/drawing/2014/main" id="{036A513D-915A-4697-8B3E-6F1FA1AD7582}"/>
            </a:ext>
          </a:extLst>
        </xdr:cNvPr>
        <xdr:cNvSpPr/>
      </xdr:nvSpPr>
      <xdr:spPr>
        <a:xfrm>
          <a:off x="15430500" y="13905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65677</xdr:rowOff>
    </xdr:from>
    <xdr:to>
      <xdr:col>76</xdr:col>
      <xdr:colOff>165100</xdr:colOff>
      <xdr:row>81</xdr:row>
      <xdr:rowOff>167277</xdr:rowOff>
    </xdr:to>
    <xdr:sp macro="" textlink="">
      <xdr:nvSpPr>
        <xdr:cNvPr id="547" name="楕円 546">
          <a:extLst>
            <a:ext uri="{FF2B5EF4-FFF2-40B4-BE49-F238E27FC236}">
              <a16:creationId xmlns:a16="http://schemas.microsoft.com/office/drawing/2014/main" id="{BDB03906-6503-457D-8BC0-51F2F76AEC9C}"/>
            </a:ext>
          </a:extLst>
        </xdr:cNvPr>
        <xdr:cNvSpPr/>
      </xdr:nvSpPr>
      <xdr:spPr>
        <a:xfrm>
          <a:off x="14541500" y="139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69124</xdr:rowOff>
    </xdr:from>
    <xdr:to>
      <xdr:col>81</xdr:col>
      <xdr:colOff>50800</xdr:colOff>
      <xdr:row>81</xdr:row>
      <xdr:rowOff>116477</xdr:rowOff>
    </xdr:to>
    <xdr:cxnSp macro="">
      <xdr:nvCxnSpPr>
        <xdr:cNvPr id="548" name="直線コネクタ 547">
          <a:extLst>
            <a:ext uri="{FF2B5EF4-FFF2-40B4-BE49-F238E27FC236}">
              <a16:creationId xmlns:a16="http://schemas.microsoft.com/office/drawing/2014/main" id="{3D9C9BEE-B88A-4DF4-93EA-426053245BF6}"/>
            </a:ext>
          </a:extLst>
        </xdr:cNvPr>
        <xdr:cNvCxnSpPr/>
      </xdr:nvCxnSpPr>
      <xdr:spPr>
        <a:xfrm flipV="1">
          <a:off x="14592300" y="13956574"/>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117583</xdr:rowOff>
    </xdr:from>
    <xdr:ext cx="405111" cy="259045"/>
    <xdr:sp macro="" textlink="">
      <xdr:nvSpPr>
        <xdr:cNvPr id="549" name="n_1aveValue【児童館】&#10;有形固定資産減価償却率">
          <a:extLst>
            <a:ext uri="{FF2B5EF4-FFF2-40B4-BE49-F238E27FC236}">
              <a16:creationId xmlns:a16="http://schemas.microsoft.com/office/drawing/2014/main" id="{25A4FAA0-6BE5-47A8-BBE7-4B7BF26BDC16}"/>
            </a:ext>
          </a:extLst>
        </xdr:cNvPr>
        <xdr:cNvSpPr txBox="1"/>
      </xdr:nvSpPr>
      <xdr:spPr>
        <a:xfrm>
          <a:off x="15266044" y="1417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96356</xdr:rowOff>
    </xdr:from>
    <xdr:ext cx="405111" cy="259045"/>
    <xdr:sp macro="" textlink="">
      <xdr:nvSpPr>
        <xdr:cNvPr id="550" name="n_2aveValue【児童館】&#10;有形固定資産減価償却率">
          <a:extLst>
            <a:ext uri="{FF2B5EF4-FFF2-40B4-BE49-F238E27FC236}">
              <a16:creationId xmlns:a16="http://schemas.microsoft.com/office/drawing/2014/main" id="{390EE2FF-633C-4C43-A26E-AD2DA53C2A18}"/>
            </a:ext>
          </a:extLst>
        </xdr:cNvPr>
        <xdr:cNvSpPr txBox="1"/>
      </xdr:nvSpPr>
      <xdr:spPr>
        <a:xfrm>
          <a:off x="14389744" y="1415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38479</xdr:rowOff>
    </xdr:from>
    <xdr:ext cx="405111" cy="259045"/>
    <xdr:sp macro="" textlink="">
      <xdr:nvSpPr>
        <xdr:cNvPr id="551" name="n_3aveValue【児童館】&#10;有形固定資産減価償却率">
          <a:extLst>
            <a:ext uri="{FF2B5EF4-FFF2-40B4-BE49-F238E27FC236}">
              <a16:creationId xmlns:a16="http://schemas.microsoft.com/office/drawing/2014/main" id="{5479F830-E4BF-42E3-B5F1-AC1D94757D13}"/>
            </a:ext>
          </a:extLst>
        </xdr:cNvPr>
        <xdr:cNvSpPr txBox="1"/>
      </xdr:nvSpPr>
      <xdr:spPr>
        <a:xfrm>
          <a:off x="13500744" y="13754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136451</xdr:rowOff>
    </xdr:from>
    <xdr:ext cx="405111" cy="259045"/>
    <xdr:sp macro="" textlink="">
      <xdr:nvSpPr>
        <xdr:cNvPr id="552" name="n_1mainValue【児童館】&#10;有形固定資産減価償却率">
          <a:extLst>
            <a:ext uri="{FF2B5EF4-FFF2-40B4-BE49-F238E27FC236}">
              <a16:creationId xmlns:a16="http://schemas.microsoft.com/office/drawing/2014/main" id="{30617153-51E8-431A-98EF-7F0171EE456D}"/>
            </a:ext>
          </a:extLst>
        </xdr:cNvPr>
        <xdr:cNvSpPr txBox="1"/>
      </xdr:nvSpPr>
      <xdr:spPr>
        <a:xfrm>
          <a:off x="15266044" y="13681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12354</xdr:rowOff>
    </xdr:from>
    <xdr:ext cx="405111" cy="259045"/>
    <xdr:sp macro="" textlink="">
      <xdr:nvSpPr>
        <xdr:cNvPr id="553" name="n_2mainValue【児童館】&#10;有形固定資産減価償却率">
          <a:extLst>
            <a:ext uri="{FF2B5EF4-FFF2-40B4-BE49-F238E27FC236}">
              <a16:creationId xmlns:a16="http://schemas.microsoft.com/office/drawing/2014/main" id="{CC22AE9C-1198-4F57-B488-A29D7497BCC6}"/>
            </a:ext>
          </a:extLst>
        </xdr:cNvPr>
        <xdr:cNvSpPr txBox="1"/>
      </xdr:nvSpPr>
      <xdr:spPr>
        <a:xfrm>
          <a:off x="14389744" y="1372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54" name="正方形/長方形 553">
          <a:extLst>
            <a:ext uri="{FF2B5EF4-FFF2-40B4-BE49-F238E27FC236}">
              <a16:creationId xmlns:a16="http://schemas.microsoft.com/office/drawing/2014/main" id="{35906FC7-E590-48F2-ABCB-F8D723BE37A7}"/>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5" name="正方形/長方形 554">
          <a:extLst>
            <a:ext uri="{FF2B5EF4-FFF2-40B4-BE49-F238E27FC236}">
              <a16:creationId xmlns:a16="http://schemas.microsoft.com/office/drawing/2014/main" id="{A97A82AB-E454-4C08-A2D1-3822E8CDC411}"/>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6" name="正方形/長方形 555">
          <a:extLst>
            <a:ext uri="{FF2B5EF4-FFF2-40B4-BE49-F238E27FC236}">
              <a16:creationId xmlns:a16="http://schemas.microsoft.com/office/drawing/2014/main" id="{9F903F80-BB5E-4F42-8606-D9D2C04DEFEB}"/>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7" name="正方形/長方形 556">
          <a:extLst>
            <a:ext uri="{FF2B5EF4-FFF2-40B4-BE49-F238E27FC236}">
              <a16:creationId xmlns:a16="http://schemas.microsoft.com/office/drawing/2014/main" id="{362223BE-2300-492D-84AC-2F90F0267773}"/>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8" name="正方形/長方形 557">
          <a:extLst>
            <a:ext uri="{FF2B5EF4-FFF2-40B4-BE49-F238E27FC236}">
              <a16:creationId xmlns:a16="http://schemas.microsoft.com/office/drawing/2014/main" id="{72572BEB-2DEB-4624-B437-6CD8F43DC277}"/>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9" name="正方形/長方形 558">
          <a:extLst>
            <a:ext uri="{FF2B5EF4-FFF2-40B4-BE49-F238E27FC236}">
              <a16:creationId xmlns:a16="http://schemas.microsoft.com/office/drawing/2014/main" id="{9182620C-F9B5-4DF6-BFD0-03602AD693C7}"/>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60" name="正方形/長方形 559">
          <a:extLst>
            <a:ext uri="{FF2B5EF4-FFF2-40B4-BE49-F238E27FC236}">
              <a16:creationId xmlns:a16="http://schemas.microsoft.com/office/drawing/2014/main" id="{F6A112C0-D75C-4D86-94A2-3BC7B6262281}"/>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61" name="正方形/長方形 560">
          <a:extLst>
            <a:ext uri="{FF2B5EF4-FFF2-40B4-BE49-F238E27FC236}">
              <a16:creationId xmlns:a16="http://schemas.microsoft.com/office/drawing/2014/main" id="{6F59EF7F-1765-40B3-8A3F-0C8C2C82CD5F}"/>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62" name="テキスト ボックス 561">
          <a:extLst>
            <a:ext uri="{FF2B5EF4-FFF2-40B4-BE49-F238E27FC236}">
              <a16:creationId xmlns:a16="http://schemas.microsoft.com/office/drawing/2014/main" id="{8FBF917C-0055-411C-8283-156FF4956CC2}"/>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63" name="直線コネクタ 562">
          <a:extLst>
            <a:ext uri="{FF2B5EF4-FFF2-40B4-BE49-F238E27FC236}">
              <a16:creationId xmlns:a16="http://schemas.microsoft.com/office/drawing/2014/main" id="{44E25C9D-E851-4476-A190-CFE72C4552D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564" name="直線コネクタ 563">
          <a:extLst>
            <a:ext uri="{FF2B5EF4-FFF2-40B4-BE49-F238E27FC236}">
              <a16:creationId xmlns:a16="http://schemas.microsoft.com/office/drawing/2014/main" id="{1F2B3798-5471-4823-8C19-7DCB825E4D1A}"/>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565" name="テキスト ボックス 564">
          <a:extLst>
            <a:ext uri="{FF2B5EF4-FFF2-40B4-BE49-F238E27FC236}">
              <a16:creationId xmlns:a16="http://schemas.microsoft.com/office/drawing/2014/main" id="{7144A6E9-EAF4-4130-8F93-89FDEBF51495}"/>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566" name="直線コネクタ 565">
          <a:extLst>
            <a:ext uri="{FF2B5EF4-FFF2-40B4-BE49-F238E27FC236}">
              <a16:creationId xmlns:a16="http://schemas.microsoft.com/office/drawing/2014/main" id="{9959DFE8-69BC-43B6-BD52-9470DBA9DE88}"/>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567" name="テキスト ボックス 566">
          <a:extLst>
            <a:ext uri="{FF2B5EF4-FFF2-40B4-BE49-F238E27FC236}">
              <a16:creationId xmlns:a16="http://schemas.microsoft.com/office/drawing/2014/main" id="{44C3EBD7-4F99-49DB-ABB8-96557C54CBE3}"/>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568" name="直線コネクタ 567">
          <a:extLst>
            <a:ext uri="{FF2B5EF4-FFF2-40B4-BE49-F238E27FC236}">
              <a16:creationId xmlns:a16="http://schemas.microsoft.com/office/drawing/2014/main" id="{7068BE33-3F1C-4994-9621-F775CF0AEF77}"/>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569" name="テキスト ボックス 568">
          <a:extLst>
            <a:ext uri="{FF2B5EF4-FFF2-40B4-BE49-F238E27FC236}">
              <a16:creationId xmlns:a16="http://schemas.microsoft.com/office/drawing/2014/main" id="{49C8167B-B720-438E-AB47-1B9C61A214FD}"/>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570" name="直線コネクタ 569">
          <a:extLst>
            <a:ext uri="{FF2B5EF4-FFF2-40B4-BE49-F238E27FC236}">
              <a16:creationId xmlns:a16="http://schemas.microsoft.com/office/drawing/2014/main" id="{F5270D5C-5CB8-4DAB-9AB8-2D8430C27701}"/>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571" name="テキスト ボックス 570">
          <a:extLst>
            <a:ext uri="{FF2B5EF4-FFF2-40B4-BE49-F238E27FC236}">
              <a16:creationId xmlns:a16="http://schemas.microsoft.com/office/drawing/2014/main" id="{61EF5FE3-0261-4183-A82A-7E404B03BD9A}"/>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572" name="直線コネクタ 571">
          <a:extLst>
            <a:ext uri="{FF2B5EF4-FFF2-40B4-BE49-F238E27FC236}">
              <a16:creationId xmlns:a16="http://schemas.microsoft.com/office/drawing/2014/main" id="{53087A9C-8E00-42CB-AD9A-7C2AF79683E5}"/>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573" name="テキスト ボックス 572">
          <a:extLst>
            <a:ext uri="{FF2B5EF4-FFF2-40B4-BE49-F238E27FC236}">
              <a16:creationId xmlns:a16="http://schemas.microsoft.com/office/drawing/2014/main" id="{2552902B-B669-4EEF-B5A5-13E98083AFDB}"/>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574" name="直線コネクタ 573">
          <a:extLst>
            <a:ext uri="{FF2B5EF4-FFF2-40B4-BE49-F238E27FC236}">
              <a16:creationId xmlns:a16="http://schemas.microsoft.com/office/drawing/2014/main" id="{D8A8157F-8D7D-41FA-9B10-41BC814872C1}"/>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575" name="テキスト ボックス 574">
          <a:extLst>
            <a:ext uri="{FF2B5EF4-FFF2-40B4-BE49-F238E27FC236}">
              <a16:creationId xmlns:a16="http://schemas.microsoft.com/office/drawing/2014/main" id="{084B90DF-D921-4919-B00C-6B70A6A5B261}"/>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76" name="直線コネクタ 575">
          <a:extLst>
            <a:ext uri="{FF2B5EF4-FFF2-40B4-BE49-F238E27FC236}">
              <a16:creationId xmlns:a16="http://schemas.microsoft.com/office/drawing/2014/main" id="{9B388FDB-1303-47A2-8AFC-37A7493B0194}"/>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77" name="テキスト ボックス 576">
          <a:extLst>
            <a:ext uri="{FF2B5EF4-FFF2-40B4-BE49-F238E27FC236}">
              <a16:creationId xmlns:a16="http://schemas.microsoft.com/office/drawing/2014/main" id="{08EE132C-AD2C-4739-A746-5F6514A8130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78" name="【児童館】&#10;一人当たり面積グラフ枠">
          <a:extLst>
            <a:ext uri="{FF2B5EF4-FFF2-40B4-BE49-F238E27FC236}">
              <a16:creationId xmlns:a16="http://schemas.microsoft.com/office/drawing/2014/main" id="{918095D8-E25D-4155-972D-9426169BA3D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70757</xdr:rowOff>
    </xdr:from>
    <xdr:to>
      <xdr:col>116</xdr:col>
      <xdr:colOff>62864</xdr:colOff>
      <xdr:row>86</xdr:row>
      <xdr:rowOff>103414</xdr:rowOff>
    </xdr:to>
    <xdr:cxnSp macro="">
      <xdr:nvCxnSpPr>
        <xdr:cNvPr id="579" name="直線コネクタ 578">
          <a:extLst>
            <a:ext uri="{FF2B5EF4-FFF2-40B4-BE49-F238E27FC236}">
              <a16:creationId xmlns:a16="http://schemas.microsoft.com/office/drawing/2014/main" id="{C29D0B71-FB3D-42CD-9859-22BD28248A0A}"/>
            </a:ext>
          </a:extLst>
        </xdr:cNvPr>
        <xdr:cNvCxnSpPr/>
      </xdr:nvCxnSpPr>
      <xdr:spPr>
        <a:xfrm flipV="1">
          <a:off x="22160864" y="13443857"/>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107241</xdr:rowOff>
    </xdr:from>
    <xdr:ext cx="469744" cy="259045"/>
    <xdr:sp macro="" textlink="">
      <xdr:nvSpPr>
        <xdr:cNvPr id="580" name="【児童館】&#10;一人当たり面積最小値テキスト">
          <a:extLst>
            <a:ext uri="{FF2B5EF4-FFF2-40B4-BE49-F238E27FC236}">
              <a16:creationId xmlns:a16="http://schemas.microsoft.com/office/drawing/2014/main" id="{B799248F-3B8D-4CE0-9003-2EB9BA7F7F97}"/>
            </a:ext>
          </a:extLst>
        </xdr:cNvPr>
        <xdr:cNvSpPr txBox="1"/>
      </xdr:nvSpPr>
      <xdr:spPr>
        <a:xfrm>
          <a:off x="22199600" y="1485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103414</xdr:rowOff>
    </xdr:from>
    <xdr:to>
      <xdr:col>116</xdr:col>
      <xdr:colOff>152400</xdr:colOff>
      <xdr:row>86</xdr:row>
      <xdr:rowOff>103414</xdr:rowOff>
    </xdr:to>
    <xdr:cxnSp macro="">
      <xdr:nvCxnSpPr>
        <xdr:cNvPr id="581" name="直線コネクタ 580">
          <a:extLst>
            <a:ext uri="{FF2B5EF4-FFF2-40B4-BE49-F238E27FC236}">
              <a16:creationId xmlns:a16="http://schemas.microsoft.com/office/drawing/2014/main" id="{625134C5-276B-4A01-97B0-122FD95C0BB9}"/>
            </a:ext>
          </a:extLst>
        </xdr:cNvPr>
        <xdr:cNvCxnSpPr/>
      </xdr:nvCxnSpPr>
      <xdr:spPr>
        <a:xfrm>
          <a:off x="22072600" y="14848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17434</xdr:rowOff>
    </xdr:from>
    <xdr:ext cx="469744" cy="259045"/>
    <xdr:sp macro="" textlink="">
      <xdr:nvSpPr>
        <xdr:cNvPr id="582" name="【児童館】&#10;一人当たり面積最大値テキスト">
          <a:extLst>
            <a:ext uri="{FF2B5EF4-FFF2-40B4-BE49-F238E27FC236}">
              <a16:creationId xmlns:a16="http://schemas.microsoft.com/office/drawing/2014/main" id="{6EC087F9-11E7-4F8A-8E1E-BC8CA9D95D59}"/>
            </a:ext>
          </a:extLst>
        </xdr:cNvPr>
        <xdr:cNvSpPr txBox="1"/>
      </xdr:nvSpPr>
      <xdr:spPr>
        <a:xfrm>
          <a:off x="22199600" y="13219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70757</xdr:rowOff>
    </xdr:from>
    <xdr:to>
      <xdr:col>116</xdr:col>
      <xdr:colOff>152400</xdr:colOff>
      <xdr:row>78</xdr:row>
      <xdr:rowOff>70757</xdr:rowOff>
    </xdr:to>
    <xdr:cxnSp macro="">
      <xdr:nvCxnSpPr>
        <xdr:cNvPr id="583" name="直線コネクタ 582">
          <a:extLst>
            <a:ext uri="{FF2B5EF4-FFF2-40B4-BE49-F238E27FC236}">
              <a16:creationId xmlns:a16="http://schemas.microsoft.com/office/drawing/2014/main" id="{F893B5BD-5155-48D8-AA8A-1CF83B4FB09F}"/>
            </a:ext>
          </a:extLst>
        </xdr:cNvPr>
        <xdr:cNvCxnSpPr/>
      </xdr:nvCxnSpPr>
      <xdr:spPr>
        <a:xfrm>
          <a:off x="22072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55534</xdr:rowOff>
    </xdr:from>
    <xdr:ext cx="469744" cy="259045"/>
    <xdr:sp macro="" textlink="">
      <xdr:nvSpPr>
        <xdr:cNvPr id="584" name="【児童館】&#10;一人当たり面積平均値テキスト">
          <a:extLst>
            <a:ext uri="{FF2B5EF4-FFF2-40B4-BE49-F238E27FC236}">
              <a16:creationId xmlns:a16="http://schemas.microsoft.com/office/drawing/2014/main" id="{6D1AEBDE-17E0-4EB2-A478-F3983098EE5D}"/>
            </a:ext>
          </a:extLst>
        </xdr:cNvPr>
        <xdr:cNvSpPr txBox="1"/>
      </xdr:nvSpPr>
      <xdr:spPr>
        <a:xfrm>
          <a:off x="22199600" y="14285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585" name="フローチャート: 判断 584">
          <a:extLst>
            <a:ext uri="{FF2B5EF4-FFF2-40B4-BE49-F238E27FC236}">
              <a16:creationId xmlns:a16="http://schemas.microsoft.com/office/drawing/2014/main" id="{A002CA70-EFBF-41D5-8E76-512C2F79D3E4}"/>
            </a:ext>
          </a:extLst>
        </xdr:cNvPr>
        <xdr:cNvSpPr/>
      </xdr:nvSpPr>
      <xdr:spPr>
        <a:xfrm>
          <a:off x="221107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586" name="フローチャート: 判断 585">
          <a:extLst>
            <a:ext uri="{FF2B5EF4-FFF2-40B4-BE49-F238E27FC236}">
              <a16:creationId xmlns:a16="http://schemas.microsoft.com/office/drawing/2014/main" id="{52DFB910-C4C4-409E-8BD2-5946F4336300}"/>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587" name="フローチャート: 判断 586">
          <a:extLst>
            <a:ext uri="{FF2B5EF4-FFF2-40B4-BE49-F238E27FC236}">
              <a16:creationId xmlns:a16="http://schemas.microsoft.com/office/drawing/2014/main" id="{8878A5CA-D306-4E69-8DB7-C1A83AD979B8}"/>
            </a:ext>
          </a:extLst>
        </xdr:cNvPr>
        <xdr:cNvSpPr/>
      </xdr:nvSpPr>
      <xdr:spPr>
        <a:xfrm>
          <a:off x="20383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588" name="フローチャート: 判断 587">
          <a:extLst>
            <a:ext uri="{FF2B5EF4-FFF2-40B4-BE49-F238E27FC236}">
              <a16:creationId xmlns:a16="http://schemas.microsoft.com/office/drawing/2014/main" id="{1F0CDDC1-1920-4E8E-96AD-1CB55C33F794}"/>
            </a:ext>
          </a:extLst>
        </xdr:cNvPr>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89" name="テキスト ボックス 588">
          <a:extLst>
            <a:ext uri="{FF2B5EF4-FFF2-40B4-BE49-F238E27FC236}">
              <a16:creationId xmlns:a16="http://schemas.microsoft.com/office/drawing/2014/main" id="{0E5769C6-D712-439C-A9FA-4310C1E9AF66}"/>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90" name="テキスト ボックス 589">
          <a:extLst>
            <a:ext uri="{FF2B5EF4-FFF2-40B4-BE49-F238E27FC236}">
              <a16:creationId xmlns:a16="http://schemas.microsoft.com/office/drawing/2014/main" id="{DEE2FA98-8694-4B76-9CEF-52829B454F16}"/>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91" name="テキスト ボックス 590">
          <a:extLst>
            <a:ext uri="{FF2B5EF4-FFF2-40B4-BE49-F238E27FC236}">
              <a16:creationId xmlns:a16="http://schemas.microsoft.com/office/drawing/2014/main" id="{B874C7CB-5DB3-48FD-B1D5-9EBC339A3806}"/>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92" name="テキスト ボックス 591">
          <a:extLst>
            <a:ext uri="{FF2B5EF4-FFF2-40B4-BE49-F238E27FC236}">
              <a16:creationId xmlns:a16="http://schemas.microsoft.com/office/drawing/2014/main" id="{54E084CE-52A6-4BDB-82FC-1794092B223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474D590B-6416-4B4A-A0B5-64C505726E38}"/>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36286</xdr:rowOff>
    </xdr:from>
    <xdr:to>
      <xdr:col>112</xdr:col>
      <xdr:colOff>38100</xdr:colOff>
      <xdr:row>80</xdr:row>
      <xdr:rowOff>137886</xdr:rowOff>
    </xdr:to>
    <xdr:sp macro="" textlink="">
      <xdr:nvSpPr>
        <xdr:cNvPr id="594" name="楕円 593">
          <a:extLst>
            <a:ext uri="{FF2B5EF4-FFF2-40B4-BE49-F238E27FC236}">
              <a16:creationId xmlns:a16="http://schemas.microsoft.com/office/drawing/2014/main" id="{3D584497-927B-4CC6-B867-37DB19272C50}"/>
            </a:ext>
          </a:extLst>
        </xdr:cNvPr>
        <xdr:cNvSpPr/>
      </xdr:nvSpPr>
      <xdr:spPr>
        <a:xfrm>
          <a:off x="21272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36286</xdr:rowOff>
    </xdr:from>
    <xdr:to>
      <xdr:col>107</xdr:col>
      <xdr:colOff>101600</xdr:colOff>
      <xdr:row>80</xdr:row>
      <xdr:rowOff>137886</xdr:rowOff>
    </xdr:to>
    <xdr:sp macro="" textlink="">
      <xdr:nvSpPr>
        <xdr:cNvPr id="595" name="楕円 594">
          <a:extLst>
            <a:ext uri="{FF2B5EF4-FFF2-40B4-BE49-F238E27FC236}">
              <a16:creationId xmlns:a16="http://schemas.microsoft.com/office/drawing/2014/main" id="{3DB0B24A-D8B1-4139-AB1D-0F0B500BEE67}"/>
            </a:ext>
          </a:extLst>
        </xdr:cNvPr>
        <xdr:cNvSpPr/>
      </xdr:nvSpPr>
      <xdr:spPr>
        <a:xfrm>
          <a:off x="20383500" y="1375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87086</xdr:rowOff>
    </xdr:from>
    <xdr:to>
      <xdr:col>111</xdr:col>
      <xdr:colOff>177800</xdr:colOff>
      <xdr:row>80</xdr:row>
      <xdr:rowOff>87086</xdr:rowOff>
    </xdr:to>
    <xdr:cxnSp macro="">
      <xdr:nvCxnSpPr>
        <xdr:cNvPr id="596" name="直線コネクタ 595">
          <a:extLst>
            <a:ext uri="{FF2B5EF4-FFF2-40B4-BE49-F238E27FC236}">
              <a16:creationId xmlns:a16="http://schemas.microsoft.com/office/drawing/2014/main" id="{FC77904B-FA95-4403-B8C2-C7B94304C295}"/>
            </a:ext>
          </a:extLst>
        </xdr:cNvPr>
        <xdr:cNvCxnSpPr/>
      </xdr:nvCxnSpPr>
      <xdr:spPr>
        <a:xfrm>
          <a:off x="20434300" y="138030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137177</xdr:rowOff>
    </xdr:from>
    <xdr:ext cx="469744" cy="259045"/>
    <xdr:sp macro="" textlink="">
      <xdr:nvSpPr>
        <xdr:cNvPr id="597" name="n_1aveValue【児童館】&#10;一人当たり面積">
          <a:extLst>
            <a:ext uri="{FF2B5EF4-FFF2-40B4-BE49-F238E27FC236}">
              <a16:creationId xmlns:a16="http://schemas.microsoft.com/office/drawing/2014/main" id="{B7D4E504-3815-4FD6-96FA-0BC6D1053D26}"/>
            </a:ext>
          </a:extLst>
        </xdr:cNvPr>
        <xdr:cNvSpPr txBox="1"/>
      </xdr:nvSpPr>
      <xdr:spPr>
        <a:xfrm>
          <a:off x="21075727" y="1436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169834</xdr:rowOff>
    </xdr:from>
    <xdr:ext cx="469744" cy="259045"/>
    <xdr:sp macro="" textlink="">
      <xdr:nvSpPr>
        <xdr:cNvPr id="598" name="n_2aveValue【児童館】&#10;一人当たり面積">
          <a:extLst>
            <a:ext uri="{FF2B5EF4-FFF2-40B4-BE49-F238E27FC236}">
              <a16:creationId xmlns:a16="http://schemas.microsoft.com/office/drawing/2014/main" id="{F388AB69-6021-4512-8CD6-B113DCA0B3CC}"/>
            </a:ext>
          </a:extLst>
        </xdr:cNvPr>
        <xdr:cNvSpPr txBox="1"/>
      </xdr:nvSpPr>
      <xdr:spPr>
        <a:xfrm>
          <a:off x="20199427" y="14400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599" name="n_3aveValue【児童館】&#10;一人当たり面積">
          <a:extLst>
            <a:ext uri="{FF2B5EF4-FFF2-40B4-BE49-F238E27FC236}">
              <a16:creationId xmlns:a16="http://schemas.microsoft.com/office/drawing/2014/main" id="{9A9F07BD-7FA2-4B95-9366-BA202CCA3043}"/>
            </a:ext>
          </a:extLst>
        </xdr:cNvPr>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78</xdr:row>
      <xdr:rowOff>154413</xdr:rowOff>
    </xdr:from>
    <xdr:ext cx="469744" cy="259045"/>
    <xdr:sp macro="" textlink="">
      <xdr:nvSpPr>
        <xdr:cNvPr id="600" name="n_1mainValue【児童館】&#10;一人当たり面積">
          <a:extLst>
            <a:ext uri="{FF2B5EF4-FFF2-40B4-BE49-F238E27FC236}">
              <a16:creationId xmlns:a16="http://schemas.microsoft.com/office/drawing/2014/main" id="{9F4D675C-BBF7-43FE-AC30-18CAA625EEA1}"/>
            </a:ext>
          </a:extLst>
        </xdr:cNvPr>
        <xdr:cNvSpPr txBox="1"/>
      </xdr:nvSpPr>
      <xdr:spPr>
        <a:xfrm>
          <a:off x="21075727" y="13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78</xdr:row>
      <xdr:rowOff>154413</xdr:rowOff>
    </xdr:from>
    <xdr:ext cx="469744" cy="259045"/>
    <xdr:sp macro="" textlink="">
      <xdr:nvSpPr>
        <xdr:cNvPr id="601" name="n_2mainValue【児童館】&#10;一人当たり面積">
          <a:extLst>
            <a:ext uri="{FF2B5EF4-FFF2-40B4-BE49-F238E27FC236}">
              <a16:creationId xmlns:a16="http://schemas.microsoft.com/office/drawing/2014/main" id="{70240BB8-8E2B-4718-A072-5EDA40CB9E72}"/>
            </a:ext>
          </a:extLst>
        </xdr:cNvPr>
        <xdr:cNvSpPr txBox="1"/>
      </xdr:nvSpPr>
      <xdr:spPr>
        <a:xfrm>
          <a:off x="20199427" y="1352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02" name="正方形/長方形 601">
          <a:extLst>
            <a:ext uri="{FF2B5EF4-FFF2-40B4-BE49-F238E27FC236}">
              <a16:creationId xmlns:a16="http://schemas.microsoft.com/office/drawing/2014/main" id="{D46298C7-0BDA-4DAF-96E4-52B4591AD3C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03" name="正方形/長方形 602">
          <a:extLst>
            <a:ext uri="{FF2B5EF4-FFF2-40B4-BE49-F238E27FC236}">
              <a16:creationId xmlns:a16="http://schemas.microsoft.com/office/drawing/2014/main" id="{8438BBF8-2B62-4B9C-B2BE-2BB5DEC804A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04" name="正方形/長方形 603">
          <a:extLst>
            <a:ext uri="{FF2B5EF4-FFF2-40B4-BE49-F238E27FC236}">
              <a16:creationId xmlns:a16="http://schemas.microsoft.com/office/drawing/2014/main" id="{03627429-3FD5-443F-9892-085FF60981AA}"/>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05" name="正方形/長方形 604">
          <a:extLst>
            <a:ext uri="{FF2B5EF4-FFF2-40B4-BE49-F238E27FC236}">
              <a16:creationId xmlns:a16="http://schemas.microsoft.com/office/drawing/2014/main" id="{FFB0ECBD-1C8B-4693-97C8-156CE965507E}"/>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06" name="正方形/長方形 605">
          <a:extLst>
            <a:ext uri="{FF2B5EF4-FFF2-40B4-BE49-F238E27FC236}">
              <a16:creationId xmlns:a16="http://schemas.microsoft.com/office/drawing/2014/main" id="{C9707AF3-C923-499B-84E3-4D3AD204D17C}"/>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07" name="正方形/長方形 606">
          <a:extLst>
            <a:ext uri="{FF2B5EF4-FFF2-40B4-BE49-F238E27FC236}">
              <a16:creationId xmlns:a16="http://schemas.microsoft.com/office/drawing/2014/main" id="{060230B7-437D-43ED-840C-7C0D4658321E}"/>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08" name="正方形/長方形 607">
          <a:extLst>
            <a:ext uri="{FF2B5EF4-FFF2-40B4-BE49-F238E27FC236}">
              <a16:creationId xmlns:a16="http://schemas.microsoft.com/office/drawing/2014/main" id="{0BAD389D-498B-42A7-9113-1BE1E20E8F43}"/>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09" name="正方形/長方形 608">
          <a:extLst>
            <a:ext uri="{FF2B5EF4-FFF2-40B4-BE49-F238E27FC236}">
              <a16:creationId xmlns:a16="http://schemas.microsoft.com/office/drawing/2014/main" id="{14E13851-C026-4623-BC75-FF227F1A793C}"/>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10" name="テキスト ボックス 609">
          <a:extLst>
            <a:ext uri="{FF2B5EF4-FFF2-40B4-BE49-F238E27FC236}">
              <a16:creationId xmlns:a16="http://schemas.microsoft.com/office/drawing/2014/main" id="{B728D76C-2C0C-424C-A36A-FF7EA383857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11" name="直線コネクタ 610">
          <a:extLst>
            <a:ext uri="{FF2B5EF4-FFF2-40B4-BE49-F238E27FC236}">
              <a16:creationId xmlns:a16="http://schemas.microsoft.com/office/drawing/2014/main" id="{226E5BB5-A9B2-42E6-970E-060C7053FAA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12" name="テキスト ボックス 611">
          <a:extLst>
            <a:ext uri="{FF2B5EF4-FFF2-40B4-BE49-F238E27FC236}">
              <a16:creationId xmlns:a16="http://schemas.microsoft.com/office/drawing/2014/main" id="{4DC8FD19-CBAC-4ACD-AEF7-2697C6867D03}"/>
            </a:ext>
          </a:extLst>
        </xdr:cNvPr>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13" name="直線コネクタ 612">
          <a:extLst>
            <a:ext uri="{FF2B5EF4-FFF2-40B4-BE49-F238E27FC236}">
              <a16:creationId xmlns:a16="http://schemas.microsoft.com/office/drawing/2014/main" id="{95B32834-94A7-466E-A4A8-A7BFAE39A6E7}"/>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614" name="テキスト ボックス 613">
          <a:extLst>
            <a:ext uri="{FF2B5EF4-FFF2-40B4-BE49-F238E27FC236}">
              <a16:creationId xmlns:a16="http://schemas.microsoft.com/office/drawing/2014/main" id="{A9F89537-2945-4EED-9437-54C6445ED009}"/>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15" name="直線コネクタ 614">
          <a:extLst>
            <a:ext uri="{FF2B5EF4-FFF2-40B4-BE49-F238E27FC236}">
              <a16:creationId xmlns:a16="http://schemas.microsoft.com/office/drawing/2014/main" id="{164BBD0F-808A-411E-B4D5-F08EF112588F}"/>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16" name="テキスト ボックス 615">
          <a:extLst>
            <a:ext uri="{FF2B5EF4-FFF2-40B4-BE49-F238E27FC236}">
              <a16:creationId xmlns:a16="http://schemas.microsoft.com/office/drawing/2014/main" id="{88085DD4-8D8B-4163-9115-50231BF4601D}"/>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17" name="直線コネクタ 616">
          <a:extLst>
            <a:ext uri="{FF2B5EF4-FFF2-40B4-BE49-F238E27FC236}">
              <a16:creationId xmlns:a16="http://schemas.microsoft.com/office/drawing/2014/main" id="{85188218-3FCF-4FBC-95EE-5F6711585031}"/>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18" name="テキスト ボックス 617">
          <a:extLst>
            <a:ext uri="{FF2B5EF4-FFF2-40B4-BE49-F238E27FC236}">
              <a16:creationId xmlns:a16="http://schemas.microsoft.com/office/drawing/2014/main" id="{51C192D5-1A40-47F9-B0B2-02049881E0CB}"/>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19" name="直線コネクタ 618">
          <a:extLst>
            <a:ext uri="{FF2B5EF4-FFF2-40B4-BE49-F238E27FC236}">
              <a16:creationId xmlns:a16="http://schemas.microsoft.com/office/drawing/2014/main" id="{FD7352B8-72C5-4474-9629-45611670848D}"/>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20" name="テキスト ボックス 619">
          <a:extLst>
            <a:ext uri="{FF2B5EF4-FFF2-40B4-BE49-F238E27FC236}">
              <a16:creationId xmlns:a16="http://schemas.microsoft.com/office/drawing/2014/main" id="{0FDD42F9-04C9-44AF-B4C1-BA4817FC90A1}"/>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21" name="直線コネクタ 620">
          <a:extLst>
            <a:ext uri="{FF2B5EF4-FFF2-40B4-BE49-F238E27FC236}">
              <a16:creationId xmlns:a16="http://schemas.microsoft.com/office/drawing/2014/main" id="{F2DDF386-FC20-48BA-A10C-B4551F54F60B}"/>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622" name="テキスト ボックス 621">
          <a:extLst>
            <a:ext uri="{FF2B5EF4-FFF2-40B4-BE49-F238E27FC236}">
              <a16:creationId xmlns:a16="http://schemas.microsoft.com/office/drawing/2014/main" id="{0BA7E7DD-5C56-4FC9-93A4-7276DADB711E}"/>
            </a:ext>
          </a:extLst>
        </xdr:cNvPr>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23" name="直線コネクタ 622">
          <a:extLst>
            <a:ext uri="{FF2B5EF4-FFF2-40B4-BE49-F238E27FC236}">
              <a16:creationId xmlns:a16="http://schemas.microsoft.com/office/drawing/2014/main" id="{4D38F569-85F0-486B-A899-262EB20A3FD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24" name="テキスト ボックス 623">
          <a:extLst>
            <a:ext uri="{FF2B5EF4-FFF2-40B4-BE49-F238E27FC236}">
              <a16:creationId xmlns:a16="http://schemas.microsoft.com/office/drawing/2014/main" id="{55EC0D19-FA55-4F9A-82F0-E2780A700E69}"/>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25" name="【公民館】&#10;有形固定資産減価償却率グラフ枠">
          <a:extLst>
            <a:ext uri="{FF2B5EF4-FFF2-40B4-BE49-F238E27FC236}">
              <a16:creationId xmlns:a16="http://schemas.microsoft.com/office/drawing/2014/main" id="{CFCFCBDE-08D4-476C-955F-7E8939342059}"/>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47625</xdr:rowOff>
    </xdr:from>
    <xdr:to>
      <xdr:col>85</xdr:col>
      <xdr:colOff>126364</xdr:colOff>
      <xdr:row>107</xdr:row>
      <xdr:rowOff>99061</xdr:rowOff>
    </xdr:to>
    <xdr:cxnSp macro="">
      <xdr:nvCxnSpPr>
        <xdr:cNvPr id="626" name="直線コネクタ 625">
          <a:extLst>
            <a:ext uri="{FF2B5EF4-FFF2-40B4-BE49-F238E27FC236}">
              <a16:creationId xmlns:a16="http://schemas.microsoft.com/office/drawing/2014/main" id="{CFA53D2C-3F40-4EEC-BB0F-3FB683DE6DAC}"/>
            </a:ext>
          </a:extLst>
        </xdr:cNvPr>
        <xdr:cNvCxnSpPr/>
      </xdr:nvCxnSpPr>
      <xdr:spPr>
        <a:xfrm flipV="1">
          <a:off x="16318864" y="17364075"/>
          <a:ext cx="0" cy="1080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102888</xdr:rowOff>
    </xdr:from>
    <xdr:ext cx="405111" cy="259045"/>
    <xdr:sp macro="" textlink="">
      <xdr:nvSpPr>
        <xdr:cNvPr id="627" name="【公民館】&#10;有形固定資産減価償却率最小値テキスト">
          <a:extLst>
            <a:ext uri="{FF2B5EF4-FFF2-40B4-BE49-F238E27FC236}">
              <a16:creationId xmlns:a16="http://schemas.microsoft.com/office/drawing/2014/main" id="{C185F658-6DF4-4D5E-9B0B-31193FDCE11A}"/>
            </a:ext>
          </a:extLst>
        </xdr:cNvPr>
        <xdr:cNvSpPr txBox="1"/>
      </xdr:nvSpPr>
      <xdr:spPr>
        <a:xfrm>
          <a:off x="16357600" y="1844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99061</xdr:rowOff>
    </xdr:from>
    <xdr:to>
      <xdr:col>86</xdr:col>
      <xdr:colOff>25400</xdr:colOff>
      <xdr:row>107</xdr:row>
      <xdr:rowOff>99061</xdr:rowOff>
    </xdr:to>
    <xdr:cxnSp macro="">
      <xdr:nvCxnSpPr>
        <xdr:cNvPr id="628" name="直線コネクタ 627">
          <a:extLst>
            <a:ext uri="{FF2B5EF4-FFF2-40B4-BE49-F238E27FC236}">
              <a16:creationId xmlns:a16="http://schemas.microsoft.com/office/drawing/2014/main" id="{91294BD0-A0D9-4A63-AE29-C327B6E9A134}"/>
            </a:ext>
          </a:extLst>
        </xdr:cNvPr>
        <xdr:cNvCxnSpPr/>
      </xdr:nvCxnSpPr>
      <xdr:spPr>
        <a:xfrm>
          <a:off x="16230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165752</xdr:rowOff>
    </xdr:from>
    <xdr:ext cx="405111" cy="259045"/>
    <xdr:sp macro="" textlink="">
      <xdr:nvSpPr>
        <xdr:cNvPr id="629" name="【公民館】&#10;有形固定資産減価償却率最大値テキスト">
          <a:extLst>
            <a:ext uri="{FF2B5EF4-FFF2-40B4-BE49-F238E27FC236}">
              <a16:creationId xmlns:a16="http://schemas.microsoft.com/office/drawing/2014/main" id="{5EFFC086-9138-40D8-A18F-FDB5750D86FE}"/>
            </a:ext>
          </a:extLst>
        </xdr:cNvPr>
        <xdr:cNvSpPr txBox="1"/>
      </xdr:nvSpPr>
      <xdr:spPr>
        <a:xfrm>
          <a:off x="16357600" y="17139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47625</xdr:rowOff>
    </xdr:from>
    <xdr:to>
      <xdr:col>86</xdr:col>
      <xdr:colOff>25400</xdr:colOff>
      <xdr:row>101</xdr:row>
      <xdr:rowOff>47625</xdr:rowOff>
    </xdr:to>
    <xdr:cxnSp macro="">
      <xdr:nvCxnSpPr>
        <xdr:cNvPr id="630" name="直線コネクタ 629">
          <a:extLst>
            <a:ext uri="{FF2B5EF4-FFF2-40B4-BE49-F238E27FC236}">
              <a16:creationId xmlns:a16="http://schemas.microsoft.com/office/drawing/2014/main" id="{0EB5A977-C89C-4CFB-A1F8-49769262C638}"/>
            </a:ext>
          </a:extLst>
        </xdr:cNvPr>
        <xdr:cNvCxnSpPr/>
      </xdr:nvCxnSpPr>
      <xdr:spPr>
        <a:xfrm>
          <a:off x="16230600" y="1736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85741</xdr:rowOff>
    </xdr:from>
    <xdr:ext cx="405111" cy="259045"/>
    <xdr:sp macro="" textlink="">
      <xdr:nvSpPr>
        <xdr:cNvPr id="631" name="【公民館】&#10;有形固定資産減価償却率平均値テキスト">
          <a:extLst>
            <a:ext uri="{FF2B5EF4-FFF2-40B4-BE49-F238E27FC236}">
              <a16:creationId xmlns:a16="http://schemas.microsoft.com/office/drawing/2014/main" id="{CBB55A07-3E07-4D35-A8EF-E892E2D576FA}"/>
            </a:ext>
          </a:extLst>
        </xdr:cNvPr>
        <xdr:cNvSpPr txBox="1"/>
      </xdr:nvSpPr>
      <xdr:spPr>
        <a:xfrm>
          <a:off x="16357600" y="17916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107314</xdr:rowOff>
    </xdr:from>
    <xdr:to>
      <xdr:col>85</xdr:col>
      <xdr:colOff>177800</xdr:colOff>
      <xdr:row>105</xdr:row>
      <xdr:rowOff>37464</xdr:rowOff>
    </xdr:to>
    <xdr:sp macro="" textlink="">
      <xdr:nvSpPr>
        <xdr:cNvPr id="632" name="フローチャート: 判断 631">
          <a:extLst>
            <a:ext uri="{FF2B5EF4-FFF2-40B4-BE49-F238E27FC236}">
              <a16:creationId xmlns:a16="http://schemas.microsoft.com/office/drawing/2014/main" id="{FDD97B01-112B-453B-B674-99DC6E178153}"/>
            </a:ext>
          </a:extLst>
        </xdr:cNvPr>
        <xdr:cNvSpPr/>
      </xdr:nvSpPr>
      <xdr:spPr>
        <a:xfrm>
          <a:off x="16268700" y="1793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103505</xdr:rowOff>
    </xdr:from>
    <xdr:to>
      <xdr:col>81</xdr:col>
      <xdr:colOff>101600</xdr:colOff>
      <xdr:row>105</xdr:row>
      <xdr:rowOff>33655</xdr:rowOff>
    </xdr:to>
    <xdr:sp macro="" textlink="">
      <xdr:nvSpPr>
        <xdr:cNvPr id="633" name="フローチャート: 判断 632">
          <a:extLst>
            <a:ext uri="{FF2B5EF4-FFF2-40B4-BE49-F238E27FC236}">
              <a16:creationId xmlns:a16="http://schemas.microsoft.com/office/drawing/2014/main" id="{A5ECADB0-B41F-41C7-9536-3B519AFCF124}"/>
            </a:ext>
          </a:extLst>
        </xdr:cNvPr>
        <xdr:cNvSpPr/>
      </xdr:nvSpPr>
      <xdr:spPr>
        <a:xfrm>
          <a:off x="15430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135889</xdr:rowOff>
    </xdr:from>
    <xdr:to>
      <xdr:col>76</xdr:col>
      <xdr:colOff>165100</xdr:colOff>
      <xdr:row>105</xdr:row>
      <xdr:rowOff>66039</xdr:rowOff>
    </xdr:to>
    <xdr:sp macro="" textlink="">
      <xdr:nvSpPr>
        <xdr:cNvPr id="634" name="フローチャート: 判断 633">
          <a:extLst>
            <a:ext uri="{FF2B5EF4-FFF2-40B4-BE49-F238E27FC236}">
              <a16:creationId xmlns:a16="http://schemas.microsoft.com/office/drawing/2014/main" id="{2A588220-0EF7-481D-AF10-73632D27626A}"/>
            </a:ext>
          </a:extLst>
        </xdr:cNvPr>
        <xdr:cNvSpPr/>
      </xdr:nvSpPr>
      <xdr:spPr>
        <a:xfrm>
          <a:off x="145415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114936</xdr:rowOff>
    </xdr:from>
    <xdr:to>
      <xdr:col>72</xdr:col>
      <xdr:colOff>38100</xdr:colOff>
      <xdr:row>105</xdr:row>
      <xdr:rowOff>45086</xdr:rowOff>
    </xdr:to>
    <xdr:sp macro="" textlink="">
      <xdr:nvSpPr>
        <xdr:cNvPr id="635" name="フローチャート: 判断 634">
          <a:extLst>
            <a:ext uri="{FF2B5EF4-FFF2-40B4-BE49-F238E27FC236}">
              <a16:creationId xmlns:a16="http://schemas.microsoft.com/office/drawing/2014/main" id="{4C0B941F-66B3-47F5-B8E2-37DFADC8786B}"/>
            </a:ext>
          </a:extLst>
        </xdr:cNvPr>
        <xdr:cNvSpPr/>
      </xdr:nvSpPr>
      <xdr:spPr>
        <a:xfrm>
          <a:off x="13652500" y="1794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36" name="テキスト ボックス 635">
          <a:extLst>
            <a:ext uri="{FF2B5EF4-FFF2-40B4-BE49-F238E27FC236}">
              <a16:creationId xmlns:a16="http://schemas.microsoft.com/office/drawing/2014/main" id="{C956D3C8-9E27-49BF-9BA8-127DF5A8B4F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37" name="テキスト ボックス 636">
          <a:extLst>
            <a:ext uri="{FF2B5EF4-FFF2-40B4-BE49-F238E27FC236}">
              <a16:creationId xmlns:a16="http://schemas.microsoft.com/office/drawing/2014/main" id="{0D9F7975-7B59-4CA3-8399-068519A85875}"/>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38" name="テキスト ボックス 637">
          <a:extLst>
            <a:ext uri="{FF2B5EF4-FFF2-40B4-BE49-F238E27FC236}">
              <a16:creationId xmlns:a16="http://schemas.microsoft.com/office/drawing/2014/main" id="{C5208501-981E-4DD2-899C-2B93394FEEAC}"/>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39" name="テキスト ボックス 638">
          <a:extLst>
            <a:ext uri="{FF2B5EF4-FFF2-40B4-BE49-F238E27FC236}">
              <a16:creationId xmlns:a16="http://schemas.microsoft.com/office/drawing/2014/main" id="{E68885E9-D963-4268-809E-6FD67599ABB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40" name="テキスト ボックス 639">
          <a:extLst>
            <a:ext uri="{FF2B5EF4-FFF2-40B4-BE49-F238E27FC236}">
              <a16:creationId xmlns:a16="http://schemas.microsoft.com/office/drawing/2014/main" id="{1111CB4E-1263-42F4-9354-40C058AEA05D}"/>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33020</xdr:rowOff>
    </xdr:from>
    <xdr:to>
      <xdr:col>81</xdr:col>
      <xdr:colOff>101600</xdr:colOff>
      <xdr:row>103</xdr:row>
      <xdr:rowOff>134620</xdr:rowOff>
    </xdr:to>
    <xdr:sp macro="" textlink="">
      <xdr:nvSpPr>
        <xdr:cNvPr id="641" name="楕円 640">
          <a:extLst>
            <a:ext uri="{FF2B5EF4-FFF2-40B4-BE49-F238E27FC236}">
              <a16:creationId xmlns:a16="http://schemas.microsoft.com/office/drawing/2014/main" id="{2A8594B7-A7AB-4D8B-A45E-CF7517D5846F}"/>
            </a:ext>
          </a:extLst>
        </xdr:cNvPr>
        <xdr:cNvSpPr/>
      </xdr:nvSpPr>
      <xdr:spPr>
        <a:xfrm>
          <a:off x="15430500" y="1769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82550</xdr:rowOff>
    </xdr:from>
    <xdr:to>
      <xdr:col>76</xdr:col>
      <xdr:colOff>165100</xdr:colOff>
      <xdr:row>104</xdr:row>
      <xdr:rowOff>12700</xdr:rowOff>
    </xdr:to>
    <xdr:sp macro="" textlink="">
      <xdr:nvSpPr>
        <xdr:cNvPr id="642" name="楕円 641">
          <a:extLst>
            <a:ext uri="{FF2B5EF4-FFF2-40B4-BE49-F238E27FC236}">
              <a16:creationId xmlns:a16="http://schemas.microsoft.com/office/drawing/2014/main" id="{98B0F3BE-00C6-41A7-8ABE-BF0C7907D4E9}"/>
            </a:ext>
          </a:extLst>
        </xdr:cNvPr>
        <xdr:cNvSpPr/>
      </xdr:nvSpPr>
      <xdr:spPr>
        <a:xfrm>
          <a:off x="14541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83820</xdr:rowOff>
    </xdr:from>
    <xdr:to>
      <xdr:col>81</xdr:col>
      <xdr:colOff>50800</xdr:colOff>
      <xdr:row>103</xdr:row>
      <xdr:rowOff>133350</xdr:rowOff>
    </xdr:to>
    <xdr:cxnSp macro="">
      <xdr:nvCxnSpPr>
        <xdr:cNvPr id="643" name="直線コネクタ 642">
          <a:extLst>
            <a:ext uri="{FF2B5EF4-FFF2-40B4-BE49-F238E27FC236}">
              <a16:creationId xmlns:a16="http://schemas.microsoft.com/office/drawing/2014/main" id="{D45A32EC-AFBC-40E7-A208-A9ECB0871D90}"/>
            </a:ext>
          </a:extLst>
        </xdr:cNvPr>
        <xdr:cNvCxnSpPr/>
      </xdr:nvCxnSpPr>
      <xdr:spPr>
        <a:xfrm flipV="1">
          <a:off x="14592300" y="177431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24782</xdr:rowOff>
    </xdr:from>
    <xdr:ext cx="405111" cy="259045"/>
    <xdr:sp macro="" textlink="">
      <xdr:nvSpPr>
        <xdr:cNvPr id="644" name="n_1aveValue【公民館】&#10;有形固定資産減価償却率">
          <a:extLst>
            <a:ext uri="{FF2B5EF4-FFF2-40B4-BE49-F238E27FC236}">
              <a16:creationId xmlns:a16="http://schemas.microsoft.com/office/drawing/2014/main" id="{222B6AD3-907C-4F5F-98AE-95BAE930E83A}"/>
            </a:ext>
          </a:extLst>
        </xdr:cNvPr>
        <xdr:cNvSpPr txBox="1"/>
      </xdr:nvSpPr>
      <xdr:spPr>
        <a:xfrm>
          <a:off x="152660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57166</xdr:rowOff>
    </xdr:from>
    <xdr:ext cx="405111" cy="259045"/>
    <xdr:sp macro="" textlink="">
      <xdr:nvSpPr>
        <xdr:cNvPr id="645" name="n_2aveValue【公民館】&#10;有形固定資産減価償却率">
          <a:extLst>
            <a:ext uri="{FF2B5EF4-FFF2-40B4-BE49-F238E27FC236}">
              <a16:creationId xmlns:a16="http://schemas.microsoft.com/office/drawing/2014/main" id="{AAF4B87A-46AA-4107-B45B-D1E7907D26D5}"/>
            </a:ext>
          </a:extLst>
        </xdr:cNvPr>
        <xdr:cNvSpPr txBox="1"/>
      </xdr:nvSpPr>
      <xdr:spPr>
        <a:xfrm>
          <a:off x="14389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61613</xdr:rowOff>
    </xdr:from>
    <xdr:ext cx="405111" cy="259045"/>
    <xdr:sp macro="" textlink="">
      <xdr:nvSpPr>
        <xdr:cNvPr id="646" name="n_3aveValue【公民館】&#10;有形固定資産減価償却率">
          <a:extLst>
            <a:ext uri="{FF2B5EF4-FFF2-40B4-BE49-F238E27FC236}">
              <a16:creationId xmlns:a16="http://schemas.microsoft.com/office/drawing/2014/main" id="{A2E5949F-9FAC-4567-9917-CA7465FB002A}"/>
            </a:ext>
          </a:extLst>
        </xdr:cNvPr>
        <xdr:cNvSpPr txBox="1"/>
      </xdr:nvSpPr>
      <xdr:spPr>
        <a:xfrm>
          <a:off x="13500744" y="17720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151147</xdr:rowOff>
    </xdr:from>
    <xdr:ext cx="405111" cy="259045"/>
    <xdr:sp macro="" textlink="">
      <xdr:nvSpPr>
        <xdr:cNvPr id="647" name="n_1mainValue【公民館】&#10;有形固定資産減価償却率">
          <a:extLst>
            <a:ext uri="{FF2B5EF4-FFF2-40B4-BE49-F238E27FC236}">
              <a16:creationId xmlns:a16="http://schemas.microsoft.com/office/drawing/2014/main" id="{CECBAEE0-BC31-486B-A916-2CDDA0C4156F}"/>
            </a:ext>
          </a:extLst>
        </xdr:cNvPr>
        <xdr:cNvSpPr txBox="1"/>
      </xdr:nvSpPr>
      <xdr:spPr>
        <a:xfrm>
          <a:off x="15266044" y="1746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29227</xdr:rowOff>
    </xdr:from>
    <xdr:ext cx="405111" cy="259045"/>
    <xdr:sp macro="" textlink="">
      <xdr:nvSpPr>
        <xdr:cNvPr id="648" name="n_2mainValue【公民館】&#10;有形固定資産減価償却率">
          <a:extLst>
            <a:ext uri="{FF2B5EF4-FFF2-40B4-BE49-F238E27FC236}">
              <a16:creationId xmlns:a16="http://schemas.microsoft.com/office/drawing/2014/main" id="{5F5A1CF0-D50E-4FF1-B500-8FA0D1A561F4}"/>
            </a:ext>
          </a:extLst>
        </xdr:cNvPr>
        <xdr:cNvSpPr txBox="1"/>
      </xdr:nvSpPr>
      <xdr:spPr>
        <a:xfrm>
          <a:off x="14389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49" name="正方形/長方形 648">
          <a:extLst>
            <a:ext uri="{FF2B5EF4-FFF2-40B4-BE49-F238E27FC236}">
              <a16:creationId xmlns:a16="http://schemas.microsoft.com/office/drawing/2014/main" id="{1AABD32B-75EE-4EA6-8C1F-9FBF0C725CCD}"/>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50" name="正方形/長方形 649">
          <a:extLst>
            <a:ext uri="{FF2B5EF4-FFF2-40B4-BE49-F238E27FC236}">
              <a16:creationId xmlns:a16="http://schemas.microsoft.com/office/drawing/2014/main" id="{CD3AEA9B-047D-49B9-BFD4-E70BF778B6D4}"/>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51" name="正方形/長方形 650">
          <a:extLst>
            <a:ext uri="{FF2B5EF4-FFF2-40B4-BE49-F238E27FC236}">
              <a16:creationId xmlns:a16="http://schemas.microsoft.com/office/drawing/2014/main" id="{F4FAEC6A-46E3-4A0C-9B5D-8CBA616826A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52" name="正方形/長方形 651">
          <a:extLst>
            <a:ext uri="{FF2B5EF4-FFF2-40B4-BE49-F238E27FC236}">
              <a16:creationId xmlns:a16="http://schemas.microsoft.com/office/drawing/2014/main" id="{61CADE07-353B-478B-A48F-4B148C4F5C19}"/>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53" name="正方形/長方形 652">
          <a:extLst>
            <a:ext uri="{FF2B5EF4-FFF2-40B4-BE49-F238E27FC236}">
              <a16:creationId xmlns:a16="http://schemas.microsoft.com/office/drawing/2014/main" id="{9CFA1CDE-353B-4668-8DB5-E47F17397554}"/>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54" name="正方形/長方形 653">
          <a:extLst>
            <a:ext uri="{FF2B5EF4-FFF2-40B4-BE49-F238E27FC236}">
              <a16:creationId xmlns:a16="http://schemas.microsoft.com/office/drawing/2014/main" id="{6F1A83C9-7D35-4D50-BF83-63A85BB70B25}"/>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55" name="正方形/長方形 654">
          <a:extLst>
            <a:ext uri="{FF2B5EF4-FFF2-40B4-BE49-F238E27FC236}">
              <a16:creationId xmlns:a16="http://schemas.microsoft.com/office/drawing/2014/main" id="{64172676-49FE-4E0E-873E-D69E947460FB}"/>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56" name="正方形/長方形 655">
          <a:extLst>
            <a:ext uri="{FF2B5EF4-FFF2-40B4-BE49-F238E27FC236}">
              <a16:creationId xmlns:a16="http://schemas.microsoft.com/office/drawing/2014/main" id="{5F120904-E00A-44B8-B85A-3465247381F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57" name="テキスト ボックス 656">
          <a:extLst>
            <a:ext uri="{FF2B5EF4-FFF2-40B4-BE49-F238E27FC236}">
              <a16:creationId xmlns:a16="http://schemas.microsoft.com/office/drawing/2014/main" id="{B00CCECC-21B1-4C92-B7B5-8050442DD65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58" name="直線コネクタ 657">
          <a:extLst>
            <a:ext uri="{FF2B5EF4-FFF2-40B4-BE49-F238E27FC236}">
              <a16:creationId xmlns:a16="http://schemas.microsoft.com/office/drawing/2014/main" id="{E50EC04A-751F-4326-800A-776917736BE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59" name="直線コネクタ 658">
          <a:extLst>
            <a:ext uri="{FF2B5EF4-FFF2-40B4-BE49-F238E27FC236}">
              <a16:creationId xmlns:a16="http://schemas.microsoft.com/office/drawing/2014/main" id="{860EC2D3-B1EB-4AF4-B6AD-6893DED9F3CE}"/>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60" name="テキスト ボックス 659">
          <a:extLst>
            <a:ext uri="{FF2B5EF4-FFF2-40B4-BE49-F238E27FC236}">
              <a16:creationId xmlns:a16="http://schemas.microsoft.com/office/drawing/2014/main" id="{E4736555-56BB-4977-A94D-7559AC259D07}"/>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61" name="直線コネクタ 660">
          <a:extLst>
            <a:ext uri="{FF2B5EF4-FFF2-40B4-BE49-F238E27FC236}">
              <a16:creationId xmlns:a16="http://schemas.microsoft.com/office/drawing/2014/main" id="{1820ABF9-59C0-4421-8FF9-6E774EDAF52A}"/>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62" name="テキスト ボックス 661">
          <a:extLst>
            <a:ext uri="{FF2B5EF4-FFF2-40B4-BE49-F238E27FC236}">
              <a16:creationId xmlns:a16="http://schemas.microsoft.com/office/drawing/2014/main" id="{9A680118-1C78-4D51-B9F2-B4CDD2EAD20D}"/>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63" name="直線コネクタ 662">
          <a:extLst>
            <a:ext uri="{FF2B5EF4-FFF2-40B4-BE49-F238E27FC236}">
              <a16:creationId xmlns:a16="http://schemas.microsoft.com/office/drawing/2014/main" id="{98C9FF28-B626-40DA-B407-ED164C91F31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64" name="テキスト ボックス 663">
          <a:extLst>
            <a:ext uri="{FF2B5EF4-FFF2-40B4-BE49-F238E27FC236}">
              <a16:creationId xmlns:a16="http://schemas.microsoft.com/office/drawing/2014/main" id="{E2D19AC3-3DC2-45CC-B4B7-5218621B070D}"/>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65" name="直線コネクタ 664">
          <a:extLst>
            <a:ext uri="{FF2B5EF4-FFF2-40B4-BE49-F238E27FC236}">
              <a16:creationId xmlns:a16="http://schemas.microsoft.com/office/drawing/2014/main" id="{23BC26D4-22EF-4889-9D43-8B0AACBF79E7}"/>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66" name="テキスト ボックス 665">
          <a:extLst>
            <a:ext uri="{FF2B5EF4-FFF2-40B4-BE49-F238E27FC236}">
              <a16:creationId xmlns:a16="http://schemas.microsoft.com/office/drawing/2014/main" id="{89D070F0-89A6-4B8B-88BB-0D338005C11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67" name="直線コネクタ 666">
          <a:extLst>
            <a:ext uri="{FF2B5EF4-FFF2-40B4-BE49-F238E27FC236}">
              <a16:creationId xmlns:a16="http://schemas.microsoft.com/office/drawing/2014/main" id="{EEC93655-D203-4D45-AAD7-5E2B52D208E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68" name="テキスト ボックス 667">
          <a:extLst>
            <a:ext uri="{FF2B5EF4-FFF2-40B4-BE49-F238E27FC236}">
              <a16:creationId xmlns:a16="http://schemas.microsoft.com/office/drawing/2014/main" id="{FFF71BD9-247A-4321-86D2-DDCF9DEE0816}"/>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69" name="直線コネクタ 668">
          <a:extLst>
            <a:ext uri="{FF2B5EF4-FFF2-40B4-BE49-F238E27FC236}">
              <a16:creationId xmlns:a16="http://schemas.microsoft.com/office/drawing/2014/main" id="{18CAE671-9F41-4919-B27D-023002B1074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70" name="テキスト ボックス 669">
          <a:extLst>
            <a:ext uri="{FF2B5EF4-FFF2-40B4-BE49-F238E27FC236}">
              <a16:creationId xmlns:a16="http://schemas.microsoft.com/office/drawing/2014/main" id="{1BE2069B-F0E8-4C38-B0AB-6D1E5AD8CA2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71" name="【公民館】&#10;一人当たり面積グラフ枠">
          <a:extLst>
            <a:ext uri="{FF2B5EF4-FFF2-40B4-BE49-F238E27FC236}">
              <a16:creationId xmlns:a16="http://schemas.microsoft.com/office/drawing/2014/main" id="{463FD576-1F57-48DD-B266-1032EDBAC442}"/>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30480</xdr:rowOff>
    </xdr:from>
    <xdr:to>
      <xdr:col>116</xdr:col>
      <xdr:colOff>62864</xdr:colOff>
      <xdr:row>108</xdr:row>
      <xdr:rowOff>137161</xdr:rowOff>
    </xdr:to>
    <xdr:cxnSp macro="">
      <xdr:nvCxnSpPr>
        <xdr:cNvPr id="672" name="直線コネクタ 671">
          <a:extLst>
            <a:ext uri="{FF2B5EF4-FFF2-40B4-BE49-F238E27FC236}">
              <a16:creationId xmlns:a16="http://schemas.microsoft.com/office/drawing/2014/main" id="{4258BF38-B677-4DEC-A14A-A4296FD1CE54}"/>
            </a:ext>
          </a:extLst>
        </xdr:cNvPr>
        <xdr:cNvCxnSpPr/>
      </xdr:nvCxnSpPr>
      <xdr:spPr>
        <a:xfrm flipV="1">
          <a:off x="22160864" y="17175480"/>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140988</xdr:rowOff>
    </xdr:from>
    <xdr:ext cx="469744" cy="259045"/>
    <xdr:sp macro="" textlink="">
      <xdr:nvSpPr>
        <xdr:cNvPr id="673" name="【公民館】&#10;一人当たり面積最小値テキスト">
          <a:extLst>
            <a:ext uri="{FF2B5EF4-FFF2-40B4-BE49-F238E27FC236}">
              <a16:creationId xmlns:a16="http://schemas.microsoft.com/office/drawing/2014/main" id="{C4FA5098-865A-4410-8AFE-3D461AF5F8E4}"/>
            </a:ext>
          </a:extLst>
        </xdr:cNvPr>
        <xdr:cNvSpPr txBox="1"/>
      </xdr:nvSpPr>
      <xdr:spPr>
        <a:xfrm>
          <a:off x="22199600" y="1865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137161</xdr:rowOff>
    </xdr:from>
    <xdr:to>
      <xdr:col>116</xdr:col>
      <xdr:colOff>152400</xdr:colOff>
      <xdr:row>108</xdr:row>
      <xdr:rowOff>137161</xdr:rowOff>
    </xdr:to>
    <xdr:cxnSp macro="">
      <xdr:nvCxnSpPr>
        <xdr:cNvPr id="674" name="直線コネクタ 673">
          <a:extLst>
            <a:ext uri="{FF2B5EF4-FFF2-40B4-BE49-F238E27FC236}">
              <a16:creationId xmlns:a16="http://schemas.microsoft.com/office/drawing/2014/main" id="{DD57184A-13F9-43DB-8E3E-1FB3DD7B5B37}"/>
            </a:ext>
          </a:extLst>
        </xdr:cNvPr>
        <xdr:cNvCxnSpPr/>
      </xdr:nvCxnSpPr>
      <xdr:spPr>
        <a:xfrm>
          <a:off x="22072600" y="1865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148607</xdr:rowOff>
    </xdr:from>
    <xdr:ext cx="469744" cy="259045"/>
    <xdr:sp macro="" textlink="">
      <xdr:nvSpPr>
        <xdr:cNvPr id="675" name="【公民館】&#10;一人当たり面積最大値テキスト">
          <a:extLst>
            <a:ext uri="{FF2B5EF4-FFF2-40B4-BE49-F238E27FC236}">
              <a16:creationId xmlns:a16="http://schemas.microsoft.com/office/drawing/2014/main" id="{516DC7EB-656E-43FC-9D09-1AE8DECA964D}"/>
            </a:ext>
          </a:extLst>
        </xdr:cNvPr>
        <xdr:cNvSpPr txBox="1"/>
      </xdr:nvSpPr>
      <xdr:spPr>
        <a:xfrm>
          <a:off x="22199600" y="1695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30480</xdr:rowOff>
    </xdr:from>
    <xdr:to>
      <xdr:col>116</xdr:col>
      <xdr:colOff>152400</xdr:colOff>
      <xdr:row>100</xdr:row>
      <xdr:rowOff>30480</xdr:rowOff>
    </xdr:to>
    <xdr:cxnSp macro="">
      <xdr:nvCxnSpPr>
        <xdr:cNvPr id="676" name="直線コネクタ 675">
          <a:extLst>
            <a:ext uri="{FF2B5EF4-FFF2-40B4-BE49-F238E27FC236}">
              <a16:creationId xmlns:a16="http://schemas.microsoft.com/office/drawing/2014/main" id="{8CDAA265-F5A8-4AB1-B423-2E8D36895DEB}"/>
            </a:ext>
          </a:extLst>
        </xdr:cNvPr>
        <xdr:cNvCxnSpPr/>
      </xdr:nvCxnSpPr>
      <xdr:spPr>
        <a:xfrm>
          <a:off x="22072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38116</xdr:rowOff>
    </xdr:from>
    <xdr:ext cx="469744" cy="259045"/>
    <xdr:sp macro="" textlink="">
      <xdr:nvSpPr>
        <xdr:cNvPr id="677" name="【公民館】&#10;一人当たり面積平均値テキスト">
          <a:extLst>
            <a:ext uri="{FF2B5EF4-FFF2-40B4-BE49-F238E27FC236}">
              <a16:creationId xmlns:a16="http://schemas.microsoft.com/office/drawing/2014/main" id="{848BFE44-0F37-4EE7-A217-334CD0079945}"/>
            </a:ext>
          </a:extLst>
        </xdr:cNvPr>
        <xdr:cNvSpPr txBox="1"/>
      </xdr:nvSpPr>
      <xdr:spPr>
        <a:xfrm>
          <a:off x="22199600" y="180403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59689</xdr:rowOff>
    </xdr:from>
    <xdr:to>
      <xdr:col>116</xdr:col>
      <xdr:colOff>114300</xdr:colOff>
      <xdr:row>105</xdr:row>
      <xdr:rowOff>161289</xdr:rowOff>
    </xdr:to>
    <xdr:sp macro="" textlink="">
      <xdr:nvSpPr>
        <xdr:cNvPr id="678" name="フローチャート: 判断 677">
          <a:extLst>
            <a:ext uri="{FF2B5EF4-FFF2-40B4-BE49-F238E27FC236}">
              <a16:creationId xmlns:a16="http://schemas.microsoft.com/office/drawing/2014/main" id="{C5C6490D-06D9-4C99-B261-66759CDAC817}"/>
            </a:ext>
          </a:extLst>
        </xdr:cNvPr>
        <xdr:cNvSpPr/>
      </xdr:nvSpPr>
      <xdr:spPr>
        <a:xfrm>
          <a:off x="221107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147320</xdr:rowOff>
    </xdr:from>
    <xdr:to>
      <xdr:col>112</xdr:col>
      <xdr:colOff>38100</xdr:colOff>
      <xdr:row>105</xdr:row>
      <xdr:rowOff>77470</xdr:rowOff>
    </xdr:to>
    <xdr:sp macro="" textlink="">
      <xdr:nvSpPr>
        <xdr:cNvPr id="679" name="フローチャート: 判断 678">
          <a:extLst>
            <a:ext uri="{FF2B5EF4-FFF2-40B4-BE49-F238E27FC236}">
              <a16:creationId xmlns:a16="http://schemas.microsoft.com/office/drawing/2014/main" id="{9D9C72C8-4375-4E84-8451-14A19ACE3B34}"/>
            </a:ext>
          </a:extLst>
        </xdr:cNvPr>
        <xdr:cNvSpPr/>
      </xdr:nvSpPr>
      <xdr:spPr>
        <a:xfrm>
          <a:off x="21272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680" name="フローチャート: 判断 679">
          <a:extLst>
            <a:ext uri="{FF2B5EF4-FFF2-40B4-BE49-F238E27FC236}">
              <a16:creationId xmlns:a16="http://schemas.microsoft.com/office/drawing/2014/main" id="{F7356641-C45F-4BE0-9A1C-E7F98EF9189A}"/>
            </a:ext>
          </a:extLst>
        </xdr:cNvPr>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33020</xdr:rowOff>
    </xdr:from>
    <xdr:to>
      <xdr:col>102</xdr:col>
      <xdr:colOff>165100</xdr:colOff>
      <xdr:row>104</xdr:row>
      <xdr:rowOff>134620</xdr:rowOff>
    </xdr:to>
    <xdr:sp macro="" textlink="">
      <xdr:nvSpPr>
        <xdr:cNvPr id="681" name="フローチャート: 判断 680">
          <a:extLst>
            <a:ext uri="{FF2B5EF4-FFF2-40B4-BE49-F238E27FC236}">
              <a16:creationId xmlns:a16="http://schemas.microsoft.com/office/drawing/2014/main" id="{C71245BA-212B-42F7-8B6A-5C92B0C30868}"/>
            </a:ext>
          </a:extLst>
        </xdr:cNvPr>
        <xdr:cNvSpPr/>
      </xdr:nvSpPr>
      <xdr:spPr>
        <a:xfrm>
          <a:off x="194945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5D0E827D-77A8-4077-B415-3FD3F69E9EF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699FE7C6-9A90-4D8B-B812-2484D34D03E2}"/>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84" name="テキスト ボックス 683">
          <a:extLst>
            <a:ext uri="{FF2B5EF4-FFF2-40B4-BE49-F238E27FC236}">
              <a16:creationId xmlns:a16="http://schemas.microsoft.com/office/drawing/2014/main" id="{A2E55C6A-E3ED-4E26-9AC8-8BF52C006025}"/>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85" name="テキスト ボックス 684">
          <a:extLst>
            <a:ext uri="{FF2B5EF4-FFF2-40B4-BE49-F238E27FC236}">
              <a16:creationId xmlns:a16="http://schemas.microsoft.com/office/drawing/2014/main" id="{98D68939-C7A9-4EC9-9A34-7078AF5E342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86" name="テキスト ボックス 685">
          <a:extLst>
            <a:ext uri="{FF2B5EF4-FFF2-40B4-BE49-F238E27FC236}">
              <a16:creationId xmlns:a16="http://schemas.microsoft.com/office/drawing/2014/main" id="{5DF8E0DA-9D3F-4FAE-AAC8-EA9930242817}"/>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21589</xdr:rowOff>
    </xdr:from>
    <xdr:to>
      <xdr:col>112</xdr:col>
      <xdr:colOff>38100</xdr:colOff>
      <xdr:row>101</xdr:row>
      <xdr:rowOff>123189</xdr:rowOff>
    </xdr:to>
    <xdr:sp macro="" textlink="">
      <xdr:nvSpPr>
        <xdr:cNvPr id="687" name="楕円 686">
          <a:extLst>
            <a:ext uri="{FF2B5EF4-FFF2-40B4-BE49-F238E27FC236}">
              <a16:creationId xmlns:a16="http://schemas.microsoft.com/office/drawing/2014/main" id="{D3697264-6E8E-4D40-B333-12480C302579}"/>
            </a:ext>
          </a:extLst>
        </xdr:cNvPr>
        <xdr:cNvSpPr/>
      </xdr:nvSpPr>
      <xdr:spPr>
        <a:xfrm>
          <a:off x="21272500" y="1733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102</xdr:row>
      <xdr:rowOff>132080</xdr:rowOff>
    </xdr:from>
    <xdr:to>
      <xdr:col>107</xdr:col>
      <xdr:colOff>101600</xdr:colOff>
      <xdr:row>103</xdr:row>
      <xdr:rowOff>62230</xdr:rowOff>
    </xdr:to>
    <xdr:sp macro="" textlink="">
      <xdr:nvSpPr>
        <xdr:cNvPr id="688" name="楕円 687">
          <a:extLst>
            <a:ext uri="{FF2B5EF4-FFF2-40B4-BE49-F238E27FC236}">
              <a16:creationId xmlns:a16="http://schemas.microsoft.com/office/drawing/2014/main" id="{52B13C50-79F3-4DD1-AC5B-6F4B8C8947AB}"/>
            </a:ext>
          </a:extLst>
        </xdr:cNvPr>
        <xdr:cNvSpPr/>
      </xdr:nvSpPr>
      <xdr:spPr>
        <a:xfrm>
          <a:off x="20383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72389</xdr:rowOff>
    </xdr:from>
    <xdr:to>
      <xdr:col>111</xdr:col>
      <xdr:colOff>177800</xdr:colOff>
      <xdr:row>103</xdr:row>
      <xdr:rowOff>11430</xdr:rowOff>
    </xdr:to>
    <xdr:cxnSp macro="">
      <xdr:nvCxnSpPr>
        <xdr:cNvPr id="689" name="直線コネクタ 688">
          <a:extLst>
            <a:ext uri="{FF2B5EF4-FFF2-40B4-BE49-F238E27FC236}">
              <a16:creationId xmlns:a16="http://schemas.microsoft.com/office/drawing/2014/main" id="{5AC7DE50-23A7-4475-AF4A-5E365820682A}"/>
            </a:ext>
          </a:extLst>
        </xdr:cNvPr>
        <xdr:cNvCxnSpPr/>
      </xdr:nvCxnSpPr>
      <xdr:spPr>
        <a:xfrm flipV="1">
          <a:off x="20434300" y="17388839"/>
          <a:ext cx="889000" cy="281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68597</xdr:rowOff>
    </xdr:from>
    <xdr:ext cx="469744" cy="259045"/>
    <xdr:sp macro="" textlink="">
      <xdr:nvSpPr>
        <xdr:cNvPr id="690" name="n_1aveValue【公民館】&#10;一人当たり面積">
          <a:extLst>
            <a:ext uri="{FF2B5EF4-FFF2-40B4-BE49-F238E27FC236}">
              <a16:creationId xmlns:a16="http://schemas.microsoft.com/office/drawing/2014/main" id="{1A09A13A-25E9-4411-B478-0D2CBDE49DB1}"/>
            </a:ext>
          </a:extLst>
        </xdr:cNvPr>
        <xdr:cNvSpPr txBox="1"/>
      </xdr:nvSpPr>
      <xdr:spPr>
        <a:xfrm>
          <a:off x="210757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691" name="n_2aveValue【公民館】&#10;一人当たり面積">
          <a:extLst>
            <a:ext uri="{FF2B5EF4-FFF2-40B4-BE49-F238E27FC236}">
              <a16:creationId xmlns:a16="http://schemas.microsoft.com/office/drawing/2014/main" id="{8A747BC1-65B8-41DF-9D20-19A18BDB9DDF}"/>
            </a:ext>
          </a:extLst>
        </xdr:cNvPr>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151147</xdr:rowOff>
    </xdr:from>
    <xdr:ext cx="469744" cy="259045"/>
    <xdr:sp macro="" textlink="">
      <xdr:nvSpPr>
        <xdr:cNvPr id="692" name="n_3aveValue【公民館】&#10;一人当たり面積">
          <a:extLst>
            <a:ext uri="{FF2B5EF4-FFF2-40B4-BE49-F238E27FC236}">
              <a16:creationId xmlns:a16="http://schemas.microsoft.com/office/drawing/2014/main" id="{672784DF-AC02-4B68-945B-951547B6DC58}"/>
            </a:ext>
          </a:extLst>
        </xdr:cNvPr>
        <xdr:cNvSpPr txBox="1"/>
      </xdr:nvSpPr>
      <xdr:spPr>
        <a:xfrm>
          <a:off x="19310427" y="1763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139716</xdr:rowOff>
    </xdr:from>
    <xdr:ext cx="469744" cy="259045"/>
    <xdr:sp macro="" textlink="">
      <xdr:nvSpPr>
        <xdr:cNvPr id="693" name="n_1mainValue【公民館】&#10;一人当たり面積">
          <a:extLst>
            <a:ext uri="{FF2B5EF4-FFF2-40B4-BE49-F238E27FC236}">
              <a16:creationId xmlns:a16="http://schemas.microsoft.com/office/drawing/2014/main" id="{08A2799B-71A3-493C-B5F9-15F47A9A2D9E}"/>
            </a:ext>
          </a:extLst>
        </xdr:cNvPr>
        <xdr:cNvSpPr txBox="1"/>
      </xdr:nvSpPr>
      <xdr:spPr>
        <a:xfrm>
          <a:off x="21075727" y="1711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78757</xdr:rowOff>
    </xdr:from>
    <xdr:ext cx="469744" cy="259045"/>
    <xdr:sp macro="" textlink="">
      <xdr:nvSpPr>
        <xdr:cNvPr id="694" name="n_2mainValue【公民館】&#10;一人当たり面積">
          <a:extLst>
            <a:ext uri="{FF2B5EF4-FFF2-40B4-BE49-F238E27FC236}">
              <a16:creationId xmlns:a16="http://schemas.microsoft.com/office/drawing/2014/main" id="{6DC39EC4-E8BF-4811-AF47-AC83E11447FE}"/>
            </a:ext>
          </a:extLst>
        </xdr:cNvPr>
        <xdr:cNvSpPr txBox="1"/>
      </xdr:nvSpPr>
      <xdr:spPr>
        <a:xfrm>
          <a:off x="201994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95" name="正方形/長方形 694">
          <a:extLst>
            <a:ext uri="{FF2B5EF4-FFF2-40B4-BE49-F238E27FC236}">
              <a16:creationId xmlns:a16="http://schemas.microsoft.com/office/drawing/2014/main" id="{AD298C6E-0A3A-4B4E-8CE7-45DBD238BDF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6" name="正方形/長方形 695">
          <a:extLst>
            <a:ext uri="{FF2B5EF4-FFF2-40B4-BE49-F238E27FC236}">
              <a16:creationId xmlns:a16="http://schemas.microsoft.com/office/drawing/2014/main" id="{91B4A177-A382-4F24-9068-AA2E518A5D8C}"/>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7" name="テキスト ボックス 696">
          <a:extLst>
            <a:ext uri="{FF2B5EF4-FFF2-40B4-BE49-F238E27FC236}">
              <a16:creationId xmlns:a16="http://schemas.microsoft.com/office/drawing/2014/main" id="{C1E67596-C2DE-41AD-8F2F-6911EAB45E2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水準となってい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道路</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橋りょう・トンネル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が類似団体より低いのは、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減価償却率が比較的低水準な</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平成初期に整備された施設の割合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学校施設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公民館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が類似団体より高いのは、１９７０年～１９８０年代に整備され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減価償却率の高い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施設が多</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ためで</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ある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なお、本市では「佐野市市有施設適正配置計画」に基づき、市有施設の統廃合や複合化を進め、資産保有量の縮減、長寿命化に取り組んでい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CC17F847-2762-4888-8F86-1C87F6C35A2A}"/>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6765AAB-1868-404E-9FA8-15C6896F071B}"/>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1CBC57CE-7710-4399-AAEA-00FF7D90934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84D91B7-002E-4ECB-AB67-8E34B32506CC}"/>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5338B8A-D9F4-4E60-B508-10042D5DF18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30B37BA-FEC8-4B5E-9D14-E085C209D8E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B1878BE-BD40-439C-876E-AA066702A6B3}"/>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2F20650-8FE2-4FE4-A15B-7BF9227A6F92}"/>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5EFD61DC-5300-4534-A81E-1CA393153DE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95E87650-CBCA-4F8D-80CA-2D35B56E9D92}"/>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118,951
116,309
356.04
48,067,676
45,646,142
2,032,133
27,133,843
37,222,324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9FFDB5D-20D1-46AC-AEA0-3D2D4E8CF8E2}"/>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D256681-9224-48AC-99D6-D06FDB680C39}"/>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017867A-A894-4230-A856-53F31929D45B}"/>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097A6FD-54D8-44A0-A5CE-4C90CD968196}"/>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E6DE0497-4B06-4511-8AF8-EE577D1D243B}"/>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F0EE7FFD-697A-49E4-977B-FFCE89A21CA8}"/>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BE819FA-9121-4B9F-8C29-94C63859516F}"/>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22F7F3C9-D5A8-4EAF-8B1B-169B5E21AB4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1E1D33E8-2A06-48E1-BB30-83048A7A411E}"/>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7DDC6AA4-3ABD-4119-BCA9-376EFC10ABA4}"/>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71E4AD3-CFE8-4D9D-812F-A8E8E71CE0B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BD3B6B67-CF15-4700-BD65-C4D6DEA0088D}"/>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5B4FBCD-D761-4A9D-8D70-970BA0F64A3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F7F30DC-CAD6-4BF0-8ADA-FFE4A9FC2DA1}"/>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6FF4D5A2-DCAF-4160-BADE-70F0D2A5F8F2}"/>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76243AA-F4D4-427C-A445-2678C2D213F1}"/>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167BC6F-0FA9-41DE-BCA6-9290A99D0394}"/>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1F7B910D-B011-4DB6-ADF8-1646E073DB5F}"/>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40CE34DD-CF70-46CA-A32E-AABC7A262181}"/>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B888B9AE-277F-4FDD-8714-DD669E9E6DA9}"/>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FC013531-8260-4D40-881B-453D1CE2AF4F}"/>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731E81BA-81CF-4618-9914-EFA365C70B67}"/>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27379B1A-7172-45FB-B5CF-CC3C00AF9A93}"/>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DAC8A6DF-A503-4165-B851-65ED6998752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D91101F-A819-49B8-AA9B-D9B0C458E94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9E49C94F-C8FC-4D0A-B639-7916F9D6D78F}"/>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6AF0663-311C-4E5E-B79E-11D0D6B6341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874348DF-D652-41E5-AD2D-0065247535B5}"/>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2DB42233-C147-41C8-B862-30026DE44D06}"/>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5D9D4B8C-A557-4B94-8A5B-5C42D328ADBA}"/>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a:extLst>
            <a:ext uri="{FF2B5EF4-FFF2-40B4-BE49-F238E27FC236}">
              <a16:creationId xmlns:a16="http://schemas.microsoft.com/office/drawing/2014/main" id="{77A1663D-8674-4E6B-B73F-E5CAABDEB13B}"/>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a:extLst>
            <a:ext uri="{FF2B5EF4-FFF2-40B4-BE49-F238E27FC236}">
              <a16:creationId xmlns:a16="http://schemas.microsoft.com/office/drawing/2014/main" id="{75002627-5104-4BBF-91E2-A8E96C6ACED7}"/>
            </a:ext>
          </a:extLst>
        </xdr:cNvPr>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a:extLst>
            <a:ext uri="{FF2B5EF4-FFF2-40B4-BE49-F238E27FC236}">
              <a16:creationId xmlns:a16="http://schemas.microsoft.com/office/drawing/2014/main" id="{733622B7-D5D9-4D4C-BE9C-DCCE781DFB01}"/>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a:extLst>
            <a:ext uri="{FF2B5EF4-FFF2-40B4-BE49-F238E27FC236}">
              <a16:creationId xmlns:a16="http://schemas.microsoft.com/office/drawing/2014/main" id="{02D1FD89-11EB-4E23-880A-60B6A0EF8382}"/>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a:extLst>
            <a:ext uri="{FF2B5EF4-FFF2-40B4-BE49-F238E27FC236}">
              <a16:creationId xmlns:a16="http://schemas.microsoft.com/office/drawing/2014/main" id="{AF81BF0E-E81E-444D-B2C9-2A8ADA8A1F55}"/>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a:extLst>
            <a:ext uri="{FF2B5EF4-FFF2-40B4-BE49-F238E27FC236}">
              <a16:creationId xmlns:a16="http://schemas.microsoft.com/office/drawing/2014/main" id="{F531E4E9-68B6-463D-85B2-D5FE6520917E}"/>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a:extLst>
            <a:ext uri="{FF2B5EF4-FFF2-40B4-BE49-F238E27FC236}">
              <a16:creationId xmlns:a16="http://schemas.microsoft.com/office/drawing/2014/main" id="{5F1C9246-ABDF-41E9-A530-2BA532D291C1}"/>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a:extLst>
            <a:ext uri="{FF2B5EF4-FFF2-40B4-BE49-F238E27FC236}">
              <a16:creationId xmlns:a16="http://schemas.microsoft.com/office/drawing/2014/main" id="{8492A298-F700-4E60-8B5E-D9C8B18BA94E}"/>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a:extLst>
            <a:ext uri="{FF2B5EF4-FFF2-40B4-BE49-F238E27FC236}">
              <a16:creationId xmlns:a16="http://schemas.microsoft.com/office/drawing/2014/main" id="{B80C9203-953E-4AF7-82DD-8C5B799F4593}"/>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a:extLst>
            <a:ext uri="{FF2B5EF4-FFF2-40B4-BE49-F238E27FC236}">
              <a16:creationId xmlns:a16="http://schemas.microsoft.com/office/drawing/2014/main" id="{8B25CDE4-1577-4238-9260-A98CE95E7A4F}"/>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a:extLst>
            <a:ext uri="{FF2B5EF4-FFF2-40B4-BE49-F238E27FC236}">
              <a16:creationId xmlns:a16="http://schemas.microsoft.com/office/drawing/2014/main" id="{5CF8C20D-975F-42BF-9D75-5811A18502E9}"/>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a:extLst>
            <a:ext uri="{FF2B5EF4-FFF2-40B4-BE49-F238E27FC236}">
              <a16:creationId xmlns:a16="http://schemas.microsoft.com/office/drawing/2014/main" id="{ED191A50-3B86-453E-B952-937D9F30B811}"/>
            </a:ext>
          </a:extLst>
        </xdr:cNvPr>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1C692652-E323-4F4A-9AA4-D12726775171}"/>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a:extLst>
            <a:ext uri="{FF2B5EF4-FFF2-40B4-BE49-F238E27FC236}">
              <a16:creationId xmlns:a16="http://schemas.microsoft.com/office/drawing/2014/main" id="{2DC61AA6-B051-48EA-B230-94F7DD3CC8C1}"/>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7016A0A5-62A5-45BE-BF97-A633154352F3}"/>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161108</xdr:rowOff>
    </xdr:from>
    <xdr:to>
      <xdr:col>24</xdr:col>
      <xdr:colOff>62865</xdr:colOff>
      <xdr:row>41</xdr:row>
      <xdr:rowOff>125185</xdr:rowOff>
    </xdr:to>
    <xdr:cxnSp macro="">
      <xdr:nvCxnSpPr>
        <xdr:cNvPr id="57" name="直線コネクタ 56">
          <a:extLst>
            <a:ext uri="{FF2B5EF4-FFF2-40B4-BE49-F238E27FC236}">
              <a16:creationId xmlns:a16="http://schemas.microsoft.com/office/drawing/2014/main" id="{FA87CF13-911F-44FC-AB90-3FC8E7AF48E8}"/>
            </a:ext>
          </a:extLst>
        </xdr:cNvPr>
        <xdr:cNvCxnSpPr/>
      </xdr:nvCxnSpPr>
      <xdr:spPr>
        <a:xfrm flipV="1">
          <a:off x="4634865" y="5818958"/>
          <a:ext cx="0" cy="1335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129012</xdr:rowOff>
    </xdr:from>
    <xdr:ext cx="340478" cy="259045"/>
    <xdr:sp macro="" textlink="">
      <xdr:nvSpPr>
        <xdr:cNvPr id="58" name="【図書館】&#10;有形固定資産減価償却率最小値テキスト">
          <a:extLst>
            <a:ext uri="{FF2B5EF4-FFF2-40B4-BE49-F238E27FC236}">
              <a16:creationId xmlns:a16="http://schemas.microsoft.com/office/drawing/2014/main" id="{EE83F3BC-4812-492C-972F-5283CDECC4CB}"/>
            </a:ext>
          </a:extLst>
        </xdr:cNvPr>
        <xdr:cNvSpPr txBox="1"/>
      </xdr:nvSpPr>
      <xdr:spPr>
        <a:xfrm>
          <a:off x="4673600" y="71584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125185</xdr:rowOff>
    </xdr:from>
    <xdr:to>
      <xdr:col>24</xdr:col>
      <xdr:colOff>152400</xdr:colOff>
      <xdr:row>41</xdr:row>
      <xdr:rowOff>125185</xdr:rowOff>
    </xdr:to>
    <xdr:cxnSp macro="">
      <xdr:nvCxnSpPr>
        <xdr:cNvPr id="59" name="直線コネクタ 58">
          <a:extLst>
            <a:ext uri="{FF2B5EF4-FFF2-40B4-BE49-F238E27FC236}">
              <a16:creationId xmlns:a16="http://schemas.microsoft.com/office/drawing/2014/main" id="{8ED6E27C-EB4D-4236-BA73-CEE2A6057C72}"/>
            </a:ext>
          </a:extLst>
        </xdr:cNvPr>
        <xdr:cNvCxnSpPr/>
      </xdr:nvCxnSpPr>
      <xdr:spPr>
        <a:xfrm>
          <a:off x="4546600" y="7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107785</xdr:rowOff>
    </xdr:from>
    <xdr:ext cx="405111" cy="259045"/>
    <xdr:sp macro="" textlink="">
      <xdr:nvSpPr>
        <xdr:cNvPr id="60" name="【図書館】&#10;有形固定資産減価償却率最大値テキスト">
          <a:extLst>
            <a:ext uri="{FF2B5EF4-FFF2-40B4-BE49-F238E27FC236}">
              <a16:creationId xmlns:a16="http://schemas.microsoft.com/office/drawing/2014/main" id="{3835B1B9-A001-40AB-A026-ED0CAEE163E4}"/>
            </a:ext>
          </a:extLst>
        </xdr:cNvPr>
        <xdr:cNvSpPr txBox="1"/>
      </xdr:nvSpPr>
      <xdr:spPr>
        <a:xfrm>
          <a:off x="4673600" y="5594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161108</xdr:rowOff>
    </xdr:from>
    <xdr:to>
      <xdr:col>24</xdr:col>
      <xdr:colOff>152400</xdr:colOff>
      <xdr:row>33</xdr:row>
      <xdr:rowOff>161108</xdr:rowOff>
    </xdr:to>
    <xdr:cxnSp macro="">
      <xdr:nvCxnSpPr>
        <xdr:cNvPr id="61" name="直線コネクタ 60">
          <a:extLst>
            <a:ext uri="{FF2B5EF4-FFF2-40B4-BE49-F238E27FC236}">
              <a16:creationId xmlns:a16="http://schemas.microsoft.com/office/drawing/2014/main" id="{2F8DFED1-B734-4A11-B8C3-C8EC8D231D57}"/>
            </a:ext>
          </a:extLst>
        </xdr:cNvPr>
        <xdr:cNvCxnSpPr/>
      </xdr:nvCxnSpPr>
      <xdr:spPr>
        <a:xfrm>
          <a:off x="4546600" y="5818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29953</xdr:rowOff>
    </xdr:from>
    <xdr:ext cx="405111" cy="259045"/>
    <xdr:sp macro="" textlink="">
      <xdr:nvSpPr>
        <xdr:cNvPr id="62" name="【図書館】&#10;有形固定資産減価償却率平均値テキスト">
          <a:extLst>
            <a:ext uri="{FF2B5EF4-FFF2-40B4-BE49-F238E27FC236}">
              <a16:creationId xmlns:a16="http://schemas.microsoft.com/office/drawing/2014/main" id="{D25AC17B-EF2C-4DEA-B3D2-1E0464BF3E57}"/>
            </a:ext>
          </a:extLst>
        </xdr:cNvPr>
        <xdr:cNvSpPr txBox="1"/>
      </xdr:nvSpPr>
      <xdr:spPr>
        <a:xfrm>
          <a:off x="4673600" y="6373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51526</xdr:rowOff>
    </xdr:from>
    <xdr:to>
      <xdr:col>24</xdr:col>
      <xdr:colOff>114300</xdr:colOff>
      <xdr:row>37</xdr:row>
      <xdr:rowOff>153126</xdr:rowOff>
    </xdr:to>
    <xdr:sp macro="" textlink="">
      <xdr:nvSpPr>
        <xdr:cNvPr id="63" name="フローチャート: 判断 62">
          <a:extLst>
            <a:ext uri="{FF2B5EF4-FFF2-40B4-BE49-F238E27FC236}">
              <a16:creationId xmlns:a16="http://schemas.microsoft.com/office/drawing/2014/main" id="{5F154724-9713-4957-9AFB-5BFE01D7D163}"/>
            </a:ext>
          </a:extLst>
        </xdr:cNvPr>
        <xdr:cNvSpPr/>
      </xdr:nvSpPr>
      <xdr:spPr>
        <a:xfrm>
          <a:off x="4584700" y="6395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64589</xdr:rowOff>
    </xdr:from>
    <xdr:to>
      <xdr:col>20</xdr:col>
      <xdr:colOff>38100</xdr:colOff>
      <xdr:row>37</xdr:row>
      <xdr:rowOff>166188</xdr:rowOff>
    </xdr:to>
    <xdr:sp macro="" textlink="">
      <xdr:nvSpPr>
        <xdr:cNvPr id="64" name="フローチャート: 判断 63">
          <a:extLst>
            <a:ext uri="{FF2B5EF4-FFF2-40B4-BE49-F238E27FC236}">
              <a16:creationId xmlns:a16="http://schemas.microsoft.com/office/drawing/2014/main" id="{8F15A006-494A-44AC-BD20-A647645D82B5}"/>
            </a:ext>
          </a:extLst>
        </xdr:cNvPr>
        <xdr:cNvSpPr/>
      </xdr:nvSpPr>
      <xdr:spPr>
        <a:xfrm>
          <a:off x="3746500" y="640823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37</xdr:row>
      <xdr:rowOff>157315</xdr:rowOff>
    </xdr:from>
    <xdr:ext cx="405111" cy="259045"/>
    <xdr:sp macro="" textlink="">
      <xdr:nvSpPr>
        <xdr:cNvPr id="65" name="n_1aveValue【図書館】&#10;有形固定資産減価償却率">
          <a:extLst>
            <a:ext uri="{FF2B5EF4-FFF2-40B4-BE49-F238E27FC236}">
              <a16:creationId xmlns:a16="http://schemas.microsoft.com/office/drawing/2014/main" id="{792E57BF-44F5-41CD-B0C2-88EFAB44BF35}"/>
            </a:ext>
          </a:extLst>
        </xdr:cNvPr>
        <xdr:cNvSpPr txBox="1"/>
      </xdr:nvSpPr>
      <xdr:spPr>
        <a:xfrm>
          <a:off x="35820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79284</xdr:rowOff>
    </xdr:from>
    <xdr:to>
      <xdr:col>15</xdr:col>
      <xdr:colOff>101600</xdr:colOff>
      <xdr:row>38</xdr:row>
      <xdr:rowOff>9434</xdr:rowOff>
    </xdr:to>
    <xdr:sp macro="" textlink="">
      <xdr:nvSpPr>
        <xdr:cNvPr id="66" name="フローチャート: 判断 65">
          <a:extLst>
            <a:ext uri="{FF2B5EF4-FFF2-40B4-BE49-F238E27FC236}">
              <a16:creationId xmlns:a16="http://schemas.microsoft.com/office/drawing/2014/main" id="{70A074F3-E02D-4A01-8424-DCD033F1837D}"/>
            </a:ext>
          </a:extLst>
        </xdr:cNvPr>
        <xdr:cNvSpPr/>
      </xdr:nvSpPr>
      <xdr:spPr>
        <a:xfrm>
          <a:off x="2857500" y="642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561</xdr:rowOff>
    </xdr:from>
    <xdr:ext cx="405111" cy="259045"/>
    <xdr:sp macro="" textlink="">
      <xdr:nvSpPr>
        <xdr:cNvPr id="67" name="n_2aveValue【図書館】&#10;有形固定資産減価償却率">
          <a:extLst>
            <a:ext uri="{FF2B5EF4-FFF2-40B4-BE49-F238E27FC236}">
              <a16:creationId xmlns:a16="http://schemas.microsoft.com/office/drawing/2014/main" id="{811491B4-1491-4C07-BA9B-88A85B12C690}"/>
            </a:ext>
          </a:extLst>
        </xdr:cNvPr>
        <xdr:cNvSpPr txBox="1"/>
      </xdr:nvSpPr>
      <xdr:spPr>
        <a:xfrm>
          <a:off x="2705744" y="651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98878</xdr:rowOff>
    </xdr:from>
    <xdr:to>
      <xdr:col>10</xdr:col>
      <xdr:colOff>165100</xdr:colOff>
      <xdr:row>38</xdr:row>
      <xdr:rowOff>29028</xdr:rowOff>
    </xdr:to>
    <xdr:sp macro="" textlink="">
      <xdr:nvSpPr>
        <xdr:cNvPr id="68" name="フローチャート: 判断 67">
          <a:extLst>
            <a:ext uri="{FF2B5EF4-FFF2-40B4-BE49-F238E27FC236}">
              <a16:creationId xmlns:a16="http://schemas.microsoft.com/office/drawing/2014/main" id="{B7D9BD54-BEE0-448C-84DF-D58516337048}"/>
            </a:ext>
          </a:extLst>
        </xdr:cNvPr>
        <xdr:cNvSpPr/>
      </xdr:nvSpPr>
      <xdr:spPr>
        <a:xfrm>
          <a:off x="1968500" y="64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36</xdr:row>
      <xdr:rowOff>45555</xdr:rowOff>
    </xdr:from>
    <xdr:ext cx="405111" cy="259045"/>
    <xdr:sp macro="" textlink="">
      <xdr:nvSpPr>
        <xdr:cNvPr id="69" name="n_3aveValue【図書館】&#10;有形固定資産減価償却率">
          <a:extLst>
            <a:ext uri="{FF2B5EF4-FFF2-40B4-BE49-F238E27FC236}">
              <a16:creationId xmlns:a16="http://schemas.microsoft.com/office/drawing/2014/main" id="{D1024314-3FC1-4B10-9B1F-84F4EB8B2673}"/>
            </a:ext>
          </a:extLst>
        </xdr:cNvPr>
        <xdr:cNvSpPr txBox="1"/>
      </xdr:nvSpPr>
      <xdr:spPr>
        <a:xfrm>
          <a:off x="1816744" y="6217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CAB0EE3C-28E0-4033-9FB0-EB1D99495DA7}"/>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C7BF1DDA-7CCB-4032-BAE6-1D4028B63EF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AE996BBC-52A5-45E6-B262-D58B08E8A0B6}"/>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34094C1F-1D73-485B-8FB7-A02BC5E87E98}"/>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4FB724D1-5D80-4389-BB01-2616F7D32E85}"/>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169092</xdr:rowOff>
    </xdr:from>
    <xdr:to>
      <xdr:col>20</xdr:col>
      <xdr:colOff>38100</xdr:colOff>
      <xdr:row>35</xdr:row>
      <xdr:rowOff>99242</xdr:rowOff>
    </xdr:to>
    <xdr:sp macro="" textlink="">
      <xdr:nvSpPr>
        <xdr:cNvPr id="75" name="楕円 74">
          <a:extLst>
            <a:ext uri="{FF2B5EF4-FFF2-40B4-BE49-F238E27FC236}">
              <a16:creationId xmlns:a16="http://schemas.microsoft.com/office/drawing/2014/main" id="{CB28FEAD-6DCB-455D-82F5-A226962BB77A}"/>
            </a:ext>
          </a:extLst>
        </xdr:cNvPr>
        <xdr:cNvSpPr/>
      </xdr:nvSpPr>
      <xdr:spPr>
        <a:xfrm>
          <a:off x="3746500" y="599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165826</xdr:rowOff>
    </xdr:from>
    <xdr:to>
      <xdr:col>15</xdr:col>
      <xdr:colOff>101600</xdr:colOff>
      <xdr:row>35</xdr:row>
      <xdr:rowOff>95976</xdr:rowOff>
    </xdr:to>
    <xdr:sp macro="" textlink="">
      <xdr:nvSpPr>
        <xdr:cNvPr id="76" name="楕円 75">
          <a:extLst>
            <a:ext uri="{FF2B5EF4-FFF2-40B4-BE49-F238E27FC236}">
              <a16:creationId xmlns:a16="http://schemas.microsoft.com/office/drawing/2014/main" id="{23C399B3-16D8-410C-A44B-36C2D73029A5}"/>
            </a:ext>
          </a:extLst>
        </xdr:cNvPr>
        <xdr:cNvSpPr/>
      </xdr:nvSpPr>
      <xdr:spPr>
        <a:xfrm>
          <a:off x="2857500" y="599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45176</xdr:rowOff>
    </xdr:from>
    <xdr:to>
      <xdr:col>19</xdr:col>
      <xdr:colOff>177800</xdr:colOff>
      <xdr:row>35</xdr:row>
      <xdr:rowOff>48442</xdr:rowOff>
    </xdr:to>
    <xdr:cxnSp macro="">
      <xdr:nvCxnSpPr>
        <xdr:cNvPr id="77" name="直線コネクタ 76">
          <a:extLst>
            <a:ext uri="{FF2B5EF4-FFF2-40B4-BE49-F238E27FC236}">
              <a16:creationId xmlns:a16="http://schemas.microsoft.com/office/drawing/2014/main" id="{3EAA4244-66FE-4C00-A44D-9BEF15BC1081}"/>
            </a:ext>
          </a:extLst>
        </xdr:cNvPr>
        <xdr:cNvCxnSpPr/>
      </xdr:nvCxnSpPr>
      <xdr:spPr>
        <a:xfrm>
          <a:off x="2908300" y="604592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115769</xdr:rowOff>
    </xdr:from>
    <xdr:ext cx="405111" cy="259045"/>
    <xdr:sp macro="" textlink="">
      <xdr:nvSpPr>
        <xdr:cNvPr id="78" name="n_1mainValue【図書館】&#10;有形固定資産減価償却率">
          <a:extLst>
            <a:ext uri="{FF2B5EF4-FFF2-40B4-BE49-F238E27FC236}">
              <a16:creationId xmlns:a16="http://schemas.microsoft.com/office/drawing/2014/main" id="{4B9DC334-A662-4458-B488-42CAE28CB83C}"/>
            </a:ext>
          </a:extLst>
        </xdr:cNvPr>
        <xdr:cNvSpPr txBox="1"/>
      </xdr:nvSpPr>
      <xdr:spPr>
        <a:xfrm>
          <a:off x="3582044" y="577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112503</xdr:rowOff>
    </xdr:from>
    <xdr:ext cx="405111" cy="259045"/>
    <xdr:sp macro="" textlink="">
      <xdr:nvSpPr>
        <xdr:cNvPr id="79" name="n_2mainValue【図書館】&#10;有形固定資産減価償却率">
          <a:extLst>
            <a:ext uri="{FF2B5EF4-FFF2-40B4-BE49-F238E27FC236}">
              <a16:creationId xmlns:a16="http://schemas.microsoft.com/office/drawing/2014/main" id="{C2439D19-BA87-4C8F-8DBE-E0017F644BCF}"/>
            </a:ext>
          </a:extLst>
        </xdr:cNvPr>
        <xdr:cNvSpPr txBox="1"/>
      </xdr:nvSpPr>
      <xdr:spPr>
        <a:xfrm>
          <a:off x="2705744" y="577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7502E4A6-61CB-4F9E-91FD-3ECBCAFC89ED}"/>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61172E30-F93D-4BCB-B8C7-F874947A42C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E46AC7A7-5070-4C0F-B9B9-6548045611C8}"/>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E417D39E-94A1-45C9-BFB0-ADB6E652CC76}"/>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C4A46B47-37E5-4397-9DB8-09A463B7F3C2}"/>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810F5AC0-FCDF-440F-9AED-7A2624265014}"/>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D4C89B5E-3FCE-4349-9223-9B9366F0DFA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C5FEB70B-A94C-4C5C-AA52-922FF4DABB2A}"/>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a:extLst>
            <a:ext uri="{FF2B5EF4-FFF2-40B4-BE49-F238E27FC236}">
              <a16:creationId xmlns:a16="http://schemas.microsoft.com/office/drawing/2014/main" id="{6D6DF2E9-B11D-4E4B-AD4A-637B98B5B497}"/>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7BB82567-587F-48A6-ABA0-B8075E5293A8}"/>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9D0B9F29-7112-4113-BEB4-A6B79430D0D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57F65AC6-54AD-42E2-87B0-243159382BF9}"/>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D12F8DF0-441E-4B5A-9263-DBAB797F915D}"/>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E3B1E298-464B-46F8-B0BD-7B0544EABA56}"/>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C139DC15-4297-45FE-883C-EE30127B1443}"/>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FC640089-0634-4A5C-BA69-127A6E0660F4}"/>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2944327E-0EFC-4AC5-829E-7D249BCB8A51}"/>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D9604CE0-BBF3-4451-B938-7AA626376E03}"/>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DCC13D6F-4534-4D78-8411-CBDEDCD42166}"/>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631A61DA-99A6-419E-B6BD-0BC0E2F425AE}"/>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AAFD60DB-5A92-4D41-B868-09086EBCD959}"/>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9F3A8638-713B-4197-8E63-1BA139605966}"/>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67D53AFD-FD52-4537-A104-984A3CFF6649}"/>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57150</xdr:rowOff>
    </xdr:from>
    <xdr:to>
      <xdr:col>54</xdr:col>
      <xdr:colOff>189865</xdr:colOff>
      <xdr:row>41</xdr:row>
      <xdr:rowOff>38100</xdr:rowOff>
    </xdr:to>
    <xdr:cxnSp macro="">
      <xdr:nvCxnSpPr>
        <xdr:cNvPr id="103" name="直線コネクタ 102">
          <a:extLst>
            <a:ext uri="{FF2B5EF4-FFF2-40B4-BE49-F238E27FC236}">
              <a16:creationId xmlns:a16="http://schemas.microsoft.com/office/drawing/2014/main" id="{7D106CC7-DB1D-48F9-A307-94AE5D1DA2C2}"/>
            </a:ext>
          </a:extLst>
        </xdr:cNvPr>
        <xdr:cNvCxnSpPr/>
      </xdr:nvCxnSpPr>
      <xdr:spPr>
        <a:xfrm flipV="1">
          <a:off x="10476865" y="57150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4" name="【図書館】&#10;一人当たり面積最小値テキスト">
          <a:extLst>
            <a:ext uri="{FF2B5EF4-FFF2-40B4-BE49-F238E27FC236}">
              <a16:creationId xmlns:a16="http://schemas.microsoft.com/office/drawing/2014/main" id="{D5CF05CE-A56C-43FD-823B-F45A00E9E6F5}"/>
            </a:ext>
          </a:extLst>
        </xdr:cNvPr>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5" name="直線コネクタ 104">
          <a:extLst>
            <a:ext uri="{FF2B5EF4-FFF2-40B4-BE49-F238E27FC236}">
              <a16:creationId xmlns:a16="http://schemas.microsoft.com/office/drawing/2014/main" id="{C6402A5B-9936-4EDB-AF66-90A8D7194551}"/>
            </a:ext>
          </a:extLst>
        </xdr:cNvPr>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3827</xdr:rowOff>
    </xdr:from>
    <xdr:ext cx="469744" cy="259045"/>
    <xdr:sp macro="" textlink="">
      <xdr:nvSpPr>
        <xdr:cNvPr id="106" name="【図書館】&#10;一人当たり面積最大値テキスト">
          <a:extLst>
            <a:ext uri="{FF2B5EF4-FFF2-40B4-BE49-F238E27FC236}">
              <a16:creationId xmlns:a16="http://schemas.microsoft.com/office/drawing/2014/main" id="{15E1B543-09CF-4342-8E03-EACFA7380077}"/>
            </a:ext>
          </a:extLst>
        </xdr:cNvPr>
        <xdr:cNvSpPr txBox="1"/>
      </xdr:nvSpPr>
      <xdr:spPr>
        <a:xfrm>
          <a:off x="10515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57150</xdr:rowOff>
    </xdr:from>
    <xdr:to>
      <xdr:col>55</xdr:col>
      <xdr:colOff>88900</xdr:colOff>
      <xdr:row>33</xdr:row>
      <xdr:rowOff>57150</xdr:rowOff>
    </xdr:to>
    <xdr:cxnSp macro="">
      <xdr:nvCxnSpPr>
        <xdr:cNvPr id="107" name="直線コネクタ 106">
          <a:extLst>
            <a:ext uri="{FF2B5EF4-FFF2-40B4-BE49-F238E27FC236}">
              <a16:creationId xmlns:a16="http://schemas.microsoft.com/office/drawing/2014/main" id="{E015C384-DEA6-4DB0-8EDA-028CD46F3AC4}"/>
            </a:ext>
          </a:extLst>
        </xdr:cNvPr>
        <xdr:cNvCxnSpPr/>
      </xdr:nvCxnSpPr>
      <xdr:spPr>
        <a:xfrm>
          <a:off x="10388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99077</xdr:rowOff>
    </xdr:from>
    <xdr:ext cx="469744" cy="259045"/>
    <xdr:sp macro="" textlink="">
      <xdr:nvSpPr>
        <xdr:cNvPr id="108" name="【図書館】&#10;一人当たり面積平均値テキスト">
          <a:extLst>
            <a:ext uri="{FF2B5EF4-FFF2-40B4-BE49-F238E27FC236}">
              <a16:creationId xmlns:a16="http://schemas.microsoft.com/office/drawing/2014/main" id="{7F5D4881-4937-423E-81D3-1D5945542F43}"/>
            </a:ext>
          </a:extLst>
        </xdr:cNvPr>
        <xdr:cNvSpPr txBox="1"/>
      </xdr:nvSpPr>
      <xdr:spPr>
        <a:xfrm>
          <a:off x="10515600" y="6442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120650</xdr:rowOff>
    </xdr:from>
    <xdr:to>
      <xdr:col>55</xdr:col>
      <xdr:colOff>50800</xdr:colOff>
      <xdr:row>38</xdr:row>
      <xdr:rowOff>50800</xdr:rowOff>
    </xdr:to>
    <xdr:sp macro="" textlink="">
      <xdr:nvSpPr>
        <xdr:cNvPr id="109" name="フローチャート: 判断 108">
          <a:extLst>
            <a:ext uri="{FF2B5EF4-FFF2-40B4-BE49-F238E27FC236}">
              <a16:creationId xmlns:a16="http://schemas.microsoft.com/office/drawing/2014/main" id="{55195A9E-0AC2-44C7-B50D-964EE26976B4}"/>
            </a:ext>
          </a:extLst>
        </xdr:cNvPr>
        <xdr:cNvSpPr/>
      </xdr:nvSpPr>
      <xdr:spPr>
        <a:xfrm>
          <a:off x="104267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120650</xdr:rowOff>
    </xdr:from>
    <xdr:to>
      <xdr:col>50</xdr:col>
      <xdr:colOff>165100</xdr:colOff>
      <xdr:row>38</xdr:row>
      <xdr:rowOff>50800</xdr:rowOff>
    </xdr:to>
    <xdr:sp macro="" textlink="">
      <xdr:nvSpPr>
        <xdr:cNvPr id="110" name="フローチャート: 判断 109">
          <a:extLst>
            <a:ext uri="{FF2B5EF4-FFF2-40B4-BE49-F238E27FC236}">
              <a16:creationId xmlns:a16="http://schemas.microsoft.com/office/drawing/2014/main" id="{A2876BA3-2E76-4D03-AE6C-86589BF19F87}"/>
            </a:ext>
          </a:extLst>
        </xdr:cNvPr>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36</xdr:row>
      <xdr:rowOff>67327</xdr:rowOff>
    </xdr:from>
    <xdr:ext cx="469744" cy="259045"/>
    <xdr:sp macro="" textlink="">
      <xdr:nvSpPr>
        <xdr:cNvPr id="111" name="n_1aveValue【図書館】&#10;一人当たり面積">
          <a:extLst>
            <a:ext uri="{FF2B5EF4-FFF2-40B4-BE49-F238E27FC236}">
              <a16:creationId xmlns:a16="http://schemas.microsoft.com/office/drawing/2014/main" id="{8071D3EF-D5D1-4C01-A101-486A6E67A30F}"/>
            </a:ext>
          </a:extLst>
        </xdr:cNvPr>
        <xdr:cNvSpPr txBox="1"/>
      </xdr:nvSpPr>
      <xdr:spPr>
        <a:xfrm>
          <a:off x="93917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120650</xdr:rowOff>
    </xdr:from>
    <xdr:to>
      <xdr:col>46</xdr:col>
      <xdr:colOff>38100</xdr:colOff>
      <xdr:row>38</xdr:row>
      <xdr:rowOff>50800</xdr:rowOff>
    </xdr:to>
    <xdr:sp macro="" textlink="">
      <xdr:nvSpPr>
        <xdr:cNvPr id="112" name="フローチャート: 判断 111">
          <a:extLst>
            <a:ext uri="{FF2B5EF4-FFF2-40B4-BE49-F238E27FC236}">
              <a16:creationId xmlns:a16="http://schemas.microsoft.com/office/drawing/2014/main" id="{6529DE9C-9C0D-4A26-9427-53755C06C9D4}"/>
            </a:ext>
          </a:extLst>
        </xdr:cNvPr>
        <xdr:cNvSpPr/>
      </xdr:nvSpPr>
      <xdr:spPr>
        <a:xfrm>
          <a:off x="8699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41927</xdr:rowOff>
    </xdr:from>
    <xdr:ext cx="469744" cy="259045"/>
    <xdr:sp macro="" textlink="">
      <xdr:nvSpPr>
        <xdr:cNvPr id="113" name="n_2aveValue【図書館】&#10;一人当たり面積">
          <a:extLst>
            <a:ext uri="{FF2B5EF4-FFF2-40B4-BE49-F238E27FC236}">
              <a16:creationId xmlns:a16="http://schemas.microsoft.com/office/drawing/2014/main" id="{118EF34F-AE32-4525-B354-378B9D76B42E}"/>
            </a:ext>
          </a:extLst>
        </xdr:cNvPr>
        <xdr:cNvSpPr txBox="1"/>
      </xdr:nvSpPr>
      <xdr:spPr>
        <a:xfrm>
          <a:off x="85154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139700</xdr:rowOff>
    </xdr:from>
    <xdr:to>
      <xdr:col>41</xdr:col>
      <xdr:colOff>101600</xdr:colOff>
      <xdr:row>38</xdr:row>
      <xdr:rowOff>69850</xdr:rowOff>
    </xdr:to>
    <xdr:sp macro="" textlink="">
      <xdr:nvSpPr>
        <xdr:cNvPr id="114" name="フローチャート: 判断 113">
          <a:extLst>
            <a:ext uri="{FF2B5EF4-FFF2-40B4-BE49-F238E27FC236}">
              <a16:creationId xmlns:a16="http://schemas.microsoft.com/office/drawing/2014/main" id="{A078C02E-B0E8-4251-BBE9-0378613164FE}"/>
            </a:ext>
          </a:extLst>
        </xdr:cNvPr>
        <xdr:cNvSpPr/>
      </xdr:nvSpPr>
      <xdr:spPr>
        <a:xfrm>
          <a:off x="7810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36</xdr:row>
      <xdr:rowOff>86377</xdr:rowOff>
    </xdr:from>
    <xdr:ext cx="469744" cy="259045"/>
    <xdr:sp macro="" textlink="">
      <xdr:nvSpPr>
        <xdr:cNvPr id="115" name="n_3aveValue【図書館】&#10;一人当たり面積">
          <a:extLst>
            <a:ext uri="{FF2B5EF4-FFF2-40B4-BE49-F238E27FC236}">
              <a16:creationId xmlns:a16="http://schemas.microsoft.com/office/drawing/2014/main" id="{ED5F2428-0EE6-4DD9-B883-54BB35FE0CE7}"/>
            </a:ext>
          </a:extLst>
        </xdr:cNvPr>
        <xdr:cNvSpPr txBox="1"/>
      </xdr:nvSpPr>
      <xdr:spPr>
        <a:xfrm>
          <a:off x="7626427" y="625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C1A36684-1B8C-4A25-AA3E-2949CFC12778}"/>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98B9926-5AAF-44BA-8320-B47F7DAA8988}"/>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a:extLst>
            <a:ext uri="{FF2B5EF4-FFF2-40B4-BE49-F238E27FC236}">
              <a16:creationId xmlns:a16="http://schemas.microsoft.com/office/drawing/2014/main" id="{31EF72E3-315F-4646-8A6F-396808D71C59}"/>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a:extLst>
            <a:ext uri="{FF2B5EF4-FFF2-40B4-BE49-F238E27FC236}">
              <a16:creationId xmlns:a16="http://schemas.microsoft.com/office/drawing/2014/main" id="{7A6C1EA9-319D-4E17-A4F4-E4B5200A354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a:extLst>
            <a:ext uri="{FF2B5EF4-FFF2-40B4-BE49-F238E27FC236}">
              <a16:creationId xmlns:a16="http://schemas.microsoft.com/office/drawing/2014/main" id="{77E96E9E-1347-46CA-8A11-94D242C2860C}"/>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158750</xdr:rowOff>
    </xdr:from>
    <xdr:to>
      <xdr:col>50</xdr:col>
      <xdr:colOff>165100</xdr:colOff>
      <xdr:row>38</xdr:row>
      <xdr:rowOff>88900</xdr:rowOff>
    </xdr:to>
    <xdr:sp macro="" textlink="">
      <xdr:nvSpPr>
        <xdr:cNvPr id="121" name="楕円 120">
          <a:extLst>
            <a:ext uri="{FF2B5EF4-FFF2-40B4-BE49-F238E27FC236}">
              <a16:creationId xmlns:a16="http://schemas.microsoft.com/office/drawing/2014/main" id="{B48DD205-645C-46D1-A0CF-D6C9381CD567}"/>
            </a:ext>
          </a:extLst>
        </xdr:cNvPr>
        <xdr:cNvSpPr/>
      </xdr:nvSpPr>
      <xdr:spPr>
        <a:xfrm>
          <a:off x="95885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63500</xdr:rowOff>
    </xdr:from>
    <xdr:to>
      <xdr:col>46</xdr:col>
      <xdr:colOff>38100</xdr:colOff>
      <xdr:row>37</xdr:row>
      <xdr:rowOff>165100</xdr:rowOff>
    </xdr:to>
    <xdr:sp macro="" textlink="">
      <xdr:nvSpPr>
        <xdr:cNvPr id="122" name="楕円 121">
          <a:extLst>
            <a:ext uri="{FF2B5EF4-FFF2-40B4-BE49-F238E27FC236}">
              <a16:creationId xmlns:a16="http://schemas.microsoft.com/office/drawing/2014/main" id="{E4072802-F02A-4815-8A63-D368E2C33CE0}"/>
            </a:ext>
          </a:extLst>
        </xdr:cNvPr>
        <xdr:cNvSpPr/>
      </xdr:nvSpPr>
      <xdr:spPr>
        <a:xfrm>
          <a:off x="8699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114300</xdr:rowOff>
    </xdr:from>
    <xdr:to>
      <xdr:col>50</xdr:col>
      <xdr:colOff>114300</xdr:colOff>
      <xdr:row>38</xdr:row>
      <xdr:rowOff>38100</xdr:rowOff>
    </xdr:to>
    <xdr:cxnSp macro="">
      <xdr:nvCxnSpPr>
        <xdr:cNvPr id="123" name="直線コネクタ 122">
          <a:extLst>
            <a:ext uri="{FF2B5EF4-FFF2-40B4-BE49-F238E27FC236}">
              <a16:creationId xmlns:a16="http://schemas.microsoft.com/office/drawing/2014/main" id="{7EB36FD4-9DA3-46A5-B403-6E3B5A97250B}"/>
            </a:ext>
          </a:extLst>
        </xdr:cNvPr>
        <xdr:cNvCxnSpPr/>
      </xdr:nvCxnSpPr>
      <xdr:spPr>
        <a:xfrm>
          <a:off x="8750300" y="6457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80027</xdr:rowOff>
    </xdr:from>
    <xdr:ext cx="469744" cy="259045"/>
    <xdr:sp macro="" textlink="">
      <xdr:nvSpPr>
        <xdr:cNvPr id="124" name="n_1mainValue【図書館】&#10;一人当たり面積">
          <a:extLst>
            <a:ext uri="{FF2B5EF4-FFF2-40B4-BE49-F238E27FC236}">
              <a16:creationId xmlns:a16="http://schemas.microsoft.com/office/drawing/2014/main" id="{DA6A8B1A-DB71-42F9-893C-FBDF8839536A}"/>
            </a:ext>
          </a:extLst>
        </xdr:cNvPr>
        <xdr:cNvSpPr txBox="1"/>
      </xdr:nvSpPr>
      <xdr:spPr>
        <a:xfrm>
          <a:off x="9391727" y="659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10177</xdr:rowOff>
    </xdr:from>
    <xdr:ext cx="469744" cy="259045"/>
    <xdr:sp macro="" textlink="">
      <xdr:nvSpPr>
        <xdr:cNvPr id="125" name="n_2mainValue【図書館】&#10;一人当たり面積">
          <a:extLst>
            <a:ext uri="{FF2B5EF4-FFF2-40B4-BE49-F238E27FC236}">
              <a16:creationId xmlns:a16="http://schemas.microsoft.com/office/drawing/2014/main" id="{C73DE7CF-493E-4885-9DEF-F0A37BB2D16D}"/>
            </a:ext>
          </a:extLst>
        </xdr:cNvPr>
        <xdr:cNvSpPr txBox="1"/>
      </xdr:nvSpPr>
      <xdr:spPr>
        <a:xfrm>
          <a:off x="8515427" y="6182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6" name="正方形/長方形 125">
          <a:extLst>
            <a:ext uri="{FF2B5EF4-FFF2-40B4-BE49-F238E27FC236}">
              <a16:creationId xmlns:a16="http://schemas.microsoft.com/office/drawing/2014/main" id="{500F742F-4FF0-40B7-95C9-727ADDC391A2}"/>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7" name="正方形/長方形 126">
          <a:extLst>
            <a:ext uri="{FF2B5EF4-FFF2-40B4-BE49-F238E27FC236}">
              <a16:creationId xmlns:a16="http://schemas.microsoft.com/office/drawing/2014/main" id="{9DECBF64-23E4-4942-AF26-02E1E9E39117}"/>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8" name="正方形/長方形 127">
          <a:extLst>
            <a:ext uri="{FF2B5EF4-FFF2-40B4-BE49-F238E27FC236}">
              <a16:creationId xmlns:a16="http://schemas.microsoft.com/office/drawing/2014/main" id="{752F2733-4A07-4F95-AE26-FC728CDFE872}"/>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9" name="正方形/長方形 128">
          <a:extLst>
            <a:ext uri="{FF2B5EF4-FFF2-40B4-BE49-F238E27FC236}">
              <a16:creationId xmlns:a16="http://schemas.microsoft.com/office/drawing/2014/main" id="{4944A852-6923-433F-A7AC-3505E1F9AAE5}"/>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0" name="正方形/長方形 129">
          <a:extLst>
            <a:ext uri="{FF2B5EF4-FFF2-40B4-BE49-F238E27FC236}">
              <a16:creationId xmlns:a16="http://schemas.microsoft.com/office/drawing/2014/main" id="{F54A3AAB-4B33-494B-838B-F227B7560B95}"/>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1" name="正方形/長方形 130">
          <a:extLst>
            <a:ext uri="{FF2B5EF4-FFF2-40B4-BE49-F238E27FC236}">
              <a16:creationId xmlns:a16="http://schemas.microsoft.com/office/drawing/2014/main" id="{EF10B4D1-DEBC-4DAF-AD87-7359B49005DB}"/>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2" name="正方形/長方形 131">
          <a:extLst>
            <a:ext uri="{FF2B5EF4-FFF2-40B4-BE49-F238E27FC236}">
              <a16:creationId xmlns:a16="http://schemas.microsoft.com/office/drawing/2014/main" id="{433A095C-1FD2-4489-A656-1E1C96666E2F}"/>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3" name="正方形/長方形 132">
          <a:extLst>
            <a:ext uri="{FF2B5EF4-FFF2-40B4-BE49-F238E27FC236}">
              <a16:creationId xmlns:a16="http://schemas.microsoft.com/office/drawing/2014/main" id="{CB7FF1A9-541A-40D7-A409-E72BC67E96A3}"/>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4" name="テキスト ボックス 133">
          <a:extLst>
            <a:ext uri="{FF2B5EF4-FFF2-40B4-BE49-F238E27FC236}">
              <a16:creationId xmlns:a16="http://schemas.microsoft.com/office/drawing/2014/main" id="{5A52906A-94EB-4563-A291-13C53F1FCB37}"/>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5" name="直線コネクタ 134">
          <a:extLst>
            <a:ext uri="{FF2B5EF4-FFF2-40B4-BE49-F238E27FC236}">
              <a16:creationId xmlns:a16="http://schemas.microsoft.com/office/drawing/2014/main" id="{089D9E21-B0FD-413A-8A46-F561191A9E37}"/>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6" name="テキスト ボックス 135">
          <a:extLst>
            <a:ext uri="{FF2B5EF4-FFF2-40B4-BE49-F238E27FC236}">
              <a16:creationId xmlns:a16="http://schemas.microsoft.com/office/drawing/2014/main" id="{89FC5FA2-0D8A-4016-BF3A-60F0567952F4}"/>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7" name="直線コネクタ 136">
          <a:extLst>
            <a:ext uri="{FF2B5EF4-FFF2-40B4-BE49-F238E27FC236}">
              <a16:creationId xmlns:a16="http://schemas.microsoft.com/office/drawing/2014/main" id="{94934188-FA23-41C8-BD7D-01324429D422}"/>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8" name="テキスト ボックス 137">
          <a:extLst>
            <a:ext uri="{FF2B5EF4-FFF2-40B4-BE49-F238E27FC236}">
              <a16:creationId xmlns:a16="http://schemas.microsoft.com/office/drawing/2014/main" id="{8183FD04-16C0-428A-ADDC-FFFAB007AE07}"/>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9" name="直線コネクタ 138">
          <a:extLst>
            <a:ext uri="{FF2B5EF4-FFF2-40B4-BE49-F238E27FC236}">
              <a16:creationId xmlns:a16="http://schemas.microsoft.com/office/drawing/2014/main" id="{47B7DD39-2B00-449E-9550-1CAE6963FC01}"/>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0" name="テキスト ボックス 139">
          <a:extLst>
            <a:ext uri="{FF2B5EF4-FFF2-40B4-BE49-F238E27FC236}">
              <a16:creationId xmlns:a16="http://schemas.microsoft.com/office/drawing/2014/main" id="{0BDA562B-570F-46D5-AB82-800652097236}"/>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1" name="直線コネクタ 140">
          <a:extLst>
            <a:ext uri="{FF2B5EF4-FFF2-40B4-BE49-F238E27FC236}">
              <a16:creationId xmlns:a16="http://schemas.microsoft.com/office/drawing/2014/main" id="{21C37A49-0197-4FD2-AA65-F3461386A65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2" name="テキスト ボックス 141">
          <a:extLst>
            <a:ext uri="{FF2B5EF4-FFF2-40B4-BE49-F238E27FC236}">
              <a16:creationId xmlns:a16="http://schemas.microsoft.com/office/drawing/2014/main" id="{0EBD0907-2C2D-4B2B-B812-516FE355FBF2}"/>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3" name="直線コネクタ 142">
          <a:extLst>
            <a:ext uri="{FF2B5EF4-FFF2-40B4-BE49-F238E27FC236}">
              <a16:creationId xmlns:a16="http://schemas.microsoft.com/office/drawing/2014/main" id="{120C50C3-0EE2-4F1F-8A15-3479823801DC}"/>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4" name="テキスト ボックス 143">
          <a:extLst>
            <a:ext uri="{FF2B5EF4-FFF2-40B4-BE49-F238E27FC236}">
              <a16:creationId xmlns:a16="http://schemas.microsoft.com/office/drawing/2014/main" id="{B9B4ED8F-690B-4FF3-9EA9-FA8A2BA75673}"/>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5" name="直線コネクタ 144">
          <a:extLst>
            <a:ext uri="{FF2B5EF4-FFF2-40B4-BE49-F238E27FC236}">
              <a16:creationId xmlns:a16="http://schemas.microsoft.com/office/drawing/2014/main" id="{EB0A68E7-5ED8-473F-BBBA-F6B49D449DF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6" name="テキスト ボックス 145">
          <a:extLst>
            <a:ext uri="{FF2B5EF4-FFF2-40B4-BE49-F238E27FC236}">
              <a16:creationId xmlns:a16="http://schemas.microsoft.com/office/drawing/2014/main" id="{E1161A14-1551-4FCA-AF7B-B6CF66A10206}"/>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2F871BE2-D5DB-47B2-B81B-89C135A91B2C}"/>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793B3028-41A4-45FD-89B4-BC95476C208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体育館・プール】&#10;有形固定資産減価償却率グラフ枠">
          <a:extLst>
            <a:ext uri="{FF2B5EF4-FFF2-40B4-BE49-F238E27FC236}">
              <a16:creationId xmlns:a16="http://schemas.microsoft.com/office/drawing/2014/main" id="{4AF704BC-AE5B-4DC0-A7F3-15FC34683B8B}"/>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137160</xdr:rowOff>
    </xdr:from>
    <xdr:to>
      <xdr:col>24</xdr:col>
      <xdr:colOff>62865</xdr:colOff>
      <xdr:row>64</xdr:row>
      <xdr:rowOff>22860</xdr:rowOff>
    </xdr:to>
    <xdr:cxnSp macro="">
      <xdr:nvCxnSpPr>
        <xdr:cNvPr id="150" name="直線コネクタ 149">
          <a:extLst>
            <a:ext uri="{FF2B5EF4-FFF2-40B4-BE49-F238E27FC236}">
              <a16:creationId xmlns:a16="http://schemas.microsoft.com/office/drawing/2014/main" id="{1FFABD9B-F13B-4479-9E77-A3BF21B18934}"/>
            </a:ext>
          </a:extLst>
        </xdr:cNvPr>
        <xdr:cNvCxnSpPr/>
      </xdr:nvCxnSpPr>
      <xdr:spPr>
        <a:xfrm flipV="1">
          <a:off x="4634865" y="973836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26687</xdr:rowOff>
    </xdr:from>
    <xdr:ext cx="405111" cy="259045"/>
    <xdr:sp macro="" textlink="">
      <xdr:nvSpPr>
        <xdr:cNvPr id="151" name="【体育館・プール】&#10;有形固定資産減価償却率最小値テキスト">
          <a:extLst>
            <a:ext uri="{FF2B5EF4-FFF2-40B4-BE49-F238E27FC236}">
              <a16:creationId xmlns:a16="http://schemas.microsoft.com/office/drawing/2014/main" id="{780547F2-9E9F-4CF1-9E3E-BB4BC013952F}"/>
            </a:ext>
          </a:extLst>
        </xdr:cNvPr>
        <xdr:cNvSpPr txBox="1"/>
      </xdr:nvSpPr>
      <xdr:spPr>
        <a:xfrm>
          <a:off x="4673600" y="10999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22860</xdr:rowOff>
    </xdr:from>
    <xdr:to>
      <xdr:col>24</xdr:col>
      <xdr:colOff>152400</xdr:colOff>
      <xdr:row>64</xdr:row>
      <xdr:rowOff>22860</xdr:rowOff>
    </xdr:to>
    <xdr:cxnSp macro="">
      <xdr:nvCxnSpPr>
        <xdr:cNvPr id="152" name="直線コネクタ 151">
          <a:extLst>
            <a:ext uri="{FF2B5EF4-FFF2-40B4-BE49-F238E27FC236}">
              <a16:creationId xmlns:a16="http://schemas.microsoft.com/office/drawing/2014/main" id="{7A5796D6-FF5B-4431-A11E-D9B83FEAE366}"/>
            </a:ext>
          </a:extLst>
        </xdr:cNvPr>
        <xdr:cNvCxnSpPr/>
      </xdr:nvCxnSpPr>
      <xdr:spPr>
        <a:xfrm>
          <a:off x="4546600" y="10995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83837</xdr:rowOff>
    </xdr:from>
    <xdr:ext cx="405111" cy="259045"/>
    <xdr:sp macro="" textlink="">
      <xdr:nvSpPr>
        <xdr:cNvPr id="153" name="【体育館・プール】&#10;有形固定資産減価償却率最大値テキスト">
          <a:extLst>
            <a:ext uri="{FF2B5EF4-FFF2-40B4-BE49-F238E27FC236}">
              <a16:creationId xmlns:a16="http://schemas.microsoft.com/office/drawing/2014/main" id="{6ECB9029-B73C-4662-9634-58F3C469AFF7}"/>
            </a:ext>
          </a:extLst>
        </xdr:cNvPr>
        <xdr:cNvSpPr txBox="1"/>
      </xdr:nvSpPr>
      <xdr:spPr>
        <a:xfrm>
          <a:off x="4673600" y="9513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137160</xdr:rowOff>
    </xdr:from>
    <xdr:to>
      <xdr:col>24</xdr:col>
      <xdr:colOff>152400</xdr:colOff>
      <xdr:row>56</xdr:row>
      <xdr:rowOff>137160</xdr:rowOff>
    </xdr:to>
    <xdr:cxnSp macro="">
      <xdr:nvCxnSpPr>
        <xdr:cNvPr id="154" name="直線コネクタ 153">
          <a:extLst>
            <a:ext uri="{FF2B5EF4-FFF2-40B4-BE49-F238E27FC236}">
              <a16:creationId xmlns:a16="http://schemas.microsoft.com/office/drawing/2014/main" id="{99A77006-3499-406A-BBA2-5E16AEEF90BB}"/>
            </a:ext>
          </a:extLst>
        </xdr:cNvPr>
        <xdr:cNvCxnSpPr/>
      </xdr:nvCxnSpPr>
      <xdr:spPr>
        <a:xfrm>
          <a:off x="4546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116222</xdr:rowOff>
    </xdr:from>
    <xdr:ext cx="405111" cy="259045"/>
    <xdr:sp macro="" textlink="">
      <xdr:nvSpPr>
        <xdr:cNvPr id="155" name="【体育館・プール】&#10;有形固定資産減価償却率平均値テキスト">
          <a:extLst>
            <a:ext uri="{FF2B5EF4-FFF2-40B4-BE49-F238E27FC236}">
              <a16:creationId xmlns:a16="http://schemas.microsoft.com/office/drawing/2014/main" id="{B17E79BB-E880-4384-8FCD-1A05FC9D5704}"/>
            </a:ext>
          </a:extLst>
        </xdr:cNvPr>
        <xdr:cNvSpPr txBox="1"/>
      </xdr:nvSpPr>
      <xdr:spPr>
        <a:xfrm>
          <a:off x="4673600" y="102317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137795</xdr:rowOff>
    </xdr:from>
    <xdr:to>
      <xdr:col>24</xdr:col>
      <xdr:colOff>114300</xdr:colOff>
      <xdr:row>60</xdr:row>
      <xdr:rowOff>67945</xdr:rowOff>
    </xdr:to>
    <xdr:sp macro="" textlink="">
      <xdr:nvSpPr>
        <xdr:cNvPr id="156" name="フローチャート: 判断 155">
          <a:extLst>
            <a:ext uri="{FF2B5EF4-FFF2-40B4-BE49-F238E27FC236}">
              <a16:creationId xmlns:a16="http://schemas.microsoft.com/office/drawing/2014/main" id="{D33347D8-78EB-4113-BF5E-3ED19992A82B}"/>
            </a:ext>
          </a:extLst>
        </xdr:cNvPr>
        <xdr:cNvSpPr/>
      </xdr:nvSpPr>
      <xdr:spPr>
        <a:xfrm>
          <a:off x="45847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7" name="フローチャート: 判断 156">
          <a:extLst>
            <a:ext uri="{FF2B5EF4-FFF2-40B4-BE49-F238E27FC236}">
              <a16:creationId xmlns:a16="http://schemas.microsoft.com/office/drawing/2014/main" id="{278398CF-7996-46DA-9C43-FAE3E52BA6D3}"/>
            </a:ext>
          </a:extLst>
        </xdr:cNvPr>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60</xdr:row>
      <xdr:rowOff>80027</xdr:rowOff>
    </xdr:from>
    <xdr:ext cx="405111" cy="259045"/>
    <xdr:sp macro="" textlink="">
      <xdr:nvSpPr>
        <xdr:cNvPr id="158" name="n_1aveValue【体育館・プール】&#10;有形固定資産減価償却率">
          <a:extLst>
            <a:ext uri="{FF2B5EF4-FFF2-40B4-BE49-F238E27FC236}">
              <a16:creationId xmlns:a16="http://schemas.microsoft.com/office/drawing/2014/main" id="{8BC319DB-D443-4E62-BD0F-68F0965C1461}"/>
            </a:ext>
          </a:extLst>
        </xdr:cNvPr>
        <xdr:cNvSpPr txBox="1"/>
      </xdr:nvSpPr>
      <xdr:spPr>
        <a:xfrm>
          <a:off x="3582044"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60</xdr:row>
      <xdr:rowOff>10160</xdr:rowOff>
    </xdr:from>
    <xdr:to>
      <xdr:col>15</xdr:col>
      <xdr:colOff>101600</xdr:colOff>
      <xdr:row>60</xdr:row>
      <xdr:rowOff>111760</xdr:rowOff>
    </xdr:to>
    <xdr:sp macro="" textlink="">
      <xdr:nvSpPr>
        <xdr:cNvPr id="159" name="フローチャート: 判断 158">
          <a:extLst>
            <a:ext uri="{FF2B5EF4-FFF2-40B4-BE49-F238E27FC236}">
              <a16:creationId xmlns:a16="http://schemas.microsoft.com/office/drawing/2014/main" id="{26A15EAF-CA15-47BE-982D-5EC154566719}"/>
            </a:ext>
          </a:extLst>
        </xdr:cNvPr>
        <xdr:cNvSpPr/>
      </xdr:nvSpPr>
      <xdr:spPr>
        <a:xfrm>
          <a:off x="2857500" y="1029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60</xdr:row>
      <xdr:rowOff>102887</xdr:rowOff>
    </xdr:from>
    <xdr:ext cx="405111" cy="259045"/>
    <xdr:sp macro="" textlink="">
      <xdr:nvSpPr>
        <xdr:cNvPr id="160" name="n_2aveValue【体育館・プール】&#10;有形固定資産減価償却率">
          <a:extLst>
            <a:ext uri="{FF2B5EF4-FFF2-40B4-BE49-F238E27FC236}">
              <a16:creationId xmlns:a16="http://schemas.microsoft.com/office/drawing/2014/main" id="{23A6CC81-25E3-447D-B7B1-3DF9AC1F045C}"/>
            </a:ext>
          </a:extLst>
        </xdr:cNvPr>
        <xdr:cNvSpPr txBox="1"/>
      </xdr:nvSpPr>
      <xdr:spPr>
        <a:xfrm>
          <a:off x="2705744" y="10389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34925</xdr:rowOff>
    </xdr:from>
    <xdr:to>
      <xdr:col>10</xdr:col>
      <xdr:colOff>165100</xdr:colOff>
      <xdr:row>60</xdr:row>
      <xdr:rowOff>136525</xdr:rowOff>
    </xdr:to>
    <xdr:sp macro="" textlink="">
      <xdr:nvSpPr>
        <xdr:cNvPr id="161" name="フローチャート: 判断 160">
          <a:extLst>
            <a:ext uri="{FF2B5EF4-FFF2-40B4-BE49-F238E27FC236}">
              <a16:creationId xmlns:a16="http://schemas.microsoft.com/office/drawing/2014/main" id="{62C3679F-2AA9-4CA1-8A73-C03DE09B61B5}"/>
            </a:ext>
          </a:extLst>
        </xdr:cNvPr>
        <xdr:cNvSpPr/>
      </xdr:nvSpPr>
      <xdr:spPr>
        <a:xfrm>
          <a:off x="19685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153052</xdr:rowOff>
    </xdr:from>
    <xdr:ext cx="405111" cy="259045"/>
    <xdr:sp macro="" textlink="">
      <xdr:nvSpPr>
        <xdr:cNvPr id="162" name="n_3aveValue【体育館・プール】&#10;有形固定資産減価償却率">
          <a:extLst>
            <a:ext uri="{FF2B5EF4-FFF2-40B4-BE49-F238E27FC236}">
              <a16:creationId xmlns:a16="http://schemas.microsoft.com/office/drawing/2014/main" id="{B4B8EDCF-C26D-40DA-9B74-3C72B5BAEEDC}"/>
            </a:ext>
          </a:extLst>
        </xdr:cNvPr>
        <xdr:cNvSpPr txBox="1"/>
      </xdr:nvSpPr>
      <xdr:spPr>
        <a:xfrm>
          <a:off x="1816744" y="1009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72E6F37-610E-41FF-864A-4368B83E9A58}"/>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307DF32A-6B14-444E-A6BD-677619441371}"/>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613E6345-E531-4698-A3D3-9B0F4F8B49FB}"/>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a:extLst>
            <a:ext uri="{FF2B5EF4-FFF2-40B4-BE49-F238E27FC236}">
              <a16:creationId xmlns:a16="http://schemas.microsoft.com/office/drawing/2014/main" id="{105EE204-5DDC-4B1F-A200-857B06A08AF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a:extLst>
            <a:ext uri="{FF2B5EF4-FFF2-40B4-BE49-F238E27FC236}">
              <a16:creationId xmlns:a16="http://schemas.microsoft.com/office/drawing/2014/main" id="{D1E8B0E6-D30F-4A92-A696-BD949921D791}"/>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156845</xdr:rowOff>
    </xdr:from>
    <xdr:to>
      <xdr:col>20</xdr:col>
      <xdr:colOff>38100</xdr:colOff>
      <xdr:row>59</xdr:row>
      <xdr:rowOff>86995</xdr:rowOff>
    </xdr:to>
    <xdr:sp macro="" textlink="">
      <xdr:nvSpPr>
        <xdr:cNvPr id="168" name="楕円 167">
          <a:extLst>
            <a:ext uri="{FF2B5EF4-FFF2-40B4-BE49-F238E27FC236}">
              <a16:creationId xmlns:a16="http://schemas.microsoft.com/office/drawing/2014/main" id="{1A8CE166-BECE-4D4F-BDCF-748C3912E72F}"/>
            </a:ext>
          </a:extLst>
        </xdr:cNvPr>
        <xdr:cNvSpPr/>
      </xdr:nvSpPr>
      <xdr:spPr>
        <a:xfrm>
          <a:off x="3746500" y="1010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78740</xdr:rowOff>
    </xdr:from>
    <xdr:to>
      <xdr:col>15</xdr:col>
      <xdr:colOff>101600</xdr:colOff>
      <xdr:row>60</xdr:row>
      <xdr:rowOff>8890</xdr:rowOff>
    </xdr:to>
    <xdr:sp macro="" textlink="">
      <xdr:nvSpPr>
        <xdr:cNvPr id="169" name="楕円 168">
          <a:extLst>
            <a:ext uri="{FF2B5EF4-FFF2-40B4-BE49-F238E27FC236}">
              <a16:creationId xmlns:a16="http://schemas.microsoft.com/office/drawing/2014/main" id="{E967710E-2C28-45BD-98AD-5D63FF20E648}"/>
            </a:ext>
          </a:extLst>
        </xdr:cNvPr>
        <xdr:cNvSpPr/>
      </xdr:nvSpPr>
      <xdr:spPr>
        <a:xfrm>
          <a:off x="2857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36195</xdr:rowOff>
    </xdr:from>
    <xdr:to>
      <xdr:col>19</xdr:col>
      <xdr:colOff>177800</xdr:colOff>
      <xdr:row>59</xdr:row>
      <xdr:rowOff>129540</xdr:rowOff>
    </xdr:to>
    <xdr:cxnSp macro="">
      <xdr:nvCxnSpPr>
        <xdr:cNvPr id="170" name="直線コネクタ 169">
          <a:extLst>
            <a:ext uri="{FF2B5EF4-FFF2-40B4-BE49-F238E27FC236}">
              <a16:creationId xmlns:a16="http://schemas.microsoft.com/office/drawing/2014/main" id="{71178B54-1669-4D80-A0FD-42A35223B5FB}"/>
            </a:ext>
          </a:extLst>
        </xdr:cNvPr>
        <xdr:cNvCxnSpPr/>
      </xdr:nvCxnSpPr>
      <xdr:spPr>
        <a:xfrm flipV="1">
          <a:off x="2908300" y="10151745"/>
          <a:ext cx="889000" cy="93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103522</xdr:rowOff>
    </xdr:from>
    <xdr:ext cx="405111" cy="259045"/>
    <xdr:sp macro="" textlink="">
      <xdr:nvSpPr>
        <xdr:cNvPr id="171" name="n_1mainValue【体育館・プール】&#10;有形固定資産減価償却率">
          <a:extLst>
            <a:ext uri="{FF2B5EF4-FFF2-40B4-BE49-F238E27FC236}">
              <a16:creationId xmlns:a16="http://schemas.microsoft.com/office/drawing/2014/main" id="{29F99B33-EBF5-451D-9A2A-F3A77506748C}"/>
            </a:ext>
          </a:extLst>
        </xdr:cNvPr>
        <xdr:cNvSpPr txBox="1"/>
      </xdr:nvSpPr>
      <xdr:spPr>
        <a:xfrm>
          <a:off x="3582044" y="987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25417</xdr:rowOff>
    </xdr:from>
    <xdr:ext cx="405111" cy="259045"/>
    <xdr:sp macro="" textlink="">
      <xdr:nvSpPr>
        <xdr:cNvPr id="172" name="n_2mainValue【体育館・プール】&#10;有形固定資産減価償却率">
          <a:extLst>
            <a:ext uri="{FF2B5EF4-FFF2-40B4-BE49-F238E27FC236}">
              <a16:creationId xmlns:a16="http://schemas.microsoft.com/office/drawing/2014/main" id="{1AACCD9F-F679-4D2D-8233-E9F638CC1046}"/>
            </a:ext>
          </a:extLst>
        </xdr:cNvPr>
        <xdr:cNvSpPr txBox="1"/>
      </xdr:nvSpPr>
      <xdr:spPr>
        <a:xfrm>
          <a:off x="2705744" y="9969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a:extLst>
            <a:ext uri="{FF2B5EF4-FFF2-40B4-BE49-F238E27FC236}">
              <a16:creationId xmlns:a16="http://schemas.microsoft.com/office/drawing/2014/main" id="{AEE5131C-EF90-476A-BDFB-CDF5078FBCCE}"/>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a:extLst>
            <a:ext uri="{FF2B5EF4-FFF2-40B4-BE49-F238E27FC236}">
              <a16:creationId xmlns:a16="http://schemas.microsoft.com/office/drawing/2014/main" id="{AA9BBE57-8AB3-40D5-A066-86C532DE0DE2}"/>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a:extLst>
            <a:ext uri="{FF2B5EF4-FFF2-40B4-BE49-F238E27FC236}">
              <a16:creationId xmlns:a16="http://schemas.microsoft.com/office/drawing/2014/main" id="{35B459A4-F418-4527-94B2-7DAB0F742D1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a:extLst>
            <a:ext uri="{FF2B5EF4-FFF2-40B4-BE49-F238E27FC236}">
              <a16:creationId xmlns:a16="http://schemas.microsoft.com/office/drawing/2014/main" id="{4A4E2E91-0E29-4241-AC6A-2D35E991EB42}"/>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a:extLst>
            <a:ext uri="{FF2B5EF4-FFF2-40B4-BE49-F238E27FC236}">
              <a16:creationId xmlns:a16="http://schemas.microsoft.com/office/drawing/2014/main" id="{A172C035-C911-414C-B820-1875E32D6AF8}"/>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a:extLst>
            <a:ext uri="{FF2B5EF4-FFF2-40B4-BE49-F238E27FC236}">
              <a16:creationId xmlns:a16="http://schemas.microsoft.com/office/drawing/2014/main" id="{2CEE60DD-F62E-49F1-B2CE-67BC40F52A6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a:extLst>
            <a:ext uri="{FF2B5EF4-FFF2-40B4-BE49-F238E27FC236}">
              <a16:creationId xmlns:a16="http://schemas.microsoft.com/office/drawing/2014/main" id="{62C0A4B8-1B24-4766-9388-A6F005A6A637}"/>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a:extLst>
            <a:ext uri="{FF2B5EF4-FFF2-40B4-BE49-F238E27FC236}">
              <a16:creationId xmlns:a16="http://schemas.microsoft.com/office/drawing/2014/main" id="{65492AA4-2302-4184-BB7C-89B8DD72CEB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a:extLst>
            <a:ext uri="{FF2B5EF4-FFF2-40B4-BE49-F238E27FC236}">
              <a16:creationId xmlns:a16="http://schemas.microsoft.com/office/drawing/2014/main" id="{1F7EBC47-1C21-4D99-8198-70D2544C273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a:extLst>
            <a:ext uri="{FF2B5EF4-FFF2-40B4-BE49-F238E27FC236}">
              <a16:creationId xmlns:a16="http://schemas.microsoft.com/office/drawing/2014/main" id="{70210E17-8BA3-470F-811D-830D34B6C89B}"/>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3" name="直線コネクタ 182">
          <a:extLst>
            <a:ext uri="{FF2B5EF4-FFF2-40B4-BE49-F238E27FC236}">
              <a16:creationId xmlns:a16="http://schemas.microsoft.com/office/drawing/2014/main" id="{FBBC1A21-000F-4085-A41C-9C3419396D8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4" name="テキスト ボックス 183">
          <a:extLst>
            <a:ext uri="{FF2B5EF4-FFF2-40B4-BE49-F238E27FC236}">
              <a16:creationId xmlns:a16="http://schemas.microsoft.com/office/drawing/2014/main" id="{7EE1867D-5661-434E-9BF9-8B999B99D3D5}"/>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5" name="直線コネクタ 184">
          <a:extLst>
            <a:ext uri="{FF2B5EF4-FFF2-40B4-BE49-F238E27FC236}">
              <a16:creationId xmlns:a16="http://schemas.microsoft.com/office/drawing/2014/main" id="{152AE2E6-3DC7-4BEF-8AC8-D255D93C8024}"/>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6" name="テキスト ボックス 185">
          <a:extLst>
            <a:ext uri="{FF2B5EF4-FFF2-40B4-BE49-F238E27FC236}">
              <a16:creationId xmlns:a16="http://schemas.microsoft.com/office/drawing/2014/main" id="{EC11E627-E1DD-4054-995C-B13B44BDF113}"/>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7" name="直線コネクタ 186">
          <a:extLst>
            <a:ext uri="{FF2B5EF4-FFF2-40B4-BE49-F238E27FC236}">
              <a16:creationId xmlns:a16="http://schemas.microsoft.com/office/drawing/2014/main" id="{6CC54649-93B7-484B-92B6-F2C63B6CD733}"/>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88" name="テキスト ボックス 187">
          <a:extLst>
            <a:ext uri="{FF2B5EF4-FFF2-40B4-BE49-F238E27FC236}">
              <a16:creationId xmlns:a16="http://schemas.microsoft.com/office/drawing/2014/main" id="{43DE4393-D7A7-4985-8341-79F90824672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9" name="直線コネクタ 188">
          <a:extLst>
            <a:ext uri="{FF2B5EF4-FFF2-40B4-BE49-F238E27FC236}">
              <a16:creationId xmlns:a16="http://schemas.microsoft.com/office/drawing/2014/main" id="{7589C226-B63D-4C52-8AC8-727440AC421B}"/>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0" name="テキスト ボックス 189">
          <a:extLst>
            <a:ext uri="{FF2B5EF4-FFF2-40B4-BE49-F238E27FC236}">
              <a16:creationId xmlns:a16="http://schemas.microsoft.com/office/drawing/2014/main" id="{F4FFCF04-FD82-4DD5-A1B1-887DCDE3EAA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1" name="直線コネクタ 190">
          <a:extLst>
            <a:ext uri="{FF2B5EF4-FFF2-40B4-BE49-F238E27FC236}">
              <a16:creationId xmlns:a16="http://schemas.microsoft.com/office/drawing/2014/main" id="{F6E15E49-606D-4C35-BA64-4AC8EA9E71AE}"/>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2" name="テキスト ボックス 191">
          <a:extLst>
            <a:ext uri="{FF2B5EF4-FFF2-40B4-BE49-F238E27FC236}">
              <a16:creationId xmlns:a16="http://schemas.microsoft.com/office/drawing/2014/main" id="{2D4FD814-15C6-4122-8F45-F2E724D35EB4}"/>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3" name="直線コネクタ 192">
          <a:extLst>
            <a:ext uri="{FF2B5EF4-FFF2-40B4-BE49-F238E27FC236}">
              <a16:creationId xmlns:a16="http://schemas.microsoft.com/office/drawing/2014/main" id="{4C089BAC-C98B-461A-B94B-492FCB55F4A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4" name="テキスト ボックス 193">
          <a:extLst>
            <a:ext uri="{FF2B5EF4-FFF2-40B4-BE49-F238E27FC236}">
              <a16:creationId xmlns:a16="http://schemas.microsoft.com/office/drawing/2014/main" id="{9A11C345-7746-460A-9E50-85AD311321A2}"/>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5" name="【体育館・プール】&#10;一人当たり面積グラフ枠">
          <a:extLst>
            <a:ext uri="{FF2B5EF4-FFF2-40B4-BE49-F238E27FC236}">
              <a16:creationId xmlns:a16="http://schemas.microsoft.com/office/drawing/2014/main" id="{26880890-D582-45E4-A819-5AEDA2EF201B}"/>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87630</xdr:rowOff>
    </xdr:from>
    <xdr:to>
      <xdr:col>54</xdr:col>
      <xdr:colOff>189865</xdr:colOff>
      <xdr:row>63</xdr:row>
      <xdr:rowOff>41910</xdr:rowOff>
    </xdr:to>
    <xdr:cxnSp macro="">
      <xdr:nvCxnSpPr>
        <xdr:cNvPr id="196" name="直線コネクタ 195">
          <a:extLst>
            <a:ext uri="{FF2B5EF4-FFF2-40B4-BE49-F238E27FC236}">
              <a16:creationId xmlns:a16="http://schemas.microsoft.com/office/drawing/2014/main" id="{66440A96-F4C8-4984-AA67-575C516762C0}"/>
            </a:ext>
          </a:extLst>
        </xdr:cNvPr>
        <xdr:cNvCxnSpPr/>
      </xdr:nvCxnSpPr>
      <xdr:spPr>
        <a:xfrm flipV="1">
          <a:off x="10476865" y="9688830"/>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45737</xdr:rowOff>
    </xdr:from>
    <xdr:ext cx="469744" cy="259045"/>
    <xdr:sp macro="" textlink="">
      <xdr:nvSpPr>
        <xdr:cNvPr id="197" name="【体育館・プール】&#10;一人当たり面積最小値テキスト">
          <a:extLst>
            <a:ext uri="{FF2B5EF4-FFF2-40B4-BE49-F238E27FC236}">
              <a16:creationId xmlns:a16="http://schemas.microsoft.com/office/drawing/2014/main" id="{26FD3E47-E7AD-4BC3-8AB7-03B5E7D96671}"/>
            </a:ext>
          </a:extLst>
        </xdr:cNvPr>
        <xdr:cNvSpPr txBox="1"/>
      </xdr:nvSpPr>
      <xdr:spPr>
        <a:xfrm>
          <a:off x="10515600" y="1084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41910</xdr:rowOff>
    </xdr:from>
    <xdr:to>
      <xdr:col>55</xdr:col>
      <xdr:colOff>88900</xdr:colOff>
      <xdr:row>63</xdr:row>
      <xdr:rowOff>41910</xdr:rowOff>
    </xdr:to>
    <xdr:cxnSp macro="">
      <xdr:nvCxnSpPr>
        <xdr:cNvPr id="198" name="直線コネクタ 197">
          <a:extLst>
            <a:ext uri="{FF2B5EF4-FFF2-40B4-BE49-F238E27FC236}">
              <a16:creationId xmlns:a16="http://schemas.microsoft.com/office/drawing/2014/main" id="{94999B9A-D6E5-4001-B7BC-93585275C7CD}"/>
            </a:ext>
          </a:extLst>
        </xdr:cNvPr>
        <xdr:cNvCxnSpPr/>
      </xdr:nvCxnSpPr>
      <xdr:spPr>
        <a:xfrm>
          <a:off x="10388600" y="10843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34307</xdr:rowOff>
    </xdr:from>
    <xdr:ext cx="469744" cy="259045"/>
    <xdr:sp macro="" textlink="">
      <xdr:nvSpPr>
        <xdr:cNvPr id="199" name="【体育館・プール】&#10;一人当たり面積最大値テキスト">
          <a:extLst>
            <a:ext uri="{FF2B5EF4-FFF2-40B4-BE49-F238E27FC236}">
              <a16:creationId xmlns:a16="http://schemas.microsoft.com/office/drawing/2014/main" id="{455857AF-FE45-4621-BB1C-603573F14788}"/>
            </a:ext>
          </a:extLst>
        </xdr:cNvPr>
        <xdr:cNvSpPr txBox="1"/>
      </xdr:nvSpPr>
      <xdr:spPr>
        <a:xfrm>
          <a:off x="10515600" y="946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87630</xdr:rowOff>
    </xdr:from>
    <xdr:to>
      <xdr:col>55</xdr:col>
      <xdr:colOff>88900</xdr:colOff>
      <xdr:row>56</xdr:row>
      <xdr:rowOff>87630</xdr:rowOff>
    </xdr:to>
    <xdr:cxnSp macro="">
      <xdr:nvCxnSpPr>
        <xdr:cNvPr id="200" name="直線コネクタ 199">
          <a:extLst>
            <a:ext uri="{FF2B5EF4-FFF2-40B4-BE49-F238E27FC236}">
              <a16:creationId xmlns:a16="http://schemas.microsoft.com/office/drawing/2014/main" id="{37879CBF-CE7C-463C-A056-9732CE797287}"/>
            </a:ext>
          </a:extLst>
        </xdr:cNvPr>
        <xdr:cNvCxnSpPr/>
      </xdr:nvCxnSpPr>
      <xdr:spPr>
        <a:xfrm>
          <a:off x="10388600" y="968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144797</xdr:rowOff>
    </xdr:from>
    <xdr:ext cx="469744" cy="259045"/>
    <xdr:sp macro="" textlink="">
      <xdr:nvSpPr>
        <xdr:cNvPr id="201" name="【体育館・プール】&#10;一人当たり面積平均値テキスト">
          <a:extLst>
            <a:ext uri="{FF2B5EF4-FFF2-40B4-BE49-F238E27FC236}">
              <a16:creationId xmlns:a16="http://schemas.microsoft.com/office/drawing/2014/main" id="{78D5E7B2-3303-428E-9010-488414522055}"/>
            </a:ext>
          </a:extLst>
        </xdr:cNvPr>
        <xdr:cNvSpPr txBox="1"/>
      </xdr:nvSpPr>
      <xdr:spPr>
        <a:xfrm>
          <a:off x="10515600" y="10431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166370</xdr:rowOff>
    </xdr:from>
    <xdr:to>
      <xdr:col>55</xdr:col>
      <xdr:colOff>50800</xdr:colOff>
      <xdr:row>61</xdr:row>
      <xdr:rowOff>96520</xdr:rowOff>
    </xdr:to>
    <xdr:sp macro="" textlink="">
      <xdr:nvSpPr>
        <xdr:cNvPr id="202" name="フローチャート: 判断 201">
          <a:extLst>
            <a:ext uri="{FF2B5EF4-FFF2-40B4-BE49-F238E27FC236}">
              <a16:creationId xmlns:a16="http://schemas.microsoft.com/office/drawing/2014/main" id="{ACF692E3-F0FC-49E4-B296-3DBB4DBEF934}"/>
            </a:ext>
          </a:extLst>
        </xdr:cNvPr>
        <xdr:cNvSpPr/>
      </xdr:nvSpPr>
      <xdr:spPr>
        <a:xfrm>
          <a:off x="104267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13970</xdr:rowOff>
    </xdr:from>
    <xdr:to>
      <xdr:col>50</xdr:col>
      <xdr:colOff>165100</xdr:colOff>
      <xdr:row>61</xdr:row>
      <xdr:rowOff>115570</xdr:rowOff>
    </xdr:to>
    <xdr:sp macro="" textlink="">
      <xdr:nvSpPr>
        <xdr:cNvPr id="203" name="フローチャート: 判断 202">
          <a:extLst>
            <a:ext uri="{FF2B5EF4-FFF2-40B4-BE49-F238E27FC236}">
              <a16:creationId xmlns:a16="http://schemas.microsoft.com/office/drawing/2014/main" id="{3EE341F7-6B95-4DE5-8461-F2D6623FDBAF}"/>
            </a:ext>
          </a:extLst>
        </xdr:cNvPr>
        <xdr:cNvSpPr/>
      </xdr:nvSpPr>
      <xdr:spPr>
        <a:xfrm>
          <a:off x="9588500" y="1047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132097</xdr:rowOff>
    </xdr:from>
    <xdr:ext cx="469744" cy="259045"/>
    <xdr:sp macro="" textlink="">
      <xdr:nvSpPr>
        <xdr:cNvPr id="204" name="n_1aveValue【体育館・プール】&#10;一人当たり面積">
          <a:extLst>
            <a:ext uri="{FF2B5EF4-FFF2-40B4-BE49-F238E27FC236}">
              <a16:creationId xmlns:a16="http://schemas.microsoft.com/office/drawing/2014/main" id="{70601C79-69D0-4802-9143-3A007D76E075}"/>
            </a:ext>
          </a:extLst>
        </xdr:cNvPr>
        <xdr:cNvSpPr txBox="1"/>
      </xdr:nvSpPr>
      <xdr:spPr>
        <a:xfrm>
          <a:off x="9391727" y="10247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166370</xdr:rowOff>
    </xdr:from>
    <xdr:to>
      <xdr:col>46</xdr:col>
      <xdr:colOff>38100</xdr:colOff>
      <xdr:row>61</xdr:row>
      <xdr:rowOff>96520</xdr:rowOff>
    </xdr:to>
    <xdr:sp macro="" textlink="">
      <xdr:nvSpPr>
        <xdr:cNvPr id="205" name="フローチャート: 判断 204">
          <a:extLst>
            <a:ext uri="{FF2B5EF4-FFF2-40B4-BE49-F238E27FC236}">
              <a16:creationId xmlns:a16="http://schemas.microsoft.com/office/drawing/2014/main" id="{A601CE07-0FFA-4579-BA39-1BA6AD1CF729}"/>
            </a:ext>
          </a:extLst>
        </xdr:cNvPr>
        <xdr:cNvSpPr/>
      </xdr:nvSpPr>
      <xdr:spPr>
        <a:xfrm>
          <a:off x="8699500" y="1045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59</xdr:row>
      <xdr:rowOff>113047</xdr:rowOff>
    </xdr:from>
    <xdr:ext cx="469744" cy="259045"/>
    <xdr:sp macro="" textlink="">
      <xdr:nvSpPr>
        <xdr:cNvPr id="206" name="n_2aveValue【体育館・プール】&#10;一人当たり面積">
          <a:extLst>
            <a:ext uri="{FF2B5EF4-FFF2-40B4-BE49-F238E27FC236}">
              <a16:creationId xmlns:a16="http://schemas.microsoft.com/office/drawing/2014/main" id="{80D78124-225C-41C3-9120-605EDABF66E6}"/>
            </a:ext>
          </a:extLst>
        </xdr:cNvPr>
        <xdr:cNvSpPr txBox="1"/>
      </xdr:nvSpPr>
      <xdr:spPr>
        <a:xfrm>
          <a:off x="8515427" y="1022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36830</xdr:rowOff>
    </xdr:from>
    <xdr:to>
      <xdr:col>41</xdr:col>
      <xdr:colOff>101600</xdr:colOff>
      <xdr:row>61</xdr:row>
      <xdr:rowOff>138430</xdr:rowOff>
    </xdr:to>
    <xdr:sp macro="" textlink="">
      <xdr:nvSpPr>
        <xdr:cNvPr id="207" name="フローチャート: 判断 206">
          <a:extLst>
            <a:ext uri="{FF2B5EF4-FFF2-40B4-BE49-F238E27FC236}">
              <a16:creationId xmlns:a16="http://schemas.microsoft.com/office/drawing/2014/main" id="{7058D89E-D4CE-4D88-9F5F-0216CB2B8C3E}"/>
            </a:ext>
          </a:extLst>
        </xdr:cNvPr>
        <xdr:cNvSpPr/>
      </xdr:nvSpPr>
      <xdr:spPr>
        <a:xfrm>
          <a:off x="7810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59</xdr:row>
      <xdr:rowOff>154957</xdr:rowOff>
    </xdr:from>
    <xdr:ext cx="469744" cy="259045"/>
    <xdr:sp macro="" textlink="">
      <xdr:nvSpPr>
        <xdr:cNvPr id="208" name="n_3aveValue【体育館・プール】&#10;一人当たり面積">
          <a:extLst>
            <a:ext uri="{FF2B5EF4-FFF2-40B4-BE49-F238E27FC236}">
              <a16:creationId xmlns:a16="http://schemas.microsoft.com/office/drawing/2014/main" id="{2AE16258-093A-4053-8FC8-A7DEA1D25172}"/>
            </a:ext>
          </a:extLst>
        </xdr:cNvPr>
        <xdr:cNvSpPr txBox="1"/>
      </xdr:nvSpPr>
      <xdr:spPr>
        <a:xfrm>
          <a:off x="7626427" y="10270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F901C1F4-0BF5-4358-A1DD-278CFBB89822}"/>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B48E3CB3-8F4C-4BE0-8EA0-582C5A8F93A8}"/>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CC111E2C-0F6E-40DB-B574-C85C3AE4D25B}"/>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6FBB16F3-FC8D-4956-BED6-B10635BF6525}"/>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566E7F2D-3412-4780-958B-10BCF7C0A446}"/>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90170</xdr:rowOff>
    </xdr:from>
    <xdr:to>
      <xdr:col>50</xdr:col>
      <xdr:colOff>165100</xdr:colOff>
      <xdr:row>62</xdr:row>
      <xdr:rowOff>20320</xdr:rowOff>
    </xdr:to>
    <xdr:sp macro="" textlink="">
      <xdr:nvSpPr>
        <xdr:cNvPr id="214" name="楕円 213">
          <a:extLst>
            <a:ext uri="{FF2B5EF4-FFF2-40B4-BE49-F238E27FC236}">
              <a16:creationId xmlns:a16="http://schemas.microsoft.com/office/drawing/2014/main" id="{CB65F3B4-3959-4718-A903-47F99DD85F3A}"/>
            </a:ext>
          </a:extLst>
        </xdr:cNvPr>
        <xdr:cNvSpPr/>
      </xdr:nvSpPr>
      <xdr:spPr>
        <a:xfrm>
          <a:off x="9588500" y="1054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52070</xdr:rowOff>
    </xdr:from>
    <xdr:to>
      <xdr:col>46</xdr:col>
      <xdr:colOff>38100</xdr:colOff>
      <xdr:row>62</xdr:row>
      <xdr:rowOff>153670</xdr:rowOff>
    </xdr:to>
    <xdr:sp macro="" textlink="">
      <xdr:nvSpPr>
        <xdr:cNvPr id="215" name="楕円 214">
          <a:extLst>
            <a:ext uri="{FF2B5EF4-FFF2-40B4-BE49-F238E27FC236}">
              <a16:creationId xmlns:a16="http://schemas.microsoft.com/office/drawing/2014/main" id="{384789FC-F3E7-4C03-8BD0-7EE89B4630D6}"/>
            </a:ext>
          </a:extLst>
        </xdr:cNvPr>
        <xdr:cNvSpPr/>
      </xdr:nvSpPr>
      <xdr:spPr>
        <a:xfrm>
          <a:off x="8699500" y="1068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140970</xdr:rowOff>
    </xdr:from>
    <xdr:to>
      <xdr:col>50</xdr:col>
      <xdr:colOff>114300</xdr:colOff>
      <xdr:row>62</xdr:row>
      <xdr:rowOff>102870</xdr:rowOff>
    </xdr:to>
    <xdr:cxnSp macro="">
      <xdr:nvCxnSpPr>
        <xdr:cNvPr id="216" name="直線コネクタ 215">
          <a:extLst>
            <a:ext uri="{FF2B5EF4-FFF2-40B4-BE49-F238E27FC236}">
              <a16:creationId xmlns:a16="http://schemas.microsoft.com/office/drawing/2014/main" id="{294EFF5F-3056-4E77-ACD7-6351F3465DEF}"/>
            </a:ext>
          </a:extLst>
        </xdr:cNvPr>
        <xdr:cNvCxnSpPr/>
      </xdr:nvCxnSpPr>
      <xdr:spPr>
        <a:xfrm flipV="1">
          <a:off x="8750300" y="1059942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11447</xdr:rowOff>
    </xdr:from>
    <xdr:ext cx="469744" cy="259045"/>
    <xdr:sp macro="" textlink="">
      <xdr:nvSpPr>
        <xdr:cNvPr id="217" name="n_1mainValue【体育館・プール】&#10;一人当たり面積">
          <a:extLst>
            <a:ext uri="{FF2B5EF4-FFF2-40B4-BE49-F238E27FC236}">
              <a16:creationId xmlns:a16="http://schemas.microsoft.com/office/drawing/2014/main" id="{D4E29B03-14DC-4B26-8967-F56462793F43}"/>
            </a:ext>
          </a:extLst>
        </xdr:cNvPr>
        <xdr:cNvSpPr txBox="1"/>
      </xdr:nvSpPr>
      <xdr:spPr>
        <a:xfrm>
          <a:off x="9391727" y="10641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144797</xdr:rowOff>
    </xdr:from>
    <xdr:ext cx="469744" cy="259045"/>
    <xdr:sp macro="" textlink="">
      <xdr:nvSpPr>
        <xdr:cNvPr id="218" name="n_2mainValue【体育館・プール】&#10;一人当たり面積">
          <a:extLst>
            <a:ext uri="{FF2B5EF4-FFF2-40B4-BE49-F238E27FC236}">
              <a16:creationId xmlns:a16="http://schemas.microsoft.com/office/drawing/2014/main" id="{226C3E06-799A-4C70-AB4E-65E085686004}"/>
            </a:ext>
          </a:extLst>
        </xdr:cNvPr>
        <xdr:cNvSpPr txBox="1"/>
      </xdr:nvSpPr>
      <xdr:spPr>
        <a:xfrm>
          <a:off x="8515427" y="1077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9" name="正方形/長方形 218">
          <a:extLst>
            <a:ext uri="{FF2B5EF4-FFF2-40B4-BE49-F238E27FC236}">
              <a16:creationId xmlns:a16="http://schemas.microsoft.com/office/drawing/2014/main" id="{7445976D-FEF6-4F5A-BBFE-56CD72B89E73}"/>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0" name="正方形/長方形 219">
          <a:extLst>
            <a:ext uri="{FF2B5EF4-FFF2-40B4-BE49-F238E27FC236}">
              <a16:creationId xmlns:a16="http://schemas.microsoft.com/office/drawing/2014/main" id="{E63BF1DA-5596-40EF-8873-DF52FA4165F9}"/>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1" name="正方形/長方形 220">
          <a:extLst>
            <a:ext uri="{FF2B5EF4-FFF2-40B4-BE49-F238E27FC236}">
              <a16:creationId xmlns:a16="http://schemas.microsoft.com/office/drawing/2014/main" id="{B7AE1D94-EF2B-49E7-A392-09913CEE9FFE}"/>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2" name="正方形/長方形 221">
          <a:extLst>
            <a:ext uri="{FF2B5EF4-FFF2-40B4-BE49-F238E27FC236}">
              <a16:creationId xmlns:a16="http://schemas.microsoft.com/office/drawing/2014/main" id="{9D450718-D987-497A-BB12-3AEEAD246632}"/>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3" name="正方形/長方形 222">
          <a:extLst>
            <a:ext uri="{FF2B5EF4-FFF2-40B4-BE49-F238E27FC236}">
              <a16:creationId xmlns:a16="http://schemas.microsoft.com/office/drawing/2014/main" id="{D61DBC8C-EE55-4760-9C11-D7E083733495}"/>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4" name="正方形/長方形 223">
          <a:extLst>
            <a:ext uri="{FF2B5EF4-FFF2-40B4-BE49-F238E27FC236}">
              <a16:creationId xmlns:a16="http://schemas.microsoft.com/office/drawing/2014/main" id="{BF979C27-0942-42A2-96FD-FA6A69A6AC67}"/>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5" name="正方形/長方形 224">
          <a:extLst>
            <a:ext uri="{FF2B5EF4-FFF2-40B4-BE49-F238E27FC236}">
              <a16:creationId xmlns:a16="http://schemas.microsoft.com/office/drawing/2014/main" id="{34963E41-D6EC-41A9-B214-BB0F15FB2E8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6" name="正方形/長方形 225">
          <a:extLst>
            <a:ext uri="{FF2B5EF4-FFF2-40B4-BE49-F238E27FC236}">
              <a16:creationId xmlns:a16="http://schemas.microsoft.com/office/drawing/2014/main" id="{3A746E7B-3644-40AB-BE21-19AE9E95AD64}"/>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7" name="テキスト ボックス 226">
          <a:extLst>
            <a:ext uri="{FF2B5EF4-FFF2-40B4-BE49-F238E27FC236}">
              <a16:creationId xmlns:a16="http://schemas.microsoft.com/office/drawing/2014/main" id="{A8B1ECAF-339E-4264-B8C9-76642A6BBBB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8" name="直線コネクタ 227">
          <a:extLst>
            <a:ext uri="{FF2B5EF4-FFF2-40B4-BE49-F238E27FC236}">
              <a16:creationId xmlns:a16="http://schemas.microsoft.com/office/drawing/2014/main" id="{5C4C7283-7E65-488C-96F9-2CD7FC4E4B1C}"/>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9" name="テキスト ボックス 228">
          <a:extLst>
            <a:ext uri="{FF2B5EF4-FFF2-40B4-BE49-F238E27FC236}">
              <a16:creationId xmlns:a16="http://schemas.microsoft.com/office/drawing/2014/main" id="{D1C00E3B-942C-42D4-BF1D-E3FDAE9B2777}"/>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0" name="直線コネクタ 229">
          <a:extLst>
            <a:ext uri="{FF2B5EF4-FFF2-40B4-BE49-F238E27FC236}">
              <a16:creationId xmlns:a16="http://schemas.microsoft.com/office/drawing/2014/main" id="{CEF92A8C-8BA4-4E37-AF13-02E0C4E87FD6}"/>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1" name="テキスト ボックス 230">
          <a:extLst>
            <a:ext uri="{FF2B5EF4-FFF2-40B4-BE49-F238E27FC236}">
              <a16:creationId xmlns:a16="http://schemas.microsoft.com/office/drawing/2014/main" id="{72FB1D1A-C2AB-4F00-92D1-9914D6B2FB9B}"/>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2" name="直線コネクタ 231">
          <a:extLst>
            <a:ext uri="{FF2B5EF4-FFF2-40B4-BE49-F238E27FC236}">
              <a16:creationId xmlns:a16="http://schemas.microsoft.com/office/drawing/2014/main" id="{9A96531E-C2FA-4D25-AFB3-351BEFE7D1C2}"/>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3" name="テキスト ボックス 232">
          <a:extLst>
            <a:ext uri="{FF2B5EF4-FFF2-40B4-BE49-F238E27FC236}">
              <a16:creationId xmlns:a16="http://schemas.microsoft.com/office/drawing/2014/main" id="{EC7C16EA-A2E0-432C-98BF-0C064A119DFB}"/>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4" name="直線コネクタ 233">
          <a:extLst>
            <a:ext uri="{FF2B5EF4-FFF2-40B4-BE49-F238E27FC236}">
              <a16:creationId xmlns:a16="http://schemas.microsoft.com/office/drawing/2014/main" id="{26C1B380-4932-42F8-9346-2855BD2E4D7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35" name="テキスト ボックス 234">
          <a:extLst>
            <a:ext uri="{FF2B5EF4-FFF2-40B4-BE49-F238E27FC236}">
              <a16:creationId xmlns:a16="http://schemas.microsoft.com/office/drawing/2014/main" id="{BF6870AB-9826-4923-A00A-96A3418844E4}"/>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36" name="直線コネクタ 235">
          <a:extLst>
            <a:ext uri="{FF2B5EF4-FFF2-40B4-BE49-F238E27FC236}">
              <a16:creationId xmlns:a16="http://schemas.microsoft.com/office/drawing/2014/main" id="{43A0BCD6-59C7-4915-893F-85EF7E8173D8}"/>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37" name="テキスト ボックス 236">
          <a:extLst>
            <a:ext uri="{FF2B5EF4-FFF2-40B4-BE49-F238E27FC236}">
              <a16:creationId xmlns:a16="http://schemas.microsoft.com/office/drawing/2014/main" id="{01ADE7A3-2E6A-4776-9928-7DF80F1D0456}"/>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8" name="直線コネクタ 237">
          <a:extLst>
            <a:ext uri="{FF2B5EF4-FFF2-40B4-BE49-F238E27FC236}">
              <a16:creationId xmlns:a16="http://schemas.microsoft.com/office/drawing/2014/main" id="{7C4FBDE7-7E9C-4279-857A-5F6C5396C60F}"/>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9" name="テキスト ボックス 238">
          <a:extLst>
            <a:ext uri="{FF2B5EF4-FFF2-40B4-BE49-F238E27FC236}">
              <a16:creationId xmlns:a16="http://schemas.microsoft.com/office/drawing/2014/main" id="{0F618FFB-7C63-40E6-859F-43FC06D49607}"/>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0" name="【福祉施設】&#10;有形固定資産減価償却率グラフ枠">
          <a:extLst>
            <a:ext uri="{FF2B5EF4-FFF2-40B4-BE49-F238E27FC236}">
              <a16:creationId xmlns:a16="http://schemas.microsoft.com/office/drawing/2014/main" id="{C15F3070-34B6-42B2-ABE8-E6AC87C2D6AA}"/>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74676</xdr:rowOff>
    </xdr:from>
    <xdr:to>
      <xdr:col>24</xdr:col>
      <xdr:colOff>62865</xdr:colOff>
      <xdr:row>84</xdr:row>
      <xdr:rowOff>134113</xdr:rowOff>
    </xdr:to>
    <xdr:cxnSp macro="">
      <xdr:nvCxnSpPr>
        <xdr:cNvPr id="241" name="直線コネクタ 240">
          <a:extLst>
            <a:ext uri="{FF2B5EF4-FFF2-40B4-BE49-F238E27FC236}">
              <a16:creationId xmlns:a16="http://schemas.microsoft.com/office/drawing/2014/main" id="{C14F4D02-D1ED-4786-A58F-46D9A03A69DC}"/>
            </a:ext>
          </a:extLst>
        </xdr:cNvPr>
        <xdr:cNvCxnSpPr/>
      </xdr:nvCxnSpPr>
      <xdr:spPr>
        <a:xfrm flipV="1">
          <a:off x="4634865" y="13276326"/>
          <a:ext cx="0" cy="12595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137940</xdr:rowOff>
    </xdr:from>
    <xdr:ext cx="405111" cy="259045"/>
    <xdr:sp macro="" textlink="">
      <xdr:nvSpPr>
        <xdr:cNvPr id="242" name="【福祉施設】&#10;有形固定資産減価償却率最小値テキスト">
          <a:extLst>
            <a:ext uri="{FF2B5EF4-FFF2-40B4-BE49-F238E27FC236}">
              <a16:creationId xmlns:a16="http://schemas.microsoft.com/office/drawing/2014/main" id="{447E3502-E729-431D-B710-DACFDCD15F2A}"/>
            </a:ext>
          </a:extLst>
        </xdr:cNvPr>
        <xdr:cNvSpPr txBox="1"/>
      </xdr:nvSpPr>
      <xdr:spPr>
        <a:xfrm>
          <a:off x="4673600" y="14539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84</xdr:row>
      <xdr:rowOff>134113</xdr:rowOff>
    </xdr:from>
    <xdr:to>
      <xdr:col>24</xdr:col>
      <xdr:colOff>152400</xdr:colOff>
      <xdr:row>84</xdr:row>
      <xdr:rowOff>134113</xdr:rowOff>
    </xdr:to>
    <xdr:cxnSp macro="">
      <xdr:nvCxnSpPr>
        <xdr:cNvPr id="243" name="直線コネクタ 242">
          <a:extLst>
            <a:ext uri="{FF2B5EF4-FFF2-40B4-BE49-F238E27FC236}">
              <a16:creationId xmlns:a16="http://schemas.microsoft.com/office/drawing/2014/main" id="{F1589C70-74BC-4C7A-9690-050EA15D9896}"/>
            </a:ext>
          </a:extLst>
        </xdr:cNvPr>
        <xdr:cNvCxnSpPr/>
      </xdr:nvCxnSpPr>
      <xdr:spPr>
        <a:xfrm>
          <a:off x="4546600" y="1453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21353</xdr:rowOff>
    </xdr:from>
    <xdr:ext cx="405111" cy="259045"/>
    <xdr:sp macro="" textlink="">
      <xdr:nvSpPr>
        <xdr:cNvPr id="244" name="【福祉施設】&#10;有形固定資産減価償却率最大値テキスト">
          <a:extLst>
            <a:ext uri="{FF2B5EF4-FFF2-40B4-BE49-F238E27FC236}">
              <a16:creationId xmlns:a16="http://schemas.microsoft.com/office/drawing/2014/main" id="{2D03C847-9297-4C3B-804B-849746FBEFCF}"/>
            </a:ext>
          </a:extLst>
        </xdr:cNvPr>
        <xdr:cNvSpPr txBox="1"/>
      </xdr:nvSpPr>
      <xdr:spPr>
        <a:xfrm>
          <a:off x="4673600" y="13051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74676</xdr:rowOff>
    </xdr:from>
    <xdr:to>
      <xdr:col>24</xdr:col>
      <xdr:colOff>152400</xdr:colOff>
      <xdr:row>77</xdr:row>
      <xdr:rowOff>74676</xdr:rowOff>
    </xdr:to>
    <xdr:cxnSp macro="">
      <xdr:nvCxnSpPr>
        <xdr:cNvPr id="245" name="直線コネクタ 244">
          <a:extLst>
            <a:ext uri="{FF2B5EF4-FFF2-40B4-BE49-F238E27FC236}">
              <a16:creationId xmlns:a16="http://schemas.microsoft.com/office/drawing/2014/main" id="{B040B8C9-F9E8-4418-9857-E28B1038C088}"/>
            </a:ext>
          </a:extLst>
        </xdr:cNvPr>
        <xdr:cNvCxnSpPr/>
      </xdr:nvCxnSpPr>
      <xdr:spPr>
        <a:xfrm>
          <a:off x="4546600" y="13276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46" name="【福祉施設】&#10;有形固定資産減価償却率平均値テキスト">
          <a:extLst>
            <a:ext uri="{FF2B5EF4-FFF2-40B4-BE49-F238E27FC236}">
              <a16:creationId xmlns:a16="http://schemas.microsoft.com/office/drawing/2014/main" id="{4B52344C-F57D-4916-B879-CEF1C91296E6}"/>
            </a:ext>
          </a:extLst>
        </xdr:cNvPr>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47" name="フローチャート: 判断 246">
          <a:extLst>
            <a:ext uri="{FF2B5EF4-FFF2-40B4-BE49-F238E27FC236}">
              <a16:creationId xmlns:a16="http://schemas.microsoft.com/office/drawing/2014/main" id="{2516805F-99FE-4A2C-8F62-E4098BA17DE2}"/>
            </a:ext>
          </a:extLst>
        </xdr:cNvPr>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65024</xdr:rowOff>
    </xdr:from>
    <xdr:to>
      <xdr:col>20</xdr:col>
      <xdr:colOff>38100</xdr:colOff>
      <xdr:row>81</xdr:row>
      <xdr:rowOff>166624</xdr:rowOff>
    </xdr:to>
    <xdr:sp macro="" textlink="">
      <xdr:nvSpPr>
        <xdr:cNvPr id="248" name="フローチャート: 判断 247">
          <a:extLst>
            <a:ext uri="{FF2B5EF4-FFF2-40B4-BE49-F238E27FC236}">
              <a16:creationId xmlns:a16="http://schemas.microsoft.com/office/drawing/2014/main" id="{CF6EEC07-FDA1-4B6C-981B-E64E32C62C9D}"/>
            </a:ext>
          </a:extLst>
        </xdr:cNvPr>
        <xdr:cNvSpPr/>
      </xdr:nvSpPr>
      <xdr:spPr>
        <a:xfrm>
          <a:off x="3746500" y="1395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157751</xdr:rowOff>
    </xdr:from>
    <xdr:ext cx="405111" cy="259045"/>
    <xdr:sp macro="" textlink="">
      <xdr:nvSpPr>
        <xdr:cNvPr id="249" name="n_1aveValue【福祉施設】&#10;有形固定資産減価償却率">
          <a:extLst>
            <a:ext uri="{FF2B5EF4-FFF2-40B4-BE49-F238E27FC236}">
              <a16:creationId xmlns:a16="http://schemas.microsoft.com/office/drawing/2014/main" id="{E2036839-DFEF-466D-A4D1-5CFA82AE6C40}"/>
            </a:ext>
          </a:extLst>
        </xdr:cNvPr>
        <xdr:cNvSpPr txBox="1"/>
      </xdr:nvSpPr>
      <xdr:spPr>
        <a:xfrm>
          <a:off x="3582044" y="14045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62737</xdr:rowOff>
    </xdr:from>
    <xdr:to>
      <xdr:col>15</xdr:col>
      <xdr:colOff>101600</xdr:colOff>
      <xdr:row>81</xdr:row>
      <xdr:rowOff>164337</xdr:rowOff>
    </xdr:to>
    <xdr:sp macro="" textlink="">
      <xdr:nvSpPr>
        <xdr:cNvPr id="250" name="フローチャート: 判断 249">
          <a:extLst>
            <a:ext uri="{FF2B5EF4-FFF2-40B4-BE49-F238E27FC236}">
              <a16:creationId xmlns:a16="http://schemas.microsoft.com/office/drawing/2014/main" id="{303206BD-57F1-4B3E-B2E2-E32CA76CFAD3}"/>
            </a:ext>
          </a:extLst>
        </xdr:cNvPr>
        <xdr:cNvSpPr/>
      </xdr:nvSpPr>
      <xdr:spPr>
        <a:xfrm>
          <a:off x="2857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155464</xdr:rowOff>
    </xdr:from>
    <xdr:ext cx="405111" cy="259045"/>
    <xdr:sp macro="" textlink="">
      <xdr:nvSpPr>
        <xdr:cNvPr id="251" name="n_2aveValue【福祉施設】&#10;有形固定資産減価償却率">
          <a:extLst>
            <a:ext uri="{FF2B5EF4-FFF2-40B4-BE49-F238E27FC236}">
              <a16:creationId xmlns:a16="http://schemas.microsoft.com/office/drawing/2014/main" id="{BBAC11B5-E320-4AC3-A7FE-9B5FF36ECC01}"/>
            </a:ext>
          </a:extLst>
        </xdr:cNvPr>
        <xdr:cNvSpPr txBox="1"/>
      </xdr:nvSpPr>
      <xdr:spPr>
        <a:xfrm>
          <a:off x="27057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81</xdr:row>
      <xdr:rowOff>122174</xdr:rowOff>
    </xdr:from>
    <xdr:to>
      <xdr:col>10</xdr:col>
      <xdr:colOff>165100</xdr:colOff>
      <xdr:row>82</xdr:row>
      <xdr:rowOff>52324</xdr:rowOff>
    </xdr:to>
    <xdr:sp macro="" textlink="">
      <xdr:nvSpPr>
        <xdr:cNvPr id="252" name="フローチャート: 判断 251">
          <a:extLst>
            <a:ext uri="{FF2B5EF4-FFF2-40B4-BE49-F238E27FC236}">
              <a16:creationId xmlns:a16="http://schemas.microsoft.com/office/drawing/2014/main" id="{0ED6C919-A7B2-4F2C-9F88-D56271A8FC13}"/>
            </a:ext>
          </a:extLst>
        </xdr:cNvPr>
        <xdr:cNvSpPr/>
      </xdr:nvSpPr>
      <xdr:spPr>
        <a:xfrm>
          <a:off x="1968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80</xdr:row>
      <xdr:rowOff>68851</xdr:rowOff>
    </xdr:from>
    <xdr:ext cx="405111" cy="259045"/>
    <xdr:sp macro="" textlink="">
      <xdr:nvSpPr>
        <xdr:cNvPr id="253" name="n_3aveValue【福祉施設】&#10;有形固定資産減価償却率">
          <a:extLst>
            <a:ext uri="{FF2B5EF4-FFF2-40B4-BE49-F238E27FC236}">
              <a16:creationId xmlns:a16="http://schemas.microsoft.com/office/drawing/2014/main" id="{13A6C81D-FA22-4085-B016-ECC7A7452689}"/>
            </a:ext>
          </a:extLst>
        </xdr:cNvPr>
        <xdr:cNvSpPr txBox="1"/>
      </xdr:nvSpPr>
      <xdr:spPr>
        <a:xfrm>
          <a:off x="1816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E13FAC2D-CCBF-4F48-9295-9DB7642CFFCE}"/>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5658C79-89B5-4A2B-8FEC-97BD2A8A0AD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B05EB9A2-9137-4CD1-9DD8-887F127A6868}"/>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DDA12DA9-379D-44B4-938A-F9E51B1A3B4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67C6E94A-D6E2-4166-BAD0-0B59875E4F12}"/>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71882</xdr:rowOff>
    </xdr:from>
    <xdr:to>
      <xdr:col>20</xdr:col>
      <xdr:colOff>38100</xdr:colOff>
      <xdr:row>80</xdr:row>
      <xdr:rowOff>2032</xdr:rowOff>
    </xdr:to>
    <xdr:sp macro="" textlink="">
      <xdr:nvSpPr>
        <xdr:cNvPr id="259" name="楕円 258">
          <a:extLst>
            <a:ext uri="{FF2B5EF4-FFF2-40B4-BE49-F238E27FC236}">
              <a16:creationId xmlns:a16="http://schemas.microsoft.com/office/drawing/2014/main" id="{67ABEF8E-166B-4079-8A37-EA7540FD8A35}"/>
            </a:ext>
          </a:extLst>
        </xdr:cNvPr>
        <xdr:cNvSpPr/>
      </xdr:nvSpPr>
      <xdr:spPr>
        <a:xfrm>
          <a:off x="3746500" y="13616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60" name="楕円 259">
          <a:extLst>
            <a:ext uri="{FF2B5EF4-FFF2-40B4-BE49-F238E27FC236}">
              <a16:creationId xmlns:a16="http://schemas.microsoft.com/office/drawing/2014/main" id="{B868DDCB-EF18-4A57-92D7-2A6EE88401F0}"/>
            </a:ext>
          </a:extLst>
        </xdr:cNvPr>
        <xdr:cNvSpPr/>
      </xdr:nvSpPr>
      <xdr:spPr>
        <a:xfrm>
          <a:off x="2857500" y="13808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122682</xdr:rowOff>
    </xdr:from>
    <xdr:to>
      <xdr:col>19</xdr:col>
      <xdr:colOff>177800</xdr:colOff>
      <xdr:row>80</xdr:row>
      <xdr:rowOff>143256</xdr:rowOff>
    </xdr:to>
    <xdr:cxnSp macro="">
      <xdr:nvCxnSpPr>
        <xdr:cNvPr id="261" name="直線コネクタ 260">
          <a:extLst>
            <a:ext uri="{FF2B5EF4-FFF2-40B4-BE49-F238E27FC236}">
              <a16:creationId xmlns:a16="http://schemas.microsoft.com/office/drawing/2014/main" id="{D8CAB6C1-993E-4DCD-8331-7A212CC18AC4}"/>
            </a:ext>
          </a:extLst>
        </xdr:cNvPr>
        <xdr:cNvCxnSpPr/>
      </xdr:nvCxnSpPr>
      <xdr:spPr>
        <a:xfrm flipV="1">
          <a:off x="2908300" y="13667232"/>
          <a:ext cx="889000" cy="19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18559</xdr:rowOff>
    </xdr:from>
    <xdr:ext cx="405111" cy="259045"/>
    <xdr:sp macro="" textlink="">
      <xdr:nvSpPr>
        <xdr:cNvPr id="262" name="n_1mainValue【福祉施設】&#10;有形固定資産減価償却率">
          <a:extLst>
            <a:ext uri="{FF2B5EF4-FFF2-40B4-BE49-F238E27FC236}">
              <a16:creationId xmlns:a16="http://schemas.microsoft.com/office/drawing/2014/main" id="{2DD03D67-ECFA-4A1B-8605-2833C7DCB467}"/>
            </a:ext>
          </a:extLst>
        </xdr:cNvPr>
        <xdr:cNvSpPr txBox="1"/>
      </xdr:nvSpPr>
      <xdr:spPr>
        <a:xfrm>
          <a:off x="35820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39133</xdr:rowOff>
    </xdr:from>
    <xdr:ext cx="405111" cy="259045"/>
    <xdr:sp macro="" textlink="">
      <xdr:nvSpPr>
        <xdr:cNvPr id="263" name="n_2mainValue【福祉施設】&#10;有形固定資産減価償却率">
          <a:extLst>
            <a:ext uri="{FF2B5EF4-FFF2-40B4-BE49-F238E27FC236}">
              <a16:creationId xmlns:a16="http://schemas.microsoft.com/office/drawing/2014/main" id="{9F70C18F-1812-46F6-8ACF-1ECB5C406FD0}"/>
            </a:ext>
          </a:extLst>
        </xdr:cNvPr>
        <xdr:cNvSpPr txBox="1"/>
      </xdr:nvSpPr>
      <xdr:spPr>
        <a:xfrm>
          <a:off x="2705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4" name="正方形/長方形 263">
          <a:extLst>
            <a:ext uri="{FF2B5EF4-FFF2-40B4-BE49-F238E27FC236}">
              <a16:creationId xmlns:a16="http://schemas.microsoft.com/office/drawing/2014/main" id="{AB6F91E6-CF07-4F6F-8D45-FAC1FF66A8C5}"/>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5" name="正方形/長方形 264">
          <a:extLst>
            <a:ext uri="{FF2B5EF4-FFF2-40B4-BE49-F238E27FC236}">
              <a16:creationId xmlns:a16="http://schemas.microsoft.com/office/drawing/2014/main" id="{8C919F10-1007-49B3-9253-34A46C574834}"/>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6" name="正方形/長方形 265">
          <a:extLst>
            <a:ext uri="{FF2B5EF4-FFF2-40B4-BE49-F238E27FC236}">
              <a16:creationId xmlns:a16="http://schemas.microsoft.com/office/drawing/2014/main" id="{BDF2ED2D-7D19-4743-AC92-B9895A1E818D}"/>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7" name="正方形/長方形 266">
          <a:extLst>
            <a:ext uri="{FF2B5EF4-FFF2-40B4-BE49-F238E27FC236}">
              <a16:creationId xmlns:a16="http://schemas.microsoft.com/office/drawing/2014/main" id="{8C5328A6-10DC-4262-B6B0-CA245B59683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8" name="正方形/長方形 267">
          <a:extLst>
            <a:ext uri="{FF2B5EF4-FFF2-40B4-BE49-F238E27FC236}">
              <a16:creationId xmlns:a16="http://schemas.microsoft.com/office/drawing/2014/main" id="{39A24227-B023-4DAC-9D4B-CFFB8C3F63B2}"/>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9" name="正方形/長方形 268">
          <a:extLst>
            <a:ext uri="{FF2B5EF4-FFF2-40B4-BE49-F238E27FC236}">
              <a16:creationId xmlns:a16="http://schemas.microsoft.com/office/drawing/2014/main" id="{EBA6D6A5-D30E-4800-80DB-59281EDC3248}"/>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0" name="正方形/長方形 269">
          <a:extLst>
            <a:ext uri="{FF2B5EF4-FFF2-40B4-BE49-F238E27FC236}">
              <a16:creationId xmlns:a16="http://schemas.microsoft.com/office/drawing/2014/main" id="{5944F00A-0C05-4F14-BB80-37168DFD329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1" name="正方形/長方形 270">
          <a:extLst>
            <a:ext uri="{FF2B5EF4-FFF2-40B4-BE49-F238E27FC236}">
              <a16:creationId xmlns:a16="http://schemas.microsoft.com/office/drawing/2014/main" id="{E5313F0C-1189-4EE5-AC5D-6F7E41845D95}"/>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2" name="テキスト ボックス 271">
          <a:extLst>
            <a:ext uri="{FF2B5EF4-FFF2-40B4-BE49-F238E27FC236}">
              <a16:creationId xmlns:a16="http://schemas.microsoft.com/office/drawing/2014/main" id="{E6FD7BD1-F478-493B-A47A-0D746AD6FC5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3" name="直線コネクタ 272">
          <a:extLst>
            <a:ext uri="{FF2B5EF4-FFF2-40B4-BE49-F238E27FC236}">
              <a16:creationId xmlns:a16="http://schemas.microsoft.com/office/drawing/2014/main" id="{94FE0949-9A34-4835-ADB5-EF3B1F7377A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74" name="直線コネクタ 273">
          <a:extLst>
            <a:ext uri="{FF2B5EF4-FFF2-40B4-BE49-F238E27FC236}">
              <a16:creationId xmlns:a16="http://schemas.microsoft.com/office/drawing/2014/main" id="{E6360128-2BBF-44C7-A21D-711A3FA69207}"/>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75" name="テキスト ボックス 274">
          <a:extLst>
            <a:ext uri="{FF2B5EF4-FFF2-40B4-BE49-F238E27FC236}">
              <a16:creationId xmlns:a16="http://schemas.microsoft.com/office/drawing/2014/main" id="{05B07B55-42C3-4518-8BC5-64BCA8E0964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76" name="直線コネクタ 275">
          <a:extLst>
            <a:ext uri="{FF2B5EF4-FFF2-40B4-BE49-F238E27FC236}">
              <a16:creationId xmlns:a16="http://schemas.microsoft.com/office/drawing/2014/main" id="{ED1D54CB-6B2E-42C1-9117-E39D04EF4BB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77" name="テキスト ボックス 276">
          <a:extLst>
            <a:ext uri="{FF2B5EF4-FFF2-40B4-BE49-F238E27FC236}">
              <a16:creationId xmlns:a16="http://schemas.microsoft.com/office/drawing/2014/main" id="{8A2A62CF-A996-4448-8F99-EC1558583CC1}"/>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8" name="直線コネクタ 277">
          <a:extLst>
            <a:ext uri="{FF2B5EF4-FFF2-40B4-BE49-F238E27FC236}">
              <a16:creationId xmlns:a16="http://schemas.microsoft.com/office/drawing/2014/main" id="{6AA66C0F-121A-42F9-BF76-BAC9F00A75E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9" name="テキスト ボックス 278">
          <a:extLst>
            <a:ext uri="{FF2B5EF4-FFF2-40B4-BE49-F238E27FC236}">
              <a16:creationId xmlns:a16="http://schemas.microsoft.com/office/drawing/2014/main" id="{87011F7D-B5E3-4866-85B0-090EEFC43198}"/>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0" name="直線コネクタ 279">
          <a:extLst>
            <a:ext uri="{FF2B5EF4-FFF2-40B4-BE49-F238E27FC236}">
              <a16:creationId xmlns:a16="http://schemas.microsoft.com/office/drawing/2014/main" id="{BE333845-4870-49AA-AAB5-63037D916F1C}"/>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1" name="テキスト ボックス 280">
          <a:extLst>
            <a:ext uri="{FF2B5EF4-FFF2-40B4-BE49-F238E27FC236}">
              <a16:creationId xmlns:a16="http://schemas.microsoft.com/office/drawing/2014/main" id="{9473E2EE-119C-409E-B14B-757C4EC156E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2" name="直線コネクタ 281">
          <a:extLst>
            <a:ext uri="{FF2B5EF4-FFF2-40B4-BE49-F238E27FC236}">
              <a16:creationId xmlns:a16="http://schemas.microsoft.com/office/drawing/2014/main" id="{8897A260-3E68-4286-9537-C34783D08B68}"/>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3" name="テキスト ボックス 282">
          <a:extLst>
            <a:ext uri="{FF2B5EF4-FFF2-40B4-BE49-F238E27FC236}">
              <a16:creationId xmlns:a16="http://schemas.microsoft.com/office/drawing/2014/main" id="{71DD3DA9-0D7F-4BAE-B84D-667A588399FC}"/>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4" name="直線コネクタ 283">
          <a:extLst>
            <a:ext uri="{FF2B5EF4-FFF2-40B4-BE49-F238E27FC236}">
              <a16:creationId xmlns:a16="http://schemas.microsoft.com/office/drawing/2014/main" id="{F8CD3E96-034B-4ED6-A684-33FDE9A0C7B1}"/>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5" name="テキスト ボックス 284">
          <a:extLst>
            <a:ext uri="{FF2B5EF4-FFF2-40B4-BE49-F238E27FC236}">
              <a16:creationId xmlns:a16="http://schemas.microsoft.com/office/drawing/2014/main" id="{198CEB09-F7D5-4597-8FD4-F5EB79AF3AD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6" name="【福祉施設】&#10;一人当たり面積グラフ枠">
          <a:extLst>
            <a:ext uri="{FF2B5EF4-FFF2-40B4-BE49-F238E27FC236}">
              <a16:creationId xmlns:a16="http://schemas.microsoft.com/office/drawing/2014/main" id="{B754164E-6210-4BD6-9489-C1AF65073062}"/>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137161</xdr:rowOff>
    </xdr:from>
    <xdr:to>
      <xdr:col>54</xdr:col>
      <xdr:colOff>189865</xdr:colOff>
      <xdr:row>86</xdr:row>
      <xdr:rowOff>68580</xdr:rowOff>
    </xdr:to>
    <xdr:cxnSp macro="">
      <xdr:nvCxnSpPr>
        <xdr:cNvPr id="287" name="直線コネクタ 286">
          <a:extLst>
            <a:ext uri="{FF2B5EF4-FFF2-40B4-BE49-F238E27FC236}">
              <a16:creationId xmlns:a16="http://schemas.microsoft.com/office/drawing/2014/main" id="{1C82B20B-F6C3-46BF-B5B7-5879170259DC}"/>
            </a:ext>
          </a:extLst>
        </xdr:cNvPr>
        <xdr:cNvCxnSpPr/>
      </xdr:nvCxnSpPr>
      <xdr:spPr>
        <a:xfrm flipV="1">
          <a:off x="10476865" y="13510261"/>
          <a:ext cx="0" cy="1303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72407</xdr:rowOff>
    </xdr:from>
    <xdr:ext cx="469744" cy="259045"/>
    <xdr:sp macro="" textlink="">
      <xdr:nvSpPr>
        <xdr:cNvPr id="288" name="【福祉施設】&#10;一人当たり面積最小値テキスト">
          <a:extLst>
            <a:ext uri="{FF2B5EF4-FFF2-40B4-BE49-F238E27FC236}">
              <a16:creationId xmlns:a16="http://schemas.microsoft.com/office/drawing/2014/main" id="{C0617FAD-D6A9-4B16-A825-5374779C6D77}"/>
            </a:ext>
          </a:extLst>
        </xdr:cNvPr>
        <xdr:cNvSpPr txBox="1"/>
      </xdr:nvSpPr>
      <xdr:spPr>
        <a:xfrm>
          <a:off x="10515600"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68580</xdr:rowOff>
    </xdr:from>
    <xdr:to>
      <xdr:col>55</xdr:col>
      <xdr:colOff>88900</xdr:colOff>
      <xdr:row>86</xdr:row>
      <xdr:rowOff>68580</xdr:rowOff>
    </xdr:to>
    <xdr:cxnSp macro="">
      <xdr:nvCxnSpPr>
        <xdr:cNvPr id="289" name="直線コネクタ 288">
          <a:extLst>
            <a:ext uri="{FF2B5EF4-FFF2-40B4-BE49-F238E27FC236}">
              <a16:creationId xmlns:a16="http://schemas.microsoft.com/office/drawing/2014/main" id="{7D003BAF-E0DC-4C18-A1A2-39D18CBD562A}"/>
            </a:ext>
          </a:extLst>
        </xdr:cNvPr>
        <xdr:cNvCxnSpPr/>
      </xdr:nvCxnSpPr>
      <xdr:spPr>
        <a:xfrm>
          <a:off x="10388600" y="14813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83838</xdr:rowOff>
    </xdr:from>
    <xdr:ext cx="469744" cy="259045"/>
    <xdr:sp macro="" textlink="">
      <xdr:nvSpPr>
        <xdr:cNvPr id="290" name="【福祉施設】&#10;一人当たり面積最大値テキスト">
          <a:extLst>
            <a:ext uri="{FF2B5EF4-FFF2-40B4-BE49-F238E27FC236}">
              <a16:creationId xmlns:a16="http://schemas.microsoft.com/office/drawing/2014/main" id="{C28C7719-547A-4D06-B505-DB66EC3547E3}"/>
            </a:ext>
          </a:extLst>
        </xdr:cNvPr>
        <xdr:cNvSpPr txBox="1"/>
      </xdr:nvSpPr>
      <xdr:spPr>
        <a:xfrm>
          <a:off x="10515600" y="1328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137161</xdr:rowOff>
    </xdr:from>
    <xdr:to>
      <xdr:col>55</xdr:col>
      <xdr:colOff>88900</xdr:colOff>
      <xdr:row>78</xdr:row>
      <xdr:rowOff>137161</xdr:rowOff>
    </xdr:to>
    <xdr:cxnSp macro="">
      <xdr:nvCxnSpPr>
        <xdr:cNvPr id="291" name="直線コネクタ 290">
          <a:extLst>
            <a:ext uri="{FF2B5EF4-FFF2-40B4-BE49-F238E27FC236}">
              <a16:creationId xmlns:a16="http://schemas.microsoft.com/office/drawing/2014/main" id="{18240981-81D1-480D-8289-9B6D7201E36B}"/>
            </a:ext>
          </a:extLst>
        </xdr:cNvPr>
        <xdr:cNvCxnSpPr/>
      </xdr:nvCxnSpPr>
      <xdr:spPr>
        <a:xfrm>
          <a:off x="10388600" y="1351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125747</xdr:rowOff>
    </xdr:from>
    <xdr:ext cx="469744" cy="259045"/>
    <xdr:sp macro="" textlink="">
      <xdr:nvSpPr>
        <xdr:cNvPr id="292" name="【福祉施設】&#10;一人当たり面積平均値テキスト">
          <a:extLst>
            <a:ext uri="{FF2B5EF4-FFF2-40B4-BE49-F238E27FC236}">
              <a16:creationId xmlns:a16="http://schemas.microsoft.com/office/drawing/2014/main" id="{DBE3B60D-477B-47F5-AED2-2249C681D5C7}"/>
            </a:ext>
          </a:extLst>
        </xdr:cNvPr>
        <xdr:cNvSpPr txBox="1"/>
      </xdr:nvSpPr>
      <xdr:spPr>
        <a:xfrm>
          <a:off x="10515600" y="1418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147320</xdr:rowOff>
    </xdr:from>
    <xdr:to>
      <xdr:col>55</xdr:col>
      <xdr:colOff>50800</xdr:colOff>
      <xdr:row>83</xdr:row>
      <xdr:rowOff>77470</xdr:rowOff>
    </xdr:to>
    <xdr:sp macro="" textlink="">
      <xdr:nvSpPr>
        <xdr:cNvPr id="293" name="フローチャート: 判断 292">
          <a:extLst>
            <a:ext uri="{FF2B5EF4-FFF2-40B4-BE49-F238E27FC236}">
              <a16:creationId xmlns:a16="http://schemas.microsoft.com/office/drawing/2014/main" id="{11737A98-C12A-4773-9757-07708C7B3D7B}"/>
            </a:ext>
          </a:extLst>
        </xdr:cNvPr>
        <xdr:cNvSpPr/>
      </xdr:nvSpPr>
      <xdr:spPr>
        <a:xfrm>
          <a:off x="10426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94" name="フローチャート: 判断 293">
          <a:extLst>
            <a:ext uri="{FF2B5EF4-FFF2-40B4-BE49-F238E27FC236}">
              <a16:creationId xmlns:a16="http://schemas.microsoft.com/office/drawing/2014/main" id="{C66B51F2-12D1-4DCC-9048-5F29274ABABB}"/>
            </a:ext>
          </a:extLst>
        </xdr:cNvPr>
        <xdr:cNvSpPr/>
      </xdr:nvSpPr>
      <xdr:spPr>
        <a:xfrm>
          <a:off x="9588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132097</xdr:rowOff>
    </xdr:from>
    <xdr:ext cx="469744" cy="259045"/>
    <xdr:sp macro="" textlink="">
      <xdr:nvSpPr>
        <xdr:cNvPr id="295" name="n_1aveValue【福祉施設】&#10;一人当たり面積">
          <a:extLst>
            <a:ext uri="{FF2B5EF4-FFF2-40B4-BE49-F238E27FC236}">
              <a16:creationId xmlns:a16="http://schemas.microsoft.com/office/drawing/2014/main" id="{D2D59593-65AE-49C3-9B7F-4B99B6A996C1}"/>
            </a:ext>
          </a:extLst>
        </xdr:cNvPr>
        <xdr:cNvSpPr txBox="1"/>
      </xdr:nvSpPr>
      <xdr:spPr>
        <a:xfrm>
          <a:off x="93917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13970</xdr:rowOff>
    </xdr:from>
    <xdr:to>
      <xdr:col>46</xdr:col>
      <xdr:colOff>38100</xdr:colOff>
      <xdr:row>83</xdr:row>
      <xdr:rowOff>115570</xdr:rowOff>
    </xdr:to>
    <xdr:sp macro="" textlink="">
      <xdr:nvSpPr>
        <xdr:cNvPr id="296" name="フローチャート: 判断 295">
          <a:extLst>
            <a:ext uri="{FF2B5EF4-FFF2-40B4-BE49-F238E27FC236}">
              <a16:creationId xmlns:a16="http://schemas.microsoft.com/office/drawing/2014/main" id="{66778F90-3AFA-4A91-816A-139AE67F7F13}"/>
            </a:ext>
          </a:extLst>
        </xdr:cNvPr>
        <xdr:cNvSpPr/>
      </xdr:nvSpPr>
      <xdr:spPr>
        <a:xfrm>
          <a:off x="8699500" y="1424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81</xdr:row>
      <xdr:rowOff>132097</xdr:rowOff>
    </xdr:from>
    <xdr:ext cx="469744" cy="259045"/>
    <xdr:sp macro="" textlink="">
      <xdr:nvSpPr>
        <xdr:cNvPr id="297" name="n_2aveValue【福祉施設】&#10;一人当たり面積">
          <a:extLst>
            <a:ext uri="{FF2B5EF4-FFF2-40B4-BE49-F238E27FC236}">
              <a16:creationId xmlns:a16="http://schemas.microsoft.com/office/drawing/2014/main" id="{557A324E-1E07-46B7-A085-52EAD80ADAB7}"/>
            </a:ext>
          </a:extLst>
        </xdr:cNvPr>
        <xdr:cNvSpPr txBox="1"/>
      </xdr:nvSpPr>
      <xdr:spPr>
        <a:xfrm>
          <a:off x="8515427" y="1401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10161</xdr:rowOff>
    </xdr:from>
    <xdr:to>
      <xdr:col>41</xdr:col>
      <xdr:colOff>101600</xdr:colOff>
      <xdr:row>82</xdr:row>
      <xdr:rowOff>111761</xdr:rowOff>
    </xdr:to>
    <xdr:sp macro="" textlink="">
      <xdr:nvSpPr>
        <xdr:cNvPr id="298" name="フローチャート: 判断 297">
          <a:extLst>
            <a:ext uri="{FF2B5EF4-FFF2-40B4-BE49-F238E27FC236}">
              <a16:creationId xmlns:a16="http://schemas.microsoft.com/office/drawing/2014/main" id="{D979AAD2-CA45-496C-9D47-83E57510401A}"/>
            </a:ext>
          </a:extLst>
        </xdr:cNvPr>
        <xdr:cNvSpPr/>
      </xdr:nvSpPr>
      <xdr:spPr>
        <a:xfrm>
          <a:off x="78105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80</xdr:row>
      <xdr:rowOff>128288</xdr:rowOff>
    </xdr:from>
    <xdr:ext cx="469744" cy="259045"/>
    <xdr:sp macro="" textlink="">
      <xdr:nvSpPr>
        <xdr:cNvPr id="299" name="n_3aveValue【福祉施設】&#10;一人当たり面積">
          <a:extLst>
            <a:ext uri="{FF2B5EF4-FFF2-40B4-BE49-F238E27FC236}">
              <a16:creationId xmlns:a16="http://schemas.microsoft.com/office/drawing/2014/main" id="{4DB84426-A45F-4D9F-B1DA-4E7BB7A066EE}"/>
            </a:ext>
          </a:extLst>
        </xdr:cNvPr>
        <xdr:cNvSpPr txBox="1"/>
      </xdr:nvSpPr>
      <xdr:spPr>
        <a:xfrm>
          <a:off x="7626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18DB8F89-C639-4751-B087-B82C3678F0E8}"/>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D1364265-C50F-4195-8E31-81548CF93A55}"/>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7BD7B1DB-D5E6-4512-AAF8-2DA02ED2ED9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2AA44354-BF08-47AB-9985-03F074DEBD5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523AC9D-1D73-44BE-9C50-4A631B3FB764}"/>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63500</xdr:rowOff>
    </xdr:from>
    <xdr:to>
      <xdr:col>50</xdr:col>
      <xdr:colOff>165100</xdr:colOff>
      <xdr:row>84</xdr:row>
      <xdr:rowOff>165100</xdr:rowOff>
    </xdr:to>
    <xdr:sp macro="" textlink="">
      <xdr:nvSpPr>
        <xdr:cNvPr id="305" name="楕円 304">
          <a:extLst>
            <a:ext uri="{FF2B5EF4-FFF2-40B4-BE49-F238E27FC236}">
              <a16:creationId xmlns:a16="http://schemas.microsoft.com/office/drawing/2014/main" id="{E8FCBC1B-A557-444E-A967-2D1BEF22CC99}"/>
            </a:ext>
          </a:extLst>
        </xdr:cNvPr>
        <xdr:cNvSpPr/>
      </xdr:nvSpPr>
      <xdr:spPr>
        <a:xfrm>
          <a:off x="9588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67311</xdr:rowOff>
    </xdr:from>
    <xdr:to>
      <xdr:col>46</xdr:col>
      <xdr:colOff>38100</xdr:colOff>
      <xdr:row>83</xdr:row>
      <xdr:rowOff>168911</xdr:rowOff>
    </xdr:to>
    <xdr:sp macro="" textlink="">
      <xdr:nvSpPr>
        <xdr:cNvPr id="306" name="楕円 305">
          <a:extLst>
            <a:ext uri="{FF2B5EF4-FFF2-40B4-BE49-F238E27FC236}">
              <a16:creationId xmlns:a16="http://schemas.microsoft.com/office/drawing/2014/main" id="{CAC7CBE9-5746-4F58-9ADE-014DB2218CEB}"/>
            </a:ext>
          </a:extLst>
        </xdr:cNvPr>
        <xdr:cNvSpPr/>
      </xdr:nvSpPr>
      <xdr:spPr>
        <a:xfrm>
          <a:off x="8699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118111</xdr:rowOff>
    </xdr:from>
    <xdr:to>
      <xdr:col>50</xdr:col>
      <xdr:colOff>114300</xdr:colOff>
      <xdr:row>84</xdr:row>
      <xdr:rowOff>114300</xdr:rowOff>
    </xdr:to>
    <xdr:cxnSp macro="">
      <xdr:nvCxnSpPr>
        <xdr:cNvPr id="307" name="直線コネクタ 306">
          <a:extLst>
            <a:ext uri="{FF2B5EF4-FFF2-40B4-BE49-F238E27FC236}">
              <a16:creationId xmlns:a16="http://schemas.microsoft.com/office/drawing/2014/main" id="{06A34819-BABF-4786-A9ED-630B2412798F}"/>
            </a:ext>
          </a:extLst>
        </xdr:cNvPr>
        <xdr:cNvCxnSpPr/>
      </xdr:nvCxnSpPr>
      <xdr:spPr>
        <a:xfrm>
          <a:off x="8750300" y="14348461"/>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156227</xdr:rowOff>
    </xdr:from>
    <xdr:ext cx="469744" cy="259045"/>
    <xdr:sp macro="" textlink="">
      <xdr:nvSpPr>
        <xdr:cNvPr id="308" name="n_1mainValue【福祉施設】&#10;一人当たり面積">
          <a:extLst>
            <a:ext uri="{FF2B5EF4-FFF2-40B4-BE49-F238E27FC236}">
              <a16:creationId xmlns:a16="http://schemas.microsoft.com/office/drawing/2014/main" id="{4CD8CEA0-96FA-4834-9D86-442AB8136FAC}"/>
            </a:ext>
          </a:extLst>
        </xdr:cNvPr>
        <xdr:cNvSpPr txBox="1"/>
      </xdr:nvSpPr>
      <xdr:spPr>
        <a:xfrm>
          <a:off x="9391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160038</xdr:rowOff>
    </xdr:from>
    <xdr:ext cx="469744" cy="259045"/>
    <xdr:sp macro="" textlink="">
      <xdr:nvSpPr>
        <xdr:cNvPr id="309" name="n_2mainValue【福祉施設】&#10;一人当たり面積">
          <a:extLst>
            <a:ext uri="{FF2B5EF4-FFF2-40B4-BE49-F238E27FC236}">
              <a16:creationId xmlns:a16="http://schemas.microsoft.com/office/drawing/2014/main" id="{BC823380-DE76-4621-8955-BBFDB83EAB78}"/>
            </a:ext>
          </a:extLst>
        </xdr:cNvPr>
        <xdr:cNvSpPr txBox="1"/>
      </xdr:nvSpPr>
      <xdr:spPr>
        <a:xfrm>
          <a:off x="8515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0" name="正方形/長方形 309">
          <a:extLst>
            <a:ext uri="{FF2B5EF4-FFF2-40B4-BE49-F238E27FC236}">
              <a16:creationId xmlns:a16="http://schemas.microsoft.com/office/drawing/2014/main" id="{CBFDD1AF-38C3-4C2B-BB28-F1F6A04A45C2}"/>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1" name="正方形/長方形 310">
          <a:extLst>
            <a:ext uri="{FF2B5EF4-FFF2-40B4-BE49-F238E27FC236}">
              <a16:creationId xmlns:a16="http://schemas.microsoft.com/office/drawing/2014/main" id="{F556F403-B0BB-4CFB-8C90-089D3A002048}"/>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2" name="正方形/長方形 311">
          <a:extLst>
            <a:ext uri="{FF2B5EF4-FFF2-40B4-BE49-F238E27FC236}">
              <a16:creationId xmlns:a16="http://schemas.microsoft.com/office/drawing/2014/main" id="{805F225E-062B-4428-BC37-6DAC54A0CD93}"/>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3" name="正方形/長方形 312">
          <a:extLst>
            <a:ext uri="{FF2B5EF4-FFF2-40B4-BE49-F238E27FC236}">
              <a16:creationId xmlns:a16="http://schemas.microsoft.com/office/drawing/2014/main" id="{652CF1F2-E560-473D-AEF8-A0F841BA97E6}"/>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14" name="正方形/長方形 313">
          <a:extLst>
            <a:ext uri="{FF2B5EF4-FFF2-40B4-BE49-F238E27FC236}">
              <a16:creationId xmlns:a16="http://schemas.microsoft.com/office/drawing/2014/main" id="{933C6932-553B-4B07-BFA6-551048FF60FB}"/>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5" name="正方形/長方形 314">
          <a:extLst>
            <a:ext uri="{FF2B5EF4-FFF2-40B4-BE49-F238E27FC236}">
              <a16:creationId xmlns:a16="http://schemas.microsoft.com/office/drawing/2014/main" id="{37790FFF-BADE-4A60-BCEC-7F3354B1434D}"/>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6" name="正方形/長方形 315">
          <a:extLst>
            <a:ext uri="{FF2B5EF4-FFF2-40B4-BE49-F238E27FC236}">
              <a16:creationId xmlns:a16="http://schemas.microsoft.com/office/drawing/2014/main" id="{66BF978D-7160-4B28-A547-1FF13644B872}"/>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7" name="正方形/長方形 316">
          <a:extLst>
            <a:ext uri="{FF2B5EF4-FFF2-40B4-BE49-F238E27FC236}">
              <a16:creationId xmlns:a16="http://schemas.microsoft.com/office/drawing/2014/main" id="{EB230EB8-C3B8-4BDB-8F11-32944E742C01}"/>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8" name="テキスト ボックス 317">
          <a:extLst>
            <a:ext uri="{FF2B5EF4-FFF2-40B4-BE49-F238E27FC236}">
              <a16:creationId xmlns:a16="http://schemas.microsoft.com/office/drawing/2014/main" id="{DC982043-DE77-4F05-B858-AC49CFBDE4FD}"/>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9" name="直線コネクタ 318">
          <a:extLst>
            <a:ext uri="{FF2B5EF4-FFF2-40B4-BE49-F238E27FC236}">
              <a16:creationId xmlns:a16="http://schemas.microsoft.com/office/drawing/2014/main" id="{505D61D5-0DB4-49AD-B40E-288D12DD9417}"/>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0" name="直線コネクタ 319">
          <a:extLst>
            <a:ext uri="{FF2B5EF4-FFF2-40B4-BE49-F238E27FC236}">
              <a16:creationId xmlns:a16="http://schemas.microsoft.com/office/drawing/2014/main" id="{03B67445-E605-49E8-B005-2B4A1B6E7B01}"/>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21" name="テキスト ボックス 320">
          <a:extLst>
            <a:ext uri="{FF2B5EF4-FFF2-40B4-BE49-F238E27FC236}">
              <a16:creationId xmlns:a16="http://schemas.microsoft.com/office/drawing/2014/main" id="{0B9B70D8-8860-4EB9-803D-0FE94F34A441}"/>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22" name="直線コネクタ 321">
          <a:extLst>
            <a:ext uri="{FF2B5EF4-FFF2-40B4-BE49-F238E27FC236}">
              <a16:creationId xmlns:a16="http://schemas.microsoft.com/office/drawing/2014/main" id="{B5FE7C4D-3CAE-4C6D-B0B4-17D31F50C80A}"/>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23" name="テキスト ボックス 322">
          <a:extLst>
            <a:ext uri="{FF2B5EF4-FFF2-40B4-BE49-F238E27FC236}">
              <a16:creationId xmlns:a16="http://schemas.microsoft.com/office/drawing/2014/main" id="{16024AF7-13A9-4CE1-8561-E8FC97E003C9}"/>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24" name="直線コネクタ 323">
          <a:extLst>
            <a:ext uri="{FF2B5EF4-FFF2-40B4-BE49-F238E27FC236}">
              <a16:creationId xmlns:a16="http://schemas.microsoft.com/office/drawing/2014/main" id="{24FC0AFD-8748-4D78-A5C2-EB920C96B647}"/>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25" name="テキスト ボックス 324">
          <a:extLst>
            <a:ext uri="{FF2B5EF4-FFF2-40B4-BE49-F238E27FC236}">
              <a16:creationId xmlns:a16="http://schemas.microsoft.com/office/drawing/2014/main" id="{CE06B923-D847-4A64-8069-2B5314412F28}"/>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26" name="直線コネクタ 325">
          <a:extLst>
            <a:ext uri="{FF2B5EF4-FFF2-40B4-BE49-F238E27FC236}">
              <a16:creationId xmlns:a16="http://schemas.microsoft.com/office/drawing/2014/main" id="{0DE3300F-DCFF-4369-939F-391EC52619C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27" name="テキスト ボックス 326">
          <a:extLst>
            <a:ext uri="{FF2B5EF4-FFF2-40B4-BE49-F238E27FC236}">
              <a16:creationId xmlns:a16="http://schemas.microsoft.com/office/drawing/2014/main" id="{9A3C7BEA-91D1-4408-B851-E1B988E9D808}"/>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28" name="直線コネクタ 327">
          <a:extLst>
            <a:ext uri="{FF2B5EF4-FFF2-40B4-BE49-F238E27FC236}">
              <a16:creationId xmlns:a16="http://schemas.microsoft.com/office/drawing/2014/main" id="{D5377D74-0E75-4241-9F01-1AE7924A91CC}"/>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9" name="テキスト ボックス 328">
          <a:extLst>
            <a:ext uri="{FF2B5EF4-FFF2-40B4-BE49-F238E27FC236}">
              <a16:creationId xmlns:a16="http://schemas.microsoft.com/office/drawing/2014/main" id="{435E9B2E-49CC-4787-930B-29F61F7CE2F2}"/>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0" name="直線コネクタ 329">
          <a:extLst>
            <a:ext uri="{FF2B5EF4-FFF2-40B4-BE49-F238E27FC236}">
              <a16:creationId xmlns:a16="http://schemas.microsoft.com/office/drawing/2014/main" id="{3E6F199D-EDEB-41B7-A5F1-64E608EEFFF8}"/>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31" name="テキスト ボックス 330">
          <a:extLst>
            <a:ext uri="{FF2B5EF4-FFF2-40B4-BE49-F238E27FC236}">
              <a16:creationId xmlns:a16="http://schemas.microsoft.com/office/drawing/2014/main" id="{98279C1A-1886-468A-8CDE-208C43FEEA7A}"/>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2" name="直線コネクタ 331">
          <a:extLst>
            <a:ext uri="{FF2B5EF4-FFF2-40B4-BE49-F238E27FC236}">
              <a16:creationId xmlns:a16="http://schemas.microsoft.com/office/drawing/2014/main" id="{95871AC9-4E24-4AB6-83DB-F3E2D125B506}"/>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33" name="テキスト ボックス 332">
          <a:extLst>
            <a:ext uri="{FF2B5EF4-FFF2-40B4-BE49-F238E27FC236}">
              <a16:creationId xmlns:a16="http://schemas.microsoft.com/office/drawing/2014/main" id="{8F54AF19-D51A-410A-9559-7AF339C1AE7C}"/>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4" name="【市民会館】&#10;有形固定資産減価償却率グラフ枠">
          <a:extLst>
            <a:ext uri="{FF2B5EF4-FFF2-40B4-BE49-F238E27FC236}">
              <a16:creationId xmlns:a16="http://schemas.microsoft.com/office/drawing/2014/main" id="{E4BADE9B-58BA-43B4-9803-BEB7A0B931D2}"/>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10886</xdr:rowOff>
    </xdr:from>
    <xdr:to>
      <xdr:col>24</xdr:col>
      <xdr:colOff>62865</xdr:colOff>
      <xdr:row>108</xdr:row>
      <xdr:rowOff>77832</xdr:rowOff>
    </xdr:to>
    <xdr:cxnSp macro="">
      <xdr:nvCxnSpPr>
        <xdr:cNvPr id="335" name="直線コネクタ 334">
          <a:extLst>
            <a:ext uri="{FF2B5EF4-FFF2-40B4-BE49-F238E27FC236}">
              <a16:creationId xmlns:a16="http://schemas.microsoft.com/office/drawing/2014/main" id="{307355CE-2CE4-43D5-BA27-1C5A6EDFB660}"/>
            </a:ext>
          </a:extLst>
        </xdr:cNvPr>
        <xdr:cNvCxnSpPr/>
      </xdr:nvCxnSpPr>
      <xdr:spPr>
        <a:xfrm flipV="1">
          <a:off x="4634865" y="17155886"/>
          <a:ext cx="0" cy="1438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81659</xdr:rowOff>
    </xdr:from>
    <xdr:ext cx="340478" cy="259045"/>
    <xdr:sp macro="" textlink="">
      <xdr:nvSpPr>
        <xdr:cNvPr id="336" name="【市民会館】&#10;有形固定資産減価償却率最小値テキスト">
          <a:extLst>
            <a:ext uri="{FF2B5EF4-FFF2-40B4-BE49-F238E27FC236}">
              <a16:creationId xmlns:a16="http://schemas.microsoft.com/office/drawing/2014/main" id="{00C41194-6E69-4664-96D9-AE56D89781A5}"/>
            </a:ext>
          </a:extLst>
        </xdr:cNvPr>
        <xdr:cNvSpPr txBox="1"/>
      </xdr:nvSpPr>
      <xdr:spPr>
        <a:xfrm>
          <a:off x="4673600" y="185982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77832</xdr:rowOff>
    </xdr:from>
    <xdr:to>
      <xdr:col>24</xdr:col>
      <xdr:colOff>152400</xdr:colOff>
      <xdr:row>108</xdr:row>
      <xdr:rowOff>77832</xdr:rowOff>
    </xdr:to>
    <xdr:cxnSp macro="">
      <xdr:nvCxnSpPr>
        <xdr:cNvPr id="337" name="直線コネクタ 336">
          <a:extLst>
            <a:ext uri="{FF2B5EF4-FFF2-40B4-BE49-F238E27FC236}">
              <a16:creationId xmlns:a16="http://schemas.microsoft.com/office/drawing/2014/main" id="{8DA46CCD-99C4-4C63-AA71-133D8BC2785E}"/>
            </a:ext>
          </a:extLst>
        </xdr:cNvPr>
        <xdr:cNvCxnSpPr/>
      </xdr:nvCxnSpPr>
      <xdr:spPr>
        <a:xfrm>
          <a:off x="4546600" y="18594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129013</xdr:rowOff>
    </xdr:from>
    <xdr:ext cx="405111" cy="259045"/>
    <xdr:sp macro="" textlink="">
      <xdr:nvSpPr>
        <xdr:cNvPr id="338" name="【市民会館】&#10;有形固定資産減価償却率最大値テキスト">
          <a:extLst>
            <a:ext uri="{FF2B5EF4-FFF2-40B4-BE49-F238E27FC236}">
              <a16:creationId xmlns:a16="http://schemas.microsoft.com/office/drawing/2014/main" id="{005BBB96-3E95-48B0-B27F-255FD8A01A40}"/>
            </a:ext>
          </a:extLst>
        </xdr:cNvPr>
        <xdr:cNvSpPr txBox="1"/>
      </xdr:nvSpPr>
      <xdr:spPr>
        <a:xfrm>
          <a:off x="4673600" y="16931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10886</xdr:rowOff>
    </xdr:from>
    <xdr:to>
      <xdr:col>24</xdr:col>
      <xdr:colOff>152400</xdr:colOff>
      <xdr:row>100</xdr:row>
      <xdr:rowOff>10886</xdr:rowOff>
    </xdr:to>
    <xdr:cxnSp macro="">
      <xdr:nvCxnSpPr>
        <xdr:cNvPr id="339" name="直線コネクタ 338">
          <a:extLst>
            <a:ext uri="{FF2B5EF4-FFF2-40B4-BE49-F238E27FC236}">
              <a16:creationId xmlns:a16="http://schemas.microsoft.com/office/drawing/2014/main" id="{E20B5F89-FBCB-4C0F-8793-BF05499372AE}"/>
            </a:ext>
          </a:extLst>
        </xdr:cNvPr>
        <xdr:cNvCxnSpPr/>
      </xdr:nvCxnSpPr>
      <xdr:spPr>
        <a:xfrm>
          <a:off x="4546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49547</xdr:rowOff>
    </xdr:from>
    <xdr:ext cx="405111" cy="259045"/>
    <xdr:sp macro="" textlink="">
      <xdr:nvSpPr>
        <xdr:cNvPr id="340" name="【市民会館】&#10;有形固定資産減価償却率平均値テキスト">
          <a:extLst>
            <a:ext uri="{FF2B5EF4-FFF2-40B4-BE49-F238E27FC236}">
              <a16:creationId xmlns:a16="http://schemas.microsoft.com/office/drawing/2014/main" id="{8CAA2FD3-803A-4E52-B2D3-FAC806FB5C50}"/>
            </a:ext>
          </a:extLst>
        </xdr:cNvPr>
        <xdr:cNvSpPr txBox="1"/>
      </xdr:nvSpPr>
      <xdr:spPr>
        <a:xfrm>
          <a:off x="4673600" y="17880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71120</xdr:rowOff>
    </xdr:from>
    <xdr:to>
      <xdr:col>24</xdr:col>
      <xdr:colOff>114300</xdr:colOff>
      <xdr:row>105</xdr:row>
      <xdr:rowOff>1270</xdr:rowOff>
    </xdr:to>
    <xdr:sp macro="" textlink="">
      <xdr:nvSpPr>
        <xdr:cNvPr id="341" name="フローチャート: 判断 340">
          <a:extLst>
            <a:ext uri="{FF2B5EF4-FFF2-40B4-BE49-F238E27FC236}">
              <a16:creationId xmlns:a16="http://schemas.microsoft.com/office/drawing/2014/main" id="{CA33ACFD-E165-4516-9E9B-DD6E00F4274D}"/>
            </a:ext>
          </a:extLst>
        </xdr:cNvPr>
        <xdr:cNvSpPr/>
      </xdr:nvSpPr>
      <xdr:spPr>
        <a:xfrm>
          <a:off x="45847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80918</xdr:rowOff>
    </xdr:from>
    <xdr:to>
      <xdr:col>20</xdr:col>
      <xdr:colOff>38100</xdr:colOff>
      <xdr:row>105</xdr:row>
      <xdr:rowOff>11068</xdr:rowOff>
    </xdr:to>
    <xdr:sp macro="" textlink="">
      <xdr:nvSpPr>
        <xdr:cNvPr id="342" name="フローチャート: 判断 341">
          <a:extLst>
            <a:ext uri="{FF2B5EF4-FFF2-40B4-BE49-F238E27FC236}">
              <a16:creationId xmlns:a16="http://schemas.microsoft.com/office/drawing/2014/main" id="{71CA6A0D-134A-4684-9F33-76011AE9645B}"/>
            </a:ext>
          </a:extLst>
        </xdr:cNvPr>
        <xdr:cNvSpPr/>
      </xdr:nvSpPr>
      <xdr:spPr>
        <a:xfrm>
          <a:off x="3746500" y="1791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2195</xdr:rowOff>
    </xdr:from>
    <xdr:ext cx="405111" cy="259045"/>
    <xdr:sp macro="" textlink="">
      <xdr:nvSpPr>
        <xdr:cNvPr id="343" name="n_1aveValue【市民会館】&#10;有形固定資産減価償却率">
          <a:extLst>
            <a:ext uri="{FF2B5EF4-FFF2-40B4-BE49-F238E27FC236}">
              <a16:creationId xmlns:a16="http://schemas.microsoft.com/office/drawing/2014/main" id="{241D52A0-7548-4518-9183-FAA71BB2352D}"/>
            </a:ext>
          </a:extLst>
        </xdr:cNvPr>
        <xdr:cNvSpPr txBox="1"/>
      </xdr:nvSpPr>
      <xdr:spPr>
        <a:xfrm>
          <a:off x="3582044" y="18004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123371</xdr:rowOff>
    </xdr:from>
    <xdr:to>
      <xdr:col>15</xdr:col>
      <xdr:colOff>101600</xdr:colOff>
      <xdr:row>105</xdr:row>
      <xdr:rowOff>53521</xdr:rowOff>
    </xdr:to>
    <xdr:sp macro="" textlink="">
      <xdr:nvSpPr>
        <xdr:cNvPr id="344" name="フローチャート: 判断 343">
          <a:extLst>
            <a:ext uri="{FF2B5EF4-FFF2-40B4-BE49-F238E27FC236}">
              <a16:creationId xmlns:a16="http://schemas.microsoft.com/office/drawing/2014/main" id="{0A96BD27-7C57-435C-B1CF-02190AB24238}"/>
            </a:ext>
          </a:extLst>
        </xdr:cNvPr>
        <xdr:cNvSpPr/>
      </xdr:nvSpPr>
      <xdr:spPr>
        <a:xfrm>
          <a:off x="2857500" y="1795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44648</xdr:rowOff>
    </xdr:from>
    <xdr:ext cx="405111" cy="259045"/>
    <xdr:sp macro="" textlink="">
      <xdr:nvSpPr>
        <xdr:cNvPr id="345" name="n_2aveValue【市民会館】&#10;有形固定資産減価償却率">
          <a:extLst>
            <a:ext uri="{FF2B5EF4-FFF2-40B4-BE49-F238E27FC236}">
              <a16:creationId xmlns:a16="http://schemas.microsoft.com/office/drawing/2014/main" id="{316D08BA-AC29-4C91-B6A7-1298E9E4458E}"/>
            </a:ext>
          </a:extLst>
        </xdr:cNvPr>
        <xdr:cNvSpPr txBox="1"/>
      </xdr:nvSpPr>
      <xdr:spPr>
        <a:xfrm>
          <a:off x="2705744" y="18046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105</xdr:row>
      <xdr:rowOff>33564</xdr:rowOff>
    </xdr:from>
    <xdr:to>
      <xdr:col>10</xdr:col>
      <xdr:colOff>165100</xdr:colOff>
      <xdr:row>105</xdr:row>
      <xdr:rowOff>135164</xdr:rowOff>
    </xdr:to>
    <xdr:sp macro="" textlink="">
      <xdr:nvSpPr>
        <xdr:cNvPr id="346" name="フローチャート: 判断 345">
          <a:extLst>
            <a:ext uri="{FF2B5EF4-FFF2-40B4-BE49-F238E27FC236}">
              <a16:creationId xmlns:a16="http://schemas.microsoft.com/office/drawing/2014/main" id="{3B89B3E8-B80B-42E3-86E8-62E1A462C2F2}"/>
            </a:ext>
          </a:extLst>
        </xdr:cNvPr>
        <xdr:cNvSpPr/>
      </xdr:nvSpPr>
      <xdr:spPr>
        <a:xfrm>
          <a:off x="1968500" y="180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103</xdr:row>
      <xdr:rowOff>151691</xdr:rowOff>
    </xdr:from>
    <xdr:ext cx="405111" cy="259045"/>
    <xdr:sp macro="" textlink="">
      <xdr:nvSpPr>
        <xdr:cNvPr id="347" name="n_3aveValue【市民会館】&#10;有形固定資産減価償却率">
          <a:extLst>
            <a:ext uri="{FF2B5EF4-FFF2-40B4-BE49-F238E27FC236}">
              <a16:creationId xmlns:a16="http://schemas.microsoft.com/office/drawing/2014/main" id="{0CE26875-7549-4D74-B453-BAD5EB1004A6}"/>
            </a:ext>
          </a:extLst>
        </xdr:cNvPr>
        <xdr:cNvSpPr txBox="1"/>
      </xdr:nvSpPr>
      <xdr:spPr>
        <a:xfrm>
          <a:off x="1816744" y="17811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0DCEDE90-DF9E-4E99-85B3-6955D3695547}"/>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83CBA360-E047-4152-8134-6BED6668DA95}"/>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D980A630-3544-4D7F-8EDE-10A020D04227}"/>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1" name="テキスト ボックス 350">
          <a:extLst>
            <a:ext uri="{FF2B5EF4-FFF2-40B4-BE49-F238E27FC236}">
              <a16:creationId xmlns:a16="http://schemas.microsoft.com/office/drawing/2014/main" id="{39BCEE24-09E6-404D-BFE5-5D91B0439597}"/>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2" name="テキスト ボックス 351">
          <a:extLst>
            <a:ext uri="{FF2B5EF4-FFF2-40B4-BE49-F238E27FC236}">
              <a16:creationId xmlns:a16="http://schemas.microsoft.com/office/drawing/2014/main" id="{61C1E46D-2AD3-409B-93F2-A2D1032E6AFB}"/>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142966</xdr:rowOff>
    </xdr:from>
    <xdr:to>
      <xdr:col>20</xdr:col>
      <xdr:colOff>38100</xdr:colOff>
      <xdr:row>102</xdr:row>
      <xdr:rowOff>73116</xdr:rowOff>
    </xdr:to>
    <xdr:sp macro="" textlink="">
      <xdr:nvSpPr>
        <xdr:cNvPr id="353" name="楕円 352">
          <a:extLst>
            <a:ext uri="{FF2B5EF4-FFF2-40B4-BE49-F238E27FC236}">
              <a16:creationId xmlns:a16="http://schemas.microsoft.com/office/drawing/2014/main" id="{4C5069E2-FDD4-4F9C-8F23-A09CF657E006}"/>
            </a:ext>
          </a:extLst>
        </xdr:cNvPr>
        <xdr:cNvSpPr/>
      </xdr:nvSpPr>
      <xdr:spPr>
        <a:xfrm>
          <a:off x="3746500" y="1745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13970</xdr:rowOff>
    </xdr:from>
    <xdr:to>
      <xdr:col>15</xdr:col>
      <xdr:colOff>101600</xdr:colOff>
      <xdr:row>102</xdr:row>
      <xdr:rowOff>115570</xdr:rowOff>
    </xdr:to>
    <xdr:sp macro="" textlink="">
      <xdr:nvSpPr>
        <xdr:cNvPr id="354" name="楕円 353">
          <a:extLst>
            <a:ext uri="{FF2B5EF4-FFF2-40B4-BE49-F238E27FC236}">
              <a16:creationId xmlns:a16="http://schemas.microsoft.com/office/drawing/2014/main" id="{81971F1F-B88F-482A-B41F-5933CE06C7BC}"/>
            </a:ext>
          </a:extLst>
        </xdr:cNvPr>
        <xdr:cNvSpPr/>
      </xdr:nvSpPr>
      <xdr:spPr>
        <a:xfrm>
          <a:off x="2857500" y="1750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22316</xdr:rowOff>
    </xdr:from>
    <xdr:to>
      <xdr:col>19</xdr:col>
      <xdr:colOff>177800</xdr:colOff>
      <xdr:row>102</xdr:row>
      <xdr:rowOff>64770</xdr:rowOff>
    </xdr:to>
    <xdr:cxnSp macro="">
      <xdr:nvCxnSpPr>
        <xdr:cNvPr id="355" name="直線コネクタ 354">
          <a:extLst>
            <a:ext uri="{FF2B5EF4-FFF2-40B4-BE49-F238E27FC236}">
              <a16:creationId xmlns:a16="http://schemas.microsoft.com/office/drawing/2014/main" id="{6B2AD334-AEC0-430E-89AD-469E6D9E8D1A}"/>
            </a:ext>
          </a:extLst>
        </xdr:cNvPr>
        <xdr:cNvCxnSpPr/>
      </xdr:nvCxnSpPr>
      <xdr:spPr>
        <a:xfrm flipV="1">
          <a:off x="2908300" y="1751021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89643</xdr:rowOff>
    </xdr:from>
    <xdr:ext cx="405111" cy="259045"/>
    <xdr:sp macro="" textlink="">
      <xdr:nvSpPr>
        <xdr:cNvPr id="356" name="n_1mainValue【市民会館】&#10;有形固定資産減価償却率">
          <a:extLst>
            <a:ext uri="{FF2B5EF4-FFF2-40B4-BE49-F238E27FC236}">
              <a16:creationId xmlns:a16="http://schemas.microsoft.com/office/drawing/2014/main" id="{8D71B4E4-5C8B-407B-955B-222A2E4293F2}"/>
            </a:ext>
          </a:extLst>
        </xdr:cNvPr>
        <xdr:cNvSpPr txBox="1"/>
      </xdr:nvSpPr>
      <xdr:spPr>
        <a:xfrm>
          <a:off x="3582044" y="17234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132097</xdr:rowOff>
    </xdr:from>
    <xdr:ext cx="405111" cy="259045"/>
    <xdr:sp macro="" textlink="">
      <xdr:nvSpPr>
        <xdr:cNvPr id="357" name="n_2mainValue【市民会館】&#10;有形固定資産減価償却率">
          <a:extLst>
            <a:ext uri="{FF2B5EF4-FFF2-40B4-BE49-F238E27FC236}">
              <a16:creationId xmlns:a16="http://schemas.microsoft.com/office/drawing/2014/main" id="{F3E48EBF-0CC8-4504-BD0A-CF6DCD96B46F}"/>
            </a:ext>
          </a:extLst>
        </xdr:cNvPr>
        <xdr:cNvSpPr txBox="1"/>
      </xdr:nvSpPr>
      <xdr:spPr>
        <a:xfrm>
          <a:off x="2705744"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8" name="正方形/長方形 357">
          <a:extLst>
            <a:ext uri="{FF2B5EF4-FFF2-40B4-BE49-F238E27FC236}">
              <a16:creationId xmlns:a16="http://schemas.microsoft.com/office/drawing/2014/main" id="{D17B57AD-A696-4395-AA0A-29E5A1BA25B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9" name="正方形/長方形 358">
          <a:extLst>
            <a:ext uri="{FF2B5EF4-FFF2-40B4-BE49-F238E27FC236}">
              <a16:creationId xmlns:a16="http://schemas.microsoft.com/office/drawing/2014/main" id="{80E2B138-94D7-411E-B9DA-04A8E5B98C4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0" name="正方形/長方形 359">
          <a:extLst>
            <a:ext uri="{FF2B5EF4-FFF2-40B4-BE49-F238E27FC236}">
              <a16:creationId xmlns:a16="http://schemas.microsoft.com/office/drawing/2014/main" id="{160899DA-85F9-43D4-AAFD-4403CC0E6625}"/>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1" name="正方形/長方形 360">
          <a:extLst>
            <a:ext uri="{FF2B5EF4-FFF2-40B4-BE49-F238E27FC236}">
              <a16:creationId xmlns:a16="http://schemas.microsoft.com/office/drawing/2014/main" id="{E72D56B1-23F9-4E6B-A6C5-38BF48405775}"/>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2" name="正方形/長方形 361">
          <a:extLst>
            <a:ext uri="{FF2B5EF4-FFF2-40B4-BE49-F238E27FC236}">
              <a16:creationId xmlns:a16="http://schemas.microsoft.com/office/drawing/2014/main" id="{B0FD0852-39D8-486F-95AF-6839748A336D}"/>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3" name="正方形/長方形 362">
          <a:extLst>
            <a:ext uri="{FF2B5EF4-FFF2-40B4-BE49-F238E27FC236}">
              <a16:creationId xmlns:a16="http://schemas.microsoft.com/office/drawing/2014/main" id="{321CB5F2-D29A-484C-A898-0DAFFBD8C89A}"/>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4" name="正方形/長方形 363">
          <a:extLst>
            <a:ext uri="{FF2B5EF4-FFF2-40B4-BE49-F238E27FC236}">
              <a16:creationId xmlns:a16="http://schemas.microsoft.com/office/drawing/2014/main" id="{5A674825-B6CB-45D5-BC42-505CD84EB0B6}"/>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5" name="正方形/長方形 364">
          <a:extLst>
            <a:ext uri="{FF2B5EF4-FFF2-40B4-BE49-F238E27FC236}">
              <a16:creationId xmlns:a16="http://schemas.microsoft.com/office/drawing/2014/main" id="{B2604900-D45D-41E4-90D3-06FA51483306}"/>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6" name="テキスト ボックス 365">
          <a:extLst>
            <a:ext uri="{FF2B5EF4-FFF2-40B4-BE49-F238E27FC236}">
              <a16:creationId xmlns:a16="http://schemas.microsoft.com/office/drawing/2014/main" id="{25860674-43B6-45FC-83DC-FFE6F241514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7" name="直線コネクタ 366">
          <a:extLst>
            <a:ext uri="{FF2B5EF4-FFF2-40B4-BE49-F238E27FC236}">
              <a16:creationId xmlns:a16="http://schemas.microsoft.com/office/drawing/2014/main" id="{13A7EC4C-1A42-4670-A162-85E06363B26D}"/>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68" name="直線コネクタ 367">
          <a:extLst>
            <a:ext uri="{FF2B5EF4-FFF2-40B4-BE49-F238E27FC236}">
              <a16:creationId xmlns:a16="http://schemas.microsoft.com/office/drawing/2014/main" id="{DD473C82-0136-41AB-BF6F-7FB3E8CE812F}"/>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69" name="テキスト ボックス 368">
          <a:extLst>
            <a:ext uri="{FF2B5EF4-FFF2-40B4-BE49-F238E27FC236}">
              <a16:creationId xmlns:a16="http://schemas.microsoft.com/office/drawing/2014/main" id="{96DFB452-1CDF-4DD1-8EA5-FB57B6B5C6DC}"/>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70" name="直線コネクタ 369">
          <a:extLst>
            <a:ext uri="{FF2B5EF4-FFF2-40B4-BE49-F238E27FC236}">
              <a16:creationId xmlns:a16="http://schemas.microsoft.com/office/drawing/2014/main" id="{119C93DD-103F-43C3-B8C5-F145ACB396BC}"/>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71" name="テキスト ボックス 370">
          <a:extLst>
            <a:ext uri="{FF2B5EF4-FFF2-40B4-BE49-F238E27FC236}">
              <a16:creationId xmlns:a16="http://schemas.microsoft.com/office/drawing/2014/main" id="{83BF1E4A-5BB5-423B-A001-A0B0C0E4C09B}"/>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72" name="直線コネクタ 371">
          <a:extLst>
            <a:ext uri="{FF2B5EF4-FFF2-40B4-BE49-F238E27FC236}">
              <a16:creationId xmlns:a16="http://schemas.microsoft.com/office/drawing/2014/main" id="{8BFF463B-8001-4EA5-B735-E0D5ECA07B7F}"/>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73" name="テキスト ボックス 372">
          <a:extLst>
            <a:ext uri="{FF2B5EF4-FFF2-40B4-BE49-F238E27FC236}">
              <a16:creationId xmlns:a16="http://schemas.microsoft.com/office/drawing/2014/main" id="{0785E56E-0A61-42C9-A2CF-CC14F728FF04}"/>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74" name="直線コネクタ 373">
          <a:extLst>
            <a:ext uri="{FF2B5EF4-FFF2-40B4-BE49-F238E27FC236}">
              <a16:creationId xmlns:a16="http://schemas.microsoft.com/office/drawing/2014/main" id="{81DFA00A-90DD-4A40-99D9-D758FE34619D}"/>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75" name="テキスト ボックス 374">
          <a:extLst>
            <a:ext uri="{FF2B5EF4-FFF2-40B4-BE49-F238E27FC236}">
              <a16:creationId xmlns:a16="http://schemas.microsoft.com/office/drawing/2014/main" id="{3B17EAC0-8FC9-4845-AE0E-926DE76AD4FC}"/>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76" name="直線コネクタ 375">
          <a:extLst>
            <a:ext uri="{FF2B5EF4-FFF2-40B4-BE49-F238E27FC236}">
              <a16:creationId xmlns:a16="http://schemas.microsoft.com/office/drawing/2014/main" id="{4FD91259-1CAF-4BB6-8F44-732B8C519A0B}"/>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77" name="テキスト ボックス 376">
          <a:extLst>
            <a:ext uri="{FF2B5EF4-FFF2-40B4-BE49-F238E27FC236}">
              <a16:creationId xmlns:a16="http://schemas.microsoft.com/office/drawing/2014/main" id="{F2E29E32-6C14-4DFE-AE1A-1A536143638C}"/>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78" name="直線コネクタ 377">
          <a:extLst>
            <a:ext uri="{FF2B5EF4-FFF2-40B4-BE49-F238E27FC236}">
              <a16:creationId xmlns:a16="http://schemas.microsoft.com/office/drawing/2014/main" id="{06CECAD1-015A-40CA-B207-DB5909B12FC5}"/>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79" name="テキスト ボックス 378">
          <a:extLst>
            <a:ext uri="{FF2B5EF4-FFF2-40B4-BE49-F238E27FC236}">
              <a16:creationId xmlns:a16="http://schemas.microsoft.com/office/drawing/2014/main" id="{DCC69632-AAE9-494C-BC49-5814D2075CDF}"/>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0" name="【市民会館】&#10;一人当たり面積グラフ枠">
          <a:extLst>
            <a:ext uri="{FF2B5EF4-FFF2-40B4-BE49-F238E27FC236}">
              <a16:creationId xmlns:a16="http://schemas.microsoft.com/office/drawing/2014/main" id="{68A30139-841C-45BD-9DEE-A248FA080751}"/>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99061</xdr:rowOff>
    </xdr:to>
    <xdr:cxnSp macro="">
      <xdr:nvCxnSpPr>
        <xdr:cNvPr id="381" name="直線コネクタ 380">
          <a:extLst>
            <a:ext uri="{FF2B5EF4-FFF2-40B4-BE49-F238E27FC236}">
              <a16:creationId xmlns:a16="http://schemas.microsoft.com/office/drawing/2014/main" id="{AE5BE2E8-1A73-495C-8154-2B8F09A9EFCF}"/>
            </a:ext>
          </a:extLst>
        </xdr:cNvPr>
        <xdr:cNvCxnSpPr/>
      </xdr:nvCxnSpPr>
      <xdr:spPr>
        <a:xfrm flipV="1">
          <a:off x="10476865" y="17122139"/>
          <a:ext cx="0" cy="1493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102888</xdr:rowOff>
    </xdr:from>
    <xdr:ext cx="469744" cy="259045"/>
    <xdr:sp macro="" textlink="">
      <xdr:nvSpPr>
        <xdr:cNvPr id="382" name="【市民会館】&#10;一人当たり面積最小値テキスト">
          <a:extLst>
            <a:ext uri="{FF2B5EF4-FFF2-40B4-BE49-F238E27FC236}">
              <a16:creationId xmlns:a16="http://schemas.microsoft.com/office/drawing/2014/main" id="{FF319436-8EE7-4E18-BB52-335C467B652E}"/>
            </a:ext>
          </a:extLst>
        </xdr:cNvPr>
        <xdr:cNvSpPr txBox="1"/>
      </xdr:nvSpPr>
      <xdr:spPr>
        <a:xfrm>
          <a:off x="10515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99061</xdr:rowOff>
    </xdr:from>
    <xdr:to>
      <xdr:col>55</xdr:col>
      <xdr:colOff>88900</xdr:colOff>
      <xdr:row>108</xdr:row>
      <xdr:rowOff>99061</xdr:rowOff>
    </xdr:to>
    <xdr:cxnSp macro="">
      <xdr:nvCxnSpPr>
        <xdr:cNvPr id="383" name="直線コネクタ 382">
          <a:extLst>
            <a:ext uri="{FF2B5EF4-FFF2-40B4-BE49-F238E27FC236}">
              <a16:creationId xmlns:a16="http://schemas.microsoft.com/office/drawing/2014/main" id="{8F1AE9DA-7062-4C4C-9CB2-133755942032}"/>
            </a:ext>
          </a:extLst>
        </xdr:cNvPr>
        <xdr:cNvCxnSpPr/>
      </xdr:nvCxnSpPr>
      <xdr:spPr>
        <a:xfrm>
          <a:off x="10388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384" name="【市民会館】&#10;一人当たり面積最大値テキスト">
          <a:extLst>
            <a:ext uri="{FF2B5EF4-FFF2-40B4-BE49-F238E27FC236}">
              <a16:creationId xmlns:a16="http://schemas.microsoft.com/office/drawing/2014/main" id="{A433660F-2867-4787-9A2A-7AC3A7EB38FB}"/>
            </a:ext>
          </a:extLst>
        </xdr:cNvPr>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385" name="直線コネクタ 384">
          <a:extLst>
            <a:ext uri="{FF2B5EF4-FFF2-40B4-BE49-F238E27FC236}">
              <a16:creationId xmlns:a16="http://schemas.microsoft.com/office/drawing/2014/main" id="{9ABC73CF-DBF8-4B9B-ACB2-58DDD2BC3326}"/>
            </a:ext>
          </a:extLst>
        </xdr:cNvPr>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91457</xdr:rowOff>
    </xdr:from>
    <xdr:ext cx="469744" cy="259045"/>
    <xdr:sp macro="" textlink="">
      <xdr:nvSpPr>
        <xdr:cNvPr id="386" name="【市民会館】&#10;一人当たり面積平均値テキスト">
          <a:extLst>
            <a:ext uri="{FF2B5EF4-FFF2-40B4-BE49-F238E27FC236}">
              <a16:creationId xmlns:a16="http://schemas.microsoft.com/office/drawing/2014/main" id="{378EACF3-F499-4829-9BE3-90AA06FD09F2}"/>
            </a:ext>
          </a:extLst>
        </xdr:cNvPr>
        <xdr:cNvSpPr txBox="1"/>
      </xdr:nvSpPr>
      <xdr:spPr>
        <a:xfrm>
          <a:off x="10515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387" name="フローチャート: 判断 386">
          <a:extLst>
            <a:ext uri="{FF2B5EF4-FFF2-40B4-BE49-F238E27FC236}">
              <a16:creationId xmlns:a16="http://schemas.microsoft.com/office/drawing/2014/main" id="{6F810634-6797-478F-8FFA-754A2A1A1F7C}"/>
            </a:ext>
          </a:extLst>
        </xdr:cNvPr>
        <xdr:cNvSpPr/>
      </xdr:nvSpPr>
      <xdr:spPr>
        <a:xfrm>
          <a:off x="10426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124461</xdr:rowOff>
    </xdr:from>
    <xdr:to>
      <xdr:col>50</xdr:col>
      <xdr:colOff>165100</xdr:colOff>
      <xdr:row>106</xdr:row>
      <xdr:rowOff>54611</xdr:rowOff>
    </xdr:to>
    <xdr:sp macro="" textlink="">
      <xdr:nvSpPr>
        <xdr:cNvPr id="388" name="フローチャート: 判断 387">
          <a:extLst>
            <a:ext uri="{FF2B5EF4-FFF2-40B4-BE49-F238E27FC236}">
              <a16:creationId xmlns:a16="http://schemas.microsoft.com/office/drawing/2014/main" id="{C3C1BDF7-8A8B-4A34-A8E8-65722312A019}"/>
            </a:ext>
          </a:extLst>
        </xdr:cNvPr>
        <xdr:cNvSpPr/>
      </xdr:nvSpPr>
      <xdr:spPr>
        <a:xfrm>
          <a:off x="9588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104</xdr:row>
      <xdr:rowOff>71138</xdr:rowOff>
    </xdr:from>
    <xdr:ext cx="469744" cy="259045"/>
    <xdr:sp macro="" textlink="">
      <xdr:nvSpPr>
        <xdr:cNvPr id="389" name="n_1aveValue【市民会館】&#10;一人当たり面積">
          <a:extLst>
            <a:ext uri="{FF2B5EF4-FFF2-40B4-BE49-F238E27FC236}">
              <a16:creationId xmlns:a16="http://schemas.microsoft.com/office/drawing/2014/main" id="{842F91DA-5A12-4F2D-AD52-94AECEFD24DB}"/>
            </a:ext>
          </a:extLst>
        </xdr:cNvPr>
        <xdr:cNvSpPr txBox="1"/>
      </xdr:nvSpPr>
      <xdr:spPr>
        <a:xfrm>
          <a:off x="93917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143511</xdr:rowOff>
    </xdr:from>
    <xdr:to>
      <xdr:col>46</xdr:col>
      <xdr:colOff>38100</xdr:colOff>
      <xdr:row>106</xdr:row>
      <xdr:rowOff>73661</xdr:rowOff>
    </xdr:to>
    <xdr:sp macro="" textlink="">
      <xdr:nvSpPr>
        <xdr:cNvPr id="390" name="フローチャート: 判断 389">
          <a:extLst>
            <a:ext uri="{FF2B5EF4-FFF2-40B4-BE49-F238E27FC236}">
              <a16:creationId xmlns:a16="http://schemas.microsoft.com/office/drawing/2014/main" id="{5D762EE7-38A0-4580-87ED-49BC10A901A6}"/>
            </a:ext>
          </a:extLst>
        </xdr:cNvPr>
        <xdr:cNvSpPr/>
      </xdr:nvSpPr>
      <xdr:spPr>
        <a:xfrm>
          <a:off x="8699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90188</xdr:rowOff>
    </xdr:from>
    <xdr:ext cx="469744" cy="259045"/>
    <xdr:sp macro="" textlink="">
      <xdr:nvSpPr>
        <xdr:cNvPr id="391" name="n_2aveValue【市民会館】&#10;一人当たり面積">
          <a:extLst>
            <a:ext uri="{FF2B5EF4-FFF2-40B4-BE49-F238E27FC236}">
              <a16:creationId xmlns:a16="http://schemas.microsoft.com/office/drawing/2014/main" id="{4545375C-B5AB-43A6-8EC7-CDBE089BF7C2}"/>
            </a:ext>
          </a:extLst>
        </xdr:cNvPr>
        <xdr:cNvSpPr txBox="1"/>
      </xdr:nvSpPr>
      <xdr:spPr>
        <a:xfrm>
          <a:off x="8515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124461</xdr:rowOff>
    </xdr:from>
    <xdr:to>
      <xdr:col>41</xdr:col>
      <xdr:colOff>101600</xdr:colOff>
      <xdr:row>106</xdr:row>
      <xdr:rowOff>54611</xdr:rowOff>
    </xdr:to>
    <xdr:sp macro="" textlink="">
      <xdr:nvSpPr>
        <xdr:cNvPr id="392" name="フローチャート: 判断 391">
          <a:extLst>
            <a:ext uri="{FF2B5EF4-FFF2-40B4-BE49-F238E27FC236}">
              <a16:creationId xmlns:a16="http://schemas.microsoft.com/office/drawing/2014/main" id="{AE757E09-0215-45A9-A2F0-3CB8BFF3319E}"/>
            </a:ext>
          </a:extLst>
        </xdr:cNvPr>
        <xdr:cNvSpPr/>
      </xdr:nvSpPr>
      <xdr:spPr>
        <a:xfrm>
          <a:off x="7810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104</xdr:row>
      <xdr:rowOff>71138</xdr:rowOff>
    </xdr:from>
    <xdr:ext cx="469744" cy="259045"/>
    <xdr:sp macro="" textlink="">
      <xdr:nvSpPr>
        <xdr:cNvPr id="393" name="n_3aveValue【市民会館】&#10;一人当たり面積">
          <a:extLst>
            <a:ext uri="{FF2B5EF4-FFF2-40B4-BE49-F238E27FC236}">
              <a16:creationId xmlns:a16="http://schemas.microsoft.com/office/drawing/2014/main" id="{2D059B3D-AB82-4BDF-B87C-17CCFD079B1B}"/>
            </a:ext>
          </a:extLst>
        </xdr:cNvPr>
        <xdr:cNvSpPr txBox="1"/>
      </xdr:nvSpPr>
      <xdr:spPr>
        <a:xfrm>
          <a:off x="7626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0ABE2156-24B8-485C-A9BB-E95A8FD3A14A}"/>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CCA723E2-5FD8-4D3C-98CD-EDDE1C236F4C}"/>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E33B0319-BB76-4F43-B545-182EC1837327}"/>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B099C6A0-945C-409A-9EB3-1157F07B42AE}"/>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8" name="テキスト ボックス 397">
          <a:extLst>
            <a:ext uri="{FF2B5EF4-FFF2-40B4-BE49-F238E27FC236}">
              <a16:creationId xmlns:a16="http://schemas.microsoft.com/office/drawing/2014/main" id="{61BDDE3A-4F1B-462D-9B7D-E27DAD9A1F0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90170</xdr:rowOff>
    </xdr:from>
    <xdr:to>
      <xdr:col>50</xdr:col>
      <xdr:colOff>165100</xdr:colOff>
      <xdr:row>107</xdr:row>
      <xdr:rowOff>20320</xdr:rowOff>
    </xdr:to>
    <xdr:sp macro="" textlink="">
      <xdr:nvSpPr>
        <xdr:cNvPr id="399" name="楕円 398">
          <a:extLst>
            <a:ext uri="{FF2B5EF4-FFF2-40B4-BE49-F238E27FC236}">
              <a16:creationId xmlns:a16="http://schemas.microsoft.com/office/drawing/2014/main" id="{DC4050F8-E07E-4BFE-9D76-EE41D74D6E56}"/>
            </a:ext>
          </a:extLst>
        </xdr:cNvPr>
        <xdr:cNvSpPr/>
      </xdr:nvSpPr>
      <xdr:spPr>
        <a:xfrm>
          <a:off x="9588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71120</xdr:rowOff>
    </xdr:from>
    <xdr:to>
      <xdr:col>46</xdr:col>
      <xdr:colOff>38100</xdr:colOff>
      <xdr:row>107</xdr:row>
      <xdr:rowOff>1270</xdr:rowOff>
    </xdr:to>
    <xdr:sp macro="" textlink="">
      <xdr:nvSpPr>
        <xdr:cNvPr id="400" name="楕円 399">
          <a:extLst>
            <a:ext uri="{FF2B5EF4-FFF2-40B4-BE49-F238E27FC236}">
              <a16:creationId xmlns:a16="http://schemas.microsoft.com/office/drawing/2014/main" id="{00BD59C9-42FA-4411-A08C-85534F1CFF0E}"/>
            </a:ext>
          </a:extLst>
        </xdr:cNvPr>
        <xdr:cNvSpPr/>
      </xdr:nvSpPr>
      <xdr:spPr>
        <a:xfrm>
          <a:off x="86995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121920</xdr:rowOff>
    </xdr:from>
    <xdr:to>
      <xdr:col>50</xdr:col>
      <xdr:colOff>114300</xdr:colOff>
      <xdr:row>106</xdr:row>
      <xdr:rowOff>140970</xdr:rowOff>
    </xdr:to>
    <xdr:cxnSp macro="">
      <xdr:nvCxnSpPr>
        <xdr:cNvPr id="401" name="直線コネクタ 400">
          <a:extLst>
            <a:ext uri="{FF2B5EF4-FFF2-40B4-BE49-F238E27FC236}">
              <a16:creationId xmlns:a16="http://schemas.microsoft.com/office/drawing/2014/main" id="{65C991D4-1C5F-4C15-9EA7-DFAED4C91745}"/>
            </a:ext>
          </a:extLst>
        </xdr:cNvPr>
        <xdr:cNvCxnSpPr/>
      </xdr:nvCxnSpPr>
      <xdr:spPr>
        <a:xfrm>
          <a:off x="8750300" y="182956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11447</xdr:rowOff>
    </xdr:from>
    <xdr:ext cx="469744" cy="259045"/>
    <xdr:sp macro="" textlink="">
      <xdr:nvSpPr>
        <xdr:cNvPr id="402" name="n_1mainValue【市民会館】&#10;一人当たり面積">
          <a:extLst>
            <a:ext uri="{FF2B5EF4-FFF2-40B4-BE49-F238E27FC236}">
              <a16:creationId xmlns:a16="http://schemas.microsoft.com/office/drawing/2014/main" id="{E9160035-EBAA-44CB-B9F1-4D1E43596F25}"/>
            </a:ext>
          </a:extLst>
        </xdr:cNvPr>
        <xdr:cNvSpPr txBox="1"/>
      </xdr:nvSpPr>
      <xdr:spPr>
        <a:xfrm>
          <a:off x="9391727" y="1835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163847</xdr:rowOff>
    </xdr:from>
    <xdr:ext cx="469744" cy="259045"/>
    <xdr:sp macro="" textlink="">
      <xdr:nvSpPr>
        <xdr:cNvPr id="403" name="n_2mainValue【市民会館】&#10;一人当たり面積">
          <a:extLst>
            <a:ext uri="{FF2B5EF4-FFF2-40B4-BE49-F238E27FC236}">
              <a16:creationId xmlns:a16="http://schemas.microsoft.com/office/drawing/2014/main" id="{549307E3-2A2F-4697-B2F8-8FA52D7381E5}"/>
            </a:ext>
          </a:extLst>
        </xdr:cNvPr>
        <xdr:cNvSpPr txBox="1"/>
      </xdr:nvSpPr>
      <xdr:spPr>
        <a:xfrm>
          <a:off x="8515427" y="1833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4" name="正方形/長方形 403">
          <a:extLst>
            <a:ext uri="{FF2B5EF4-FFF2-40B4-BE49-F238E27FC236}">
              <a16:creationId xmlns:a16="http://schemas.microsoft.com/office/drawing/2014/main" id="{DE2B347F-B452-427E-B4DD-9A549A775B0C}"/>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5" name="正方形/長方形 404">
          <a:extLst>
            <a:ext uri="{FF2B5EF4-FFF2-40B4-BE49-F238E27FC236}">
              <a16:creationId xmlns:a16="http://schemas.microsoft.com/office/drawing/2014/main" id="{3E8BDF3B-49C5-42D4-A4EF-0FB390951A56}"/>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6" name="正方形/長方形 405">
          <a:extLst>
            <a:ext uri="{FF2B5EF4-FFF2-40B4-BE49-F238E27FC236}">
              <a16:creationId xmlns:a16="http://schemas.microsoft.com/office/drawing/2014/main" id="{FC433B43-4CC0-475E-8D19-B409B69EF0AE}"/>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7" name="正方形/長方形 406">
          <a:extLst>
            <a:ext uri="{FF2B5EF4-FFF2-40B4-BE49-F238E27FC236}">
              <a16:creationId xmlns:a16="http://schemas.microsoft.com/office/drawing/2014/main" id="{1824F9EB-3E98-46EE-8ADD-82C24CCBB7A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8" name="正方形/長方形 407">
          <a:extLst>
            <a:ext uri="{FF2B5EF4-FFF2-40B4-BE49-F238E27FC236}">
              <a16:creationId xmlns:a16="http://schemas.microsoft.com/office/drawing/2014/main" id="{9D3BBEBF-9C8F-452E-B73D-E16086AE9775}"/>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9" name="正方形/長方形 408">
          <a:extLst>
            <a:ext uri="{FF2B5EF4-FFF2-40B4-BE49-F238E27FC236}">
              <a16:creationId xmlns:a16="http://schemas.microsoft.com/office/drawing/2014/main" id="{B16EBB88-BCC6-46D3-803A-89DF3AC73D9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0" name="正方形/長方形 409">
          <a:extLst>
            <a:ext uri="{FF2B5EF4-FFF2-40B4-BE49-F238E27FC236}">
              <a16:creationId xmlns:a16="http://schemas.microsoft.com/office/drawing/2014/main" id="{B463A0B0-AA5C-46D3-AEF6-758DEEF334EE}"/>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1" name="正方形/長方形 410">
          <a:extLst>
            <a:ext uri="{FF2B5EF4-FFF2-40B4-BE49-F238E27FC236}">
              <a16:creationId xmlns:a16="http://schemas.microsoft.com/office/drawing/2014/main" id="{A2159B71-3D15-42C5-BEE8-62D7ADB76DAB}"/>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2" name="テキスト ボックス 411">
          <a:extLst>
            <a:ext uri="{FF2B5EF4-FFF2-40B4-BE49-F238E27FC236}">
              <a16:creationId xmlns:a16="http://schemas.microsoft.com/office/drawing/2014/main" id="{7810DDB7-EFEE-499E-92F4-777F5FA6BAD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3" name="直線コネクタ 412">
          <a:extLst>
            <a:ext uri="{FF2B5EF4-FFF2-40B4-BE49-F238E27FC236}">
              <a16:creationId xmlns:a16="http://schemas.microsoft.com/office/drawing/2014/main" id="{97C0BE9F-5147-43FA-A693-A852DE14C17E}"/>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14" name="直線コネクタ 413">
          <a:extLst>
            <a:ext uri="{FF2B5EF4-FFF2-40B4-BE49-F238E27FC236}">
              <a16:creationId xmlns:a16="http://schemas.microsoft.com/office/drawing/2014/main" id="{5B51D687-FFF7-4A2B-9E4A-4794F91C5F73}"/>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15" name="テキスト ボックス 414">
          <a:extLst>
            <a:ext uri="{FF2B5EF4-FFF2-40B4-BE49-F238E27FC236}">
              <a16:creationId xmlns:a16="http://schemas.microsoft.com/office/drawing/2014/main" id="{D14044DB-B15C-40B8-B342-30A8E1B5603F}"/>
            </a:ext>
          </a:extLst>
        </xdr:cNvPr>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6" name="直線コネクタ 415">
          <a:extLst>
            <a:ext uri="{FF2B5EF4-FFF2-40B4-BE49-F238E27FC236}">
              <a16:creationId xmlns:a16="http://schemas.microsoft.com/office/drawing/2014/main" id="{8729ADEB-88B1-435D-A709-0E6C31AC2561}"/>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7" name="テキスト ボックス 416">
          <a:extLst>
            <a:ext uri="{FF2B5EF4-FFF2-40B4-BE49-F238E27FC236}">
              <a16:creationId xmlns:a16="http://schemas.microsoft.com/office/drawing/2014/main" id="{97060124-BE93-4164-962D-F93421BC0D4D}"/>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8" name="直線コネクタ 417">
          <a:extLst>
            <a:ext uri="{FF2B5EF4-FFF2-40B4-BE49-F238E27FC236}">
              <a16:creationId xmlns:a16="http://schemas.microsoft.com/office/drawing/2014/main" id="{761BEC03-7E71-454E-95AE-4D3F8B1A298A}"/>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9" name="テキスト ボックス 418">
          <a:extLst>
            <a:ext uri="{FF2B5EF4-FFF2-40B4-BE49-F238E27FC236}">
              <a16:creationId xmlns:a16="http://schemas.microsoft.com/office/drawing/2014/main" id="{3D2FE292-FADE-403C-90F3-B6881A568CBC}"/>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20" name="直線コネクタ 419">
          <a:extLst>
            <a:ext uri="{FF2B5EF4-FFF2-40B4-BE49-F238E27FC236}">
              <a16:creationId xmlns:a16="http://schemas.microsoft.com/office/drawing/2014/main" id="{72311F2A-1DC4-49FB-931E-FEA997C5A4C8}"/>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21" name="テキスト ボックス 420">
          <a:extLst>
            <a:ext uri="{FF2B5EF4-FFF2-40B4-BE49-F238E27FC236}">
              <a16:creationId xmlns:a16="http://schemas.microsoft.com/office/drawing/2014/main" id="{35F6BA4F-AF8B-400E-9F9D-D1446B7C49C9}"/>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22" name="直線コネクタ 421">
          <a:extLst>
            <a:ext uri="{FF2B5EF4-FFF2-40B4-BE49-F238E27FC236}">
              <a16:creationId xmlns:a16="http://schemas.microsoft.com/office/drawing/2014/main" id="{D3E1456A-9F38-42F5-AAC9-FEB7CEED48E8}"/>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23" name="テキスト ボックス 422">
          <a:extLst>
            <a:ext uri="{FF2B5EF4-FFF2-40B4-BE49-F238E27FC236}">
              <a16:creationId xmlns:a16="http://schemas.microsoft.com/office/drawing/2014/main" id="{8ADBAA8F-4A92-45F7-9F82-4EDD27A4A8A9}"/>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4" name="直線コネクタ 423">
          <a:extLst>
            <a:ext uri="{FF2B5EF4-FFF2-40B4-BE49-F238E27FC236}">
              <a16:creationId xmlns:a16="http://schemas.microsoft.com/office/drawing/2014/main" id="{7D5D29D0-91B5-4973-AC4E-8EC9EE1D01D6}"/>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25" name="テキスト ボックス 424">
          <a:extLst>
            <a:ext uri="{FF2B5EF4-FFF2-40B4-BE49-F238E27FC236}">
              <a16:creationId xmlns:a16="http://schemas.microsoft.com/office/drawing/2014/main" id="{392EC3B5-D0D6-40DB-8B55-B7AA4A8E50B2}"/>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6" name="【一般廃棄物処理施設】&#10;有形固定資産減価償却率グラフ枠">
          <a:extLst>
            <a:ext uri="{FF2B5EF4-FFF2-40B4-BE49-F238E27FC236}">
              <a16:creationId xmlns:a16="http://schemas.microsoft.com/office/drawing/2014/main" id="{AD7F4565-37CE-4855-AB76-8BC28F4FFBD5}"/>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40</xdr:row>
      <xdr:rowOff>167640</xdr:rowOff>
    </xdr:to>
    <xdr:cxnSp macro="">
      <xdr:nvCxnSpPr>
        <xdr:cNvPr id="427" name="直線コネクタ 426">
          <a:extLst>
            <a:ext uri="{FF2B5EF4-FFF2-40B4-BE49-F238E27FC236}">
              <a16:creationId xmlns:a16="http://schemas.microsoft.com/office/drawing/2014/main" id="{F3FEA13A-F5E1-4528-A030-A789BEB7A87C}"/>
            </a:ext>
          </a:extLst>
        </xdr:cNvPr>
        <xdr:cNvCxnSpPr/>
      </xdr:nvCxnSpPr>
      <xdr:spPr>
        <a:xfrm flipV="1">
          <a:off x="16318864" y="581406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17</xdr:rowOff>
    </xdr:from>
    <xdr:ext cx="405111" cy="259045"/>
    <xdr:sp macro="" textlink="">
      <xdr:nvSpPr>
        <xdr:cNvPr id="428" name="【一般廃棄物処理施設】&#10;有形固定資産減価償却率最小値テキスト">
          <a:extLst>
            <a:ext uri="{FF2B5EF4-FFF2-40B4-BE49-F238E27FC236}">
              <a16:creationId xmlns:a16="http://schemas.microsoft.com/office/drawing/2014/main" id="{EA87E228-A40B-4058-B783-FA4CCC519D4C}"/>
            </a:ext>
          </a:extLst>
        </xdr:cNvPr>
        <xdr:cNvSpPr txBox="1"/>
      </xdr:nvSpPr>
      <xdr:spPr>
        <a:xfrm>
          <a:off x="16357600" y="7029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167640</xdr:rowOff>
    </xdr:from>
    <xdr:to>
      <xdr:col>86</xdr:col>
      <xdr:colOff>25400</xdr:colOff>
      <xdr:row>40</xdr:row>
      <xdr:rowOff>167640</xdr:rowOff>
    </xdr:to>
    <xdr:cxnSp macro="">
      <xdr:nvCxnSpPr>
        <xdr:cNvPr id="429" name="直線コネクタ 428">
          <a:extLst>
            <a:ext uri="{FF2B5EF4-FFF2-40B4-BE49-F238E27FC236}">
              <a16:creationId xmlns:a16="http://schemas.microsoft.com/office/drawing/2014/main" id="{E1077721-A52A-460A-88C8-6C3D43783A85}"/>
            </a:ext>
          </a:extLst>
        </xdr:cNvPr>
        <xdr:cNvCxnSpPr/>
      </xdr:nvCxnSpPr>
      <xdr:spPr>
        <a:xfrm>
          <a:off x="16230600" y="702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405111" cy="259045"/>
    <xdr:sp macro="" textlink="">
      <xdr:nvSpPr>
        <xdr:cNvPr id="430" name="【一般廃棄物処理施設】&#10;有形固定資産減価償却率最大値テキスト">
          <a:extLst>
            <a:ext uri="{FF2B5EF4-FFF2-40B4-BE49-F238E27FC236}">
              <a16:creationId xmlns:a16="http://schemas.microsoft.com/office/drawing/2014/main" id="{4837D2EF-4251-49C3-A8AF-8F5AEC801525}"/>
            </a:ext>
          </a:extLst>
        </xdr:cNvPr>
        <xdr:cNvSpPr txBox="1"/>
      </xdr:nvSpPr>
      <xdr:spPr>
        <a:xfrm>
          <a:off x="16357600" y="558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431" name="直線コネクタ 430">
          <a:extLst>
            <a:ext uri="{FF2B5EF4-FFF2-40B4-BE49-F238E27FC236}">
              <a16:creationId xmlns:a16="http://schemas.microsoft.com/office/drawing/2014/main" id="{A714EF7E-44A8-4F6E-BDE5-7BA9CBDA79E3}"/>
            </a:ext>
          </a:extLst>
        </xdr:cNvPr>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432" name="【一般廃棄物処理施設】&#10;有形固定資産減価償却率平均値テキスト">
          <a:extLst>
            <a:ext uri="{FF2B5EF4-FFF2-40B4-BE49-F238E27FC236}">
              <a16:creationId xmlns:a16="http://schemas.microsoft.com/office/drawing/2014/main" id="{A9F113BA-0351-4BBD-8F76-A8DFD2329BE3}"/>
            </a:ext>
          </a:extLst>
        </xdr:cNvPr>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433" name="フローチャート: 判断 432">
          <a:extLst>
            <a:ext uri="{FF2B5EF4-FFF2-40B4-BE49-F238E27FC236}">
              <a16:creationId xmlns:a16="http://schemas.microsoft.com/office/drawing/2014/main" id="{924C0AA9-B020-4A2D-85FB-48B0A2B1A909}"/>
            </a:ext>
          </a:extLst>
        </xdr:cNvPr>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160655</xdr:rowOff>
    </xdr:from>
    <xdr:to>
      <xdr:col>81</xdr:col>
      <xdr:colOff>101600</xdr:colOff>
      <xdr:row>37</xdr:row>
      <xdr:rowOff>90805</xdr:rowOff>
    </xdr:to>
    <xdr:sp macro="" textlink="">
      <xdr:nvSpPr>
        <xdr:cNvPr id="434" name="フローチャート: 判断 433">
          <a:extLst>
            <a:ext uri="{FF2B5EF4-FFF2-40B4-BE49-F238E27FC236}">
              <a16:creationId xmlns:a16="http://schemas.microsoft.com/office/drawing/2014/main" id="{0FFD7E06-5563-47EE-BFEF-8CC55006AACC}"/>
            </a:ext>
          </a:extLst>
        </xdr:cNvPr>
        <xdr:cNvSpPr/>
      </xdr:nvSpPr>
      <xdr:spPr>
        <a:xfrm>
          <a:off x="15430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81932</xdr:rowOff>
    </xdr:from>
    <xdr:ext cx="405111" cy="259045"/>
    <xdr:sp macro="" textlink="">
      <xdr:nvSpPr>
        <xdr:cNvPr id="435" name="n_1aveValue【一般廃棄物処理施設】&#10;有形固定資産減価償却率">
          <a:extLst>
            <a:ext uri="{FF2B5EF4-FFF2-40B4-BE49-F238E27FC236}">
              <a16:creationId xmlns:a16="http://schemas.microsoft.com/office/drawing/2014/main" id="{18335E40-41D4-4A1E-964A-68392945099C}"/>
            </a:ext>
          </a:extLst>
        </xdr:cNvPr>
        <xdr:cNvSpPr txBox="1"/>
      </xdr:nvSpPr>
      <xdr:spPr>
        <a:xfrm>
          <a:off x="152660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67310</xdr:rowOff>
    </xdr:from>
    <xdr:to>
      <xdr:col>76</xdr:col>
      <xdr:colOff>165100</xdr:colOff>
      <xdr:row>36</xdr:row>
      <xdr:rowOff>168910</xdr:rowOff>
    </xdr:to>
    <xdr:sp macro="" textlink="">
      <xdr:nvSpPr>
        <xdr:cNvPr id="436" name="フローチャート: 判断 435">
          <a:extLst>
            <a:ext uri="{FF2B5EF4-FFF2-40B4-BE49-F238E27FC236}">
              <a16:creationId xmlns:a16="http://schemas.microsoft.com/office/drawing/2014/main" id="{B76EAB6F-A22C-4B38-82CF-C06D3BA9B732}"/>
            </a:ext>
          </a:extLst>
        </xdr:cNvPr>
        <xdr:cNvSpPr/>
      </xdr:nvSpPr>
      <xdr:spPr>
        <a:xfrm>
          <a:off x="14541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160037</xdr:rowOff>
    </xdr:from>
    <xdr:ext cx="405111" cy="259045"/>
    <xdr:sp macro="" textlink="">
      <xdr:nvSpPr>
        <xdr:cNvPr id="437" name="n_2aveValue【一般廃棄物処理施設】&#10;有形固定資産減価償却率">
          <a:extLst>
            <a:ext uri="{FF2B5EF4-FFF2-40B4-BE49-F238E27FC236}">
              <a16:creationId xmlns:a16="http://schemas.microsoft.com/office/drawing/2014/main" id="{D239B759-8C18-4AD9-856C-932E4367EF9E}"/>
            </a:ext>
          </a:extLst>
        </xdr:cNvPr>
        <xdr:cNvSpPr txBox="1"/>
      </xdr:nvSpPr>
      <xdr:spPr>
        <a:xfrm>
          <a:off x="1438974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156845</xdr:rowOff>
    </xdr:from>
    <xdr:to>
      <xdr:col>72</xdr:col>
      <xdr:colOff>38100</xdr:colOff>
      <xdr:row>36</xdr:row>
      <xdr:rowOff>86995</xdr:rowOff>
    </xdr:to>
    <xdr:sp macro="" textlink="">
      <xdr:nvSpPr>
        <xdr:cNvPr id="438" name="フローチャート: 判断 437">
          <a:extLst>
            <a:ext uri="{FF2B5EF4-FFF2-40B4-BE49-F238E27FC236}">
              <a16:creationId xmlns:a16="http://schemas.microsoft.com/office/drawing/2014/main" id="{7D478E7B-DB1D-4DAF-94C2-F7EEFF0F5C13}"/>
            </a:ext>
          </a:extLst>
        </xdr:cNvPr>
        <xdr:cNvSpPr/>
      </xdr:nvSpPr>
      <xdr:spPr>
        <a:xfrm>
          <a:off x="13652500" y="6157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34</xdr:row>
      <xdr:rowOff>103522</xdr:rowOff>
    </xdr:from>
    <xdr:ext cx="405111" cy="259045"/>
    <xdr:sp macro="" textlink="">
      <xdr:nvSpPr>
        <xdr:cNvPr id="439" name="n_3aveValue【一般廃棄物処理施設】&#10;有形固定資産減価償却率">
          <a:extLst>
            <a:ext uri="{FF2B5EF4-FFF2-40B4-BE49-F238E27FC236}">
              <a16:creationId xmlns:a16="http://schemas.microsoft.com/office/drawing/2014/main" id="{9925C64E-7679-447F-8D0A-2B2EF723AB6B}"/>
            </a:ext>
          </a:extLst>
        </xdr:cNvPr>
        <xdr:cNvSpPr txBox="1"/>
      </xdr:nvSpPr>
      <xdr:spPr>
        <a:xfrm>
          <a:off x="13500744" y="5932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E9565E78-AEAA-4D59-A653-0B39EA120213}"/>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5B4F8428-7264-4A45-8737-6E1DE10F495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D2DF1BAD-68FE-43A7-AC5F-CC58F54AD76B}"/>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3" name="テキスト ボックス 442">
          <a:extLst>
            <a:ext uri="{FF2B5EF4-FFF2-40B4-BE49-F238E27FC236}">
              <a16:creationId xmlns:a16="http://schemas.microsoft.com/office/drawing/2014/main" id="{D2E8EF4B-591D-407D-BAF7-D628E4B2CE36}"/>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4" name="テキスト ボックス 443">
          <a:extLst>
            <a:ext uri="{FF2B5EF4-FFF2-40B4-BE49-F238E27FC236}">
              <a16:creationId xmlns:a16="http://schemas.microsoft.com/office/drawing/2014/main" id="{71830298-DB9A-4262-83B2-1D9BB7F84A9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52070</xdr:rowOff>
    </xdr:from>
    <xdr:to>
      <xdr:col>81</xdr:col>
      <xdr:colOff>101600</xdr:colOff>
      <xdr:row>36</xdr:row>
      <xdr:rowOff>153670</xdr:rowOff>
    </xdr:to>
    <xdr:sp macro="" textlink="">
      <xdr:nvSpPr>
        <xdr:cNvPr id="445" name="楕円 444">
          <a:extLst>
            <a:ext uri="{FF2B5EF4-FFF2-40B4-BE49-F238E27FC236}">
              <a16:creationId xmlns:a16="http://schemas.microsoft.com/office/drawing/2014/main" id="{B094653B-C4D7-42DC-8CFB-A885E1D069D4}"/>
            </a:ext>
          </a:extLst>
        </xdr:cNvPr>
        <xdr:cNvSpPr/>
      </xdr:nvSpPr>
      <xdr:spPr>
        <a:xfrm>
          <a:off x="15430500" y="622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162560</xdr:rowOff>
    </xdr:from>
    <xdr:to>
      <xdr:col>76</xdr:col>
      <xdr:colOff>165100</xdr:colOff>
      <xdr:row>36</xdr:row>
      <xdr:rowOff>92710</xdr:rowOff>
    </xdr:to>
    <xdr:sp macro="" textlink="">
      <xdr:nvSpPr>
        <xdr:cNvPr id="446" name="楕円 445">
          <a:extLst>
            <a:ext uri="{FF2B5EF4-FFF2-40B4-BE49-F238E27FC236}">
              <a16:creationId xmlns:a16="http://schemas.microsoft.com/office/drawing/2014/main" id="{1E6DA54C-FEFE-4FF5-91F6-47B939D2F685}"/>
            </a:ext>
          </a:extLst>
        </xdr:cNvPr>
        <xdr:cNvSpPr/>
      </xdr:nvSpPr>
      <xdr:spPr>
        <a:xfrm>
          <a:off x="14541500" y="616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41910</xdr:rowOff>
    </xdr:from>
    <xdr:to>
      <xdr:col>81</xdr:col>
      <xdr:colOff>50800</xdr:colOff>
      <xdr:row>36</xdr:row>
      <xdr:rowOff>102870</xdr:rowOff>
    </xdr:to>
    <xdr:cxnSp macro="">
      <xdr:nvCxnSpPr>
        <xdr:cNvPr id="447" name="直線コネクタ 446">
          <a:extLst>
            <a:ext uri="{FF2B5EF4-FFF2-40B4-BE49-F238E27FC236}">
              <a16:creationId xmlns:a16="http://schemas.microsoft.com/office/drawing/2014/main" id="{35D3FCEC-F2F0-483D-BD56-2BDE441C283B}"/>
            </a:ext>
          </a:extLst>
        </xdr:cNvPr>
        <xdr:cNvCxnSpPr/>
      </xdr:nvCxnSpPr>
      <xdr:spPr>
        <a:xfrm>
          <a:off x="14592300" y="621411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170197</xdr:rowOff>
    </xdr:from>
    <xdr:ext cx="405111" cy="259045"/>
    <xdr:sp macro="" textlink="">
      <xdr:nvSpPr>
        <xdr:cNvPr id="448" name="n_1mainValue【一般廃棄物処理施設】&#10;有形固定資産減価償却率">
          <a:extLst>
            <a:ext uri="{FF2B5EF4-FFF2-40B4-BE49-F238E27FC236}">
              <a16:creationId xmlns:a16="http://schemas.microsoft.com/office/drawing/2014/main" id="{F1549BD9-6903-45FA-8676-167B9F09E5EC}"/>
            </a:ext>
          </a:extLst>
        </xdr:cNvPr>
        <xdr:cNvSpPr txBox="1"/>
      </xdr:nvSpPr>
      <xdr:spPr>
        <a:xfrm>
          <a:off x="15266044" y="599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109237</xdr:rowOff>
    </xdr:from>
    <xdr:ext cx="405111" cy="259045"/>
    <xdr:sp macro="" textlink="">
      <xdr:nvSpPr>
        <xdr:cNvPr id="449" name="n_2mainValue【一般廃棄物処理施設】&#10;有形固定資産減価償却率">
          <a:extLst>
            <a:ext uri="{FF2B5EF4-FFF2-40B4-BE49-F238E27FC236}">
              <a16:creationId xmlns:a16="http://schemas.microsoft.com/office/drawing/2014/main" id="{5FA14CB5-E6CB-4386-A29A-28300834FC0D}"/>
            </a:ext>
          </a:extLst>
        </xdr:cNvPr>
        <xdr:cNvSpPr txBox="1"/>
      </xdr:nvSpPr>
      <xdr:spPr>
        <a:xfrm>
          <a:off x="14389744" y="593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0" name="正方形/長方形 449">
          <a:extLst>
            <a:ext uri="{FF2B5EF4-FFF2-40B4-BE49-F238E27FC236}">
              <a16:creationId xmlns:a16="http://schemas.microsoft.com/office/drawing/2014/main" id="{E6C4E307-369C-4DC2-8D61-1B8015CC850F}"/>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1" name="正方形/長方形 450">
          <a:extLst>
            <a:ext uri="{FF2B5EF4-FFF2-40B4-BE49-F238E27FC236}">
              <a16:creationId xmlns:a16="http://schemas.microsoft.com/office/drawing/2014/main" id="{949D2347-6F30-40D3-8486-5A345053ED5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2" name="正方形/長方形 451">
          <a:extLst>
            <a:ext uri="{FF2B5EF4-FFF2-40B4-BE49-F238E27FC236}">
              <a16:creationId xmlns:a16="http://schemas.microsoft.com/office/drawing/2014/main" id="{648AAE0C-3834-4193-880C-9E8661521097}"/>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3" name="正方形/長方形 452">
          <a:extLst>
            <a:ext uri="{FF2B5EF4-FFF2-40B4-BE49-F238E27FC236}">
              <a16:creationId xmlns:a16="http://schemas.microsoft.com/office/drawing/2014/main" id="{CCF533CF-6ADF-49B5-87B3-7EFA89B0A51D}"/>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4" name="正方形/長方形 453">
          <a:extLst>
            <a:ext uri="{FF2B5EF4-FFF2-40B4-BE49-F238E27FC236}">
              <a16:creationId xmlns:a16="http://schemas.microsoft.com/office/drawing/2014/main" id="{A1E9FB2F-741F-4920-AC62-62FE3B877716}"/>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5" name="正方形/長方形 454">
          <a:extLst>
            <a:ext uri="{FF2B5EF4-FFF2-40B4-BE49-F238E27FC236}">
              <a16:creationId xmlns:a16="http://schemas.microsoft.com/office/drawing/2014/main" id="{DEF86848-ED98-4982-8A8B-539E73D2D96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6" name="正方形/長方形 455">
          <a:extLst>
            <a:ext uri="{FF2B5EF4-FFF2-40B4-BE49-F238E27FC236}">
              <a16:creationId xmlns:a16="http://schemas.microsoft.com/office/drawing/2014/main" id="{6ADA39CA-41C3-4BA5-9D25-497D63E6ED9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7" name="正方形/長方形 456">
          <a:extLst>
            <a:ext uri="{FF2B5EF4-FFF2-40B4-BE49-F238E27FC236}">
              <a16:creationId xmlns:a16="http://schemas.microsoft.com/office/drawing/2014/main" id="{5AEFD6BB-F690-4BBD-B975-AC2D66C9969E}"/>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8" name="テキスト ボックス 457">
          <a:extLst>
            <a:ext uri="{FF2B5EF4-FFF2-40B4-BE49-F238E27FC236}">
              <a16:creationId xmlns:a16="http://schemas.microsoft.com/office/drawing/2014/main" id="{E2034F84-2788-4350-8376-08851537FE2B}"/>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9" name="直線コネクタ 458">
          <a:extLst>
            <a:ext uri="{FF2B5EF4-FFF2-40B4-BE49-F238E27FC236}">
              <a16:creationId xmlns:a16="http://schemas.microsoft.com/office/drawing/2014/main" id="{C5941E90-5855-45C4-9D50-0BA3A0773F08}"/>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0" name="直線コネクタ 459">
          <a:extLst>
            <a:ext uri="{FF2B5EF4-FFF2-40B4-BE49-F238E27FC236}">
              <a16:creationId xmlns:a16="http://schemas.microsoft.com/office/drawing/2014/main" id="{82287527-65B4-4BA3-90E5-7F3BD5A81525}"/>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1" name="テキスト ボックス 460">
          <a:extLst>
            <a:ext uri="{FF2B5EF4-FFF2-40B4-BE49-F238E27FC236}">
              <a16:creationId xmlns:a16="http://schemas.microsoft.com/office/drawing/2014/main" id="{4B3F3D3A-76E9-4E9A-A8ED-EC7AEB70B317}"/>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2" name="直線コネクタ 461">
          <a:extLst>
            <a:ext uri="{FF2B5EF4-FFF2-40B4-BE49-F238E27FC236}">
              <a16:creationId xmlns:a16="http://schemas.microsoft.com/office/drawing/2014/main" id="{59EE5E7D-AD2E-4E24-9DE9-F8F014C501E3}"/>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63" name="テキスト ボックス 462">
          <a:extLst>
            <a:ext uri="{FF2B5EF4-FFF2-40B4-BE49-F238E27FC236}">
              <a16:creationId xmlns:a16="http://schemas.microsoft.com/office/drawing/2014/main" id="{3966E577-1C7B-4032-A9BE-FEFB4BBE0E03}"/>
            </a:ext>
          </a:extLst>
        </xdr:cNvPr>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4" name="直線コネクタ 463">
          <a:extLst>
            <a:ext uri="{FF2B5EF4-FFF2-40B4-BE49-F238E27FC236}">
              <a16:creationId xmlns:a16="http://schemas.microsoft.com/office/drawing/2014/main" id="{2F0B1134-F15B-4961-AE28-D917FC6F47EE}"/>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65" name="テキスト ボックス 464">
          <a:extLst>
            <a:ext uri="{FF2B5EF4-FFF2-40B4-BE49-F238E27FC236}">
              <a16:creationId xmlns:a16="http://schemas.microsoft.com/office/drawing/2014/main" id="{6E4D688C-B069-4864-802F-AD3461F92C59}"/>
            </a:ext>
          </a:extLst>
        </xdr:cNvPr>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6" name="直線コネクタ 465">
          <a:extLst>
            <a:ext uri="{FF2B5EF4-FFF2-40B4-BE49-F238E27FC236}">
              <a16:creationId xmlns:a16="http://schemas.microsoft.com/office/drawing/2014/main" id="{94CCE104-B0EC-463F-8EF4-7D6221584DED}"/>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67" name="テキスト ボックス 466">
          <a:extLst>
            <a:ext uri="{FF2B5EF4-FFF2-40B4-BE49-F238E27FC236}">
              <a16:creationId xmlns:a16="http://schemas.microsoft.com/office/drawing/2014/main" id="{4DE242E5-E39C-415D-92BC-52B2D749EDBA}"/>
            </a:ext>
          </a:extLst>
        </xdr:cNvPr>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8" name="直線コネクタ 467">
          <a:extLst>
            <a:ext uri="{FF2B5EF4-FFF2-40B4-BE49-F238E27FC236}">
              <a16:creationId xmlns:a16="http://schemas.microsoft.com/office/drawing/2014/main" id="{11D5170E-4EAC-4B22-86D5-4B3DE43CA636}"/>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69" name="テキスト ボックス 468">
          <a:extLst>
            <a:ext uri="{FF2B5EF4-FFF2-40B4-BE49-F238E27FC236}">
              <a16:creationId xmlns:a16="http://schemas.microsoft.com/office/drawing/2014/main" id="{54D58062-A59B-482F-AE76-128DD4F705ED}"/>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DEC435BD-07B0-43FB-99A3-2C460D26C78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1" name="テキスト ボックス 470">
          <a:extLst>
            <a:ext uri="{FF2B5EF4-FFF2-40B4-BE49-F238E27FC236}">
              <a16:creationId xmlns:a16="http://schemas.microsoft.com/office/drawing/2014/main" id="{1D17AC71-BB2C-41FE-9B4B-9070D1D6C19B}"/>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一般廃棄物処理施設】&#10;一人当たり有形固定資産（償却資産）額グラフ枠">
          <a:extLst>
            <a:ext uri="{FF2B5EF4-FFF2-40B4-BE49-F238E27FC236}">
              <a16:creationId xmlns:a16="http://schemas.microsoft.com/office/drawing/2014/main" id="{2F89C290-AA37-477C-840F-F246FA454BA1}"/>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166827</xdr:rowOff>
    </xdr:from>
    <xdr:to>
      <xdr:col>116</xdr:col>
      <xdr:colOff>62864</xdr:colOff>
      <xdr:row>42</xdr:row>
      <xdr:rowOff>7303</xdr:rowOff>
    </xdr:to>
    <xdr:cxnSp macro="">
      <xdr:nvCxnSpPr>
        <xdr:cNvPr id="473" name="直線コネクタ 472">
          <a:extLst>
            <a:ext uri="{FF2B5EF4-FFF2-40B4-BE49-F238E27FC236}">
              <a16:creationId xmlns:a16="http://schemas.microsoft.com/office/drawing/2014/main" id="{C2894550-DFA1-448E-93C8-F0DC81D92782}"/>
            </a:ext>
          </a:extLst>
        </xdr:cNvPr>
        <xdr:cNvCxnSpPr/>
      </xdr:nvCxnSpPr>
      <xdr:spPr>
        <a:xfrm flipV="1">
          <a:off x="22160864" y="5653227"/>
          <a:ext cx="0" cy="1554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11130</xdr:rowOff>
    </xdr:from>
    <xdr:ext cx="469744" cy="259045"/>
    <xdr:sp macro="" textlink="">
      <xdr:nvSpPr>
        <xdr:cNvPr id="474" name="【一般廃棄物処理施設】&#10;一人当たり有形固定資産（償却資産）額最小値テキスト">
          <a:extLst>
            <a:ext uri="{FF2B5EF4-FFF2-40B4-BE49-F238E27FC236}">
              <a16:creationId xmlns:a16="http://schemas.microsoft.com/office/drawing/2014/main" id="{07218796-B6C6-4329-A6D1-4972496CB973}"/>
            </a:ext>
          </a:extLst>
        </xdr:cNvPr>
        <xdr:cNvSpPr txBox="1"/>
      </xdr:nvSpPr>
      <xdr:spPr>
        <a:xfrm>
          <a:off x="22199600" y="7212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7303</xdr:rowOff>
    </xdr:from>
    <xdr:to>
      <xdr:col>116</xdr:col>
      <xdr:colOff>152400</xdr:colOff>
      <xdr:row>42</xdr:row>
      <xdr:rowOff>7303</xdr:rowOff>
    </xdr:to>
    <xdr:cxnSp macro="">
      <xdr:nvCxnSpPr>
        <xdr:cNvPr id="475" name="直線コネクタ 474">
          <a:extLst>
            <a:ext uri="{FF2B5EF4-FFF2-40B4-BE49-F238E27FC236}">
              <a16:creationId xmlns:a16="http://schemas.microsoft.com/office/drawing/2014/main" id="{5526B599-6243-43C6-82B9-D749B3980A10}"/>
            </a:ext>
          </a:extLst>
        </xdr:cNvPr>
        <xdr:cNvCxnSpPr/>
      </xdr:nvCxnSpPr>
      <xdr:spPr>
        <a:xfrm>
          <a:off x="22072600" y="7208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113504</xdr:rowOff>
    </xdr:from>
    <xdr:ext cx="599010" cy="259045"/>
    <xdr:sp macro="" textlink="">
      <xdr:nvSpPr>
        <xdr:cNvPr id="476" name="【一般廃棄物処理施設】&#10;一人当たり有形固定資産（償却資産）額最大値テキスト">
          <a:extLst>
            <a:ext uri="{FF2B5EF4-FFF2-40B4-BE49-F238E27FC236}">
              <a16:creationId xmlns:a16="http://schemas.microsoft.com/office/drawing/2014/main" id="{E3AA531D-CA24-4BCF-B80D-2DA9FCD9ADDB}"/>
            </a:ext>
          </a:extLst>
        </xdr:cNvPr>
        <xdr:cNvSpPr txBox="1"/>
      </xdr:nvSpPr>
      <xdr:spPr>
        <a:xfrm>
          <a:off x="22199600" y="5428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166827</xdr:rowOff>
    </xdr:from>
    <xdr:to>
      <xdr:col>116</xdr:col>
      <xdr:colOff>152400</xdr:colOff>
      <xdr:row>32</xdr:row>
      <xdr:rowOff>166827</xdr:rowOff>
    </xdr:to>
    <xdr:cxnSp macro="">
      <xdr:nvCxnSpPr>
        <xdr:cNvPr id="477" name="直線コネクタ 476">
          <a:extLst>
            <a:ext uri="{FF2B5EF4-FFF2-40B4-BE49-F238E27FC236}">
              <a16:creationId xmlns:a16="http://schemas.microsoft.com/office/drawing/2014/main" id="{062B6337-6980-478B-9017-C6EB6D97FDE9}"/>
            </a:ext>
          </a:extLst>
        </xdr:cNvPr>
        <xdr:cNvCxnSpPr/>
      </xdr:nvCxnSpPr>
      <xdr:spPr>
        <a:xfrm>
          <a:off x="22072600" y="565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15981</xdr:rowOff>
    </xdr:from>
    <xdr:ext cx="534377" cy="259045"/>
    <xdr:sp macro="" textlink="">
      <xdr:nvSpPr>
        <xdr:cNvPr id="478" name="【一般廃棄物処理施設】&#10;一人当たり有形固定資産（償却資産）額平均値テキスト">
          <a:extLst>
            <a:ext uri="{FF2B5EF4-FFF2-40B4-BE49-F238E27FC236}">
              <a16:creationId xmlns:a16="http://schemas.microsoft.com/office/drawing/2014/main" id="{4A9D45A1-DCD8-4BB9-939D-6224C361FB64}"/>
            </a:ext>
          </a:extLst>
        </xdr:cNvPr>
        <xdr:cNvSpPr txBox="1"/>
      </xdr:nvSpPr>
      <xdr:spPr>
        <a:xfrm>
          <a:off x="22199600" y="653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37554</xdr:rowOff>
    </xdr:from>
    <xdr:to>
      <xdr:col>116</xdr:col>
      <xdr:colOff>114300</xdr:colOff>
      <xdr:row>38</xdr:row>
      <xdr:rowOff>139154</xdr:rowOff>
    </xdr:to>
    <xdr:sp macro="" textlink="">
      <xdr:nvSpPr>
        <xdr:cNvPr id="479" name="フローチャート: 判断 478">
          <a:extLst>
            <a:ext uri="{FF2B5EF4-FFF2-40B4-BE49-F238E27FC236}">
              <a16:creationId xmlns:a16="http://schemas.microsoft.com/office/drawing/2014/main" id="{96C1A1A1-BB9C-4D7F-8241-10E7646CC0B9}"/>
            </a:ext>
          </a:extLst>
        </xdr:cNvPr>
        <xdr:cNvSpPr/>
      </xdr:nvSpPr>
      <xdr:spPr>
        <a:xfrm>
          <a:off x="22110700" y="655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18834</xdr:rowOff>
    </xdr:from>
    <xdr:to>
      <xdr:col>112</xdr:col>
      <xdr:colOff>38100</xdr:colOff>
      <xdr:row>38</xdr:row>
      <xdr:rowOff>120434</xdr:rowOff>
    </xdr:to>
    <xdr:sp macro="" textlink="">
      <xdr:nvSpPr>
        <xdr:cNvPr id="480" name="フローチャート: 判断 479">
          <a:extLst>
            <a:ext uri="{FF2B5EF4-FFF2-40B4-BE49-F238E27FC236}">
              <a16:creationId xmlns:a16="http://schemas.microsoft.com/office/drawing/2014/main" id="{1105ECB2-6788-41DB-AFD7-600F8BA0BFA8}"/>
            </a:ext>
          </a:extLst>
        </xdr:cNvPr>
        <xdr:cNvSpPr/>
      </xdr:nvSpPr>
      <xdr:spPr>
        <a:xfrm>
          <a:off x="21272500" y="653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111561</xdr:rowOff>
    </xdr:from>
    <xdr:ext cx="534377" cy="259045"/>
    <xdr:sp macro="" textlink="">
      <xdr:nvSpPr>
        <xdr:cNvPr id="481" name="n_1aveValue【一般廃棄物処理施設】&#10;一人当たり有形固定資産（償却資産）額">
          <a:extLst>
            <a:ext uri="{FF2B5EF4-FFF2-40B4-BE49-F238E27FC236}">
              <a16:creationId xmlns:a16="http://schemas.microsoft.com/office/drawing/2014/main" id="{34D55003-A695-4703-8013-B640BDC34B7E}"/>
            </a:ext>
          </a:extLst>
        </xdr:cNvPr>
        <xdr:cNvSpPr txBox="1"/>
      </xdr:nvSpPr>
      <xdr:spPr>
        <a:xfrm>
          <a:off x="21043411" y="6626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116916</xdr:rowOff>
    </xdr:from>
    <xdr:to>
      <xdr:col>107</xdr:col>
      <xdr:colOff>101600</xdr:colOff>
      <xdr:row>38</xdr:row>
      <xdr:rowOff>47066</xdr:rowOff>
    </xdr:to>
    <xdr:sp macro="" textlink="">
      <xdr:nvSpPr>
        <xdr:cNvPr id="482" name="フローチャート: 判断 481">
          <a:extLst>
            <a:ext uri="{FF2B5EF4-FFF2-40B4-BE49-F238E27FC236}">
              <a16:creationId xmlns:a16="http://schemas.microsoft.com/office/drawing/2014/main" id="{2E4B4602-05FE-43AB-80E8-09F7F1626C44}"/>
            </a:ext>
          </a:extLst>
        </xdr:cNvPr>
        <xdr:cNvSpPr/>
      </xdr:nvSpPr>
      <xdr:spPr>
        <a:xfrm>
          <a:off x="20383500" y="64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38193</xdr:rowOff>
    </xdr:from>
    <xdr:ext cx="534377" cy="259045"/>
    <xdr:sp macro="" textlink="">
      <xdr:nvSpPr>
        <xdr:cNvPr id="483" name="n_2aveValue【一般廃棄物処理施設】&#10;一人当たり有形固定資産（償却資産）額">
          <a:extLst>
            <a:ext uri="{FF2B5EF4-FFF2-40B4-BE49-F238E27FC236}">
              <a16:creationId xmlns:a16="http://schemas.microsoft.com/office/drawing/2014/main" id="{4B91AB0D-DC5E-4699-BD33-B3A597848B16}"/>
            </a:ext>
          </a:extLst>
        </xdr:cNvPr>
        <xdr:cNvSpPr txBox="1"/>
      </xdr:nvSpPr>
      <xdr:spPr>
        <a:xfrm>
          <a:off x="20167111" y="655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43878</xdr:rowOff>
    </xdr:from>
    <xdr:to>
      <xdr:col>102</xdr:col>
      <xdr:colOff>165100</xdr:colOff>
      <xdr:row>34</xdr:row>
      <xdr:rowOff>145478</xdr:rowOff>
    </xdr:to>
    <xdr:sp macro="" textlink="">
      <xdr:nvSpPr>
        <xdr:cNvPr id="484" name="フローチャート: 判断 483">
          <a:extLst>
            <a:ext uri="{FF2B5EF4-FFF2-40B4-BE49-F238E27FC236}">
              <a16:creationId xmlns:a16="http://schemas.microsoft.com/office/drawing/2014/main" id="{5F90F7B9-C0AD-4D16-978A-D45B519E566D}"/>
            </a:ext>
          </a:extLst>
        </xdr:cNvPr>
        <xdr:cNvSpPr/>
      </xdr:nvSpPr>
      <xdr:spPr>
        <a:xfrm>
          <a:off x="19494500" y="587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32</xdr:row>
      <xdr:rowOff>162005</xdr:rowOff>
    </xdr:from>
    <xdr:ext cx="599010" cy="259045"/>
    <xdr:sp macro="" textlink="">
      <xdr:nvSpPr>
        <xdr:cNvPr id="485" name="n_3aveValue【一般廃棄物処理施設】&#10;一人当たり有形固定資産（償却資産）額">
          <a:extLst>
            <a:ext uri="{FF2B5EF4-FFF2-40B4-BE49-F238E27FC236}">
              <a16:creationId xmlns:a16="http://schemas.microsoft.com/office/drawing/2014/main" id="{7135E69C-C707-4470-9182-A78A8ED20D6C}"/>
            </a:ext>
          </a:extLst>
        </xdr:cNvPr>
        <xdr:cNvSpPr txBox="1"/>
      </xdr:nvSpPr>
      <xdr:spPr>
        <a:xfrm>
          <a:off x="19245795" y="5648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836D44D2-29FE-44CE-8D40-B39ED8CFEA4A}"/>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B3BDB48A-EBE0-4F91-9B40-7F58DA4F9F8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3C1701D-CE8D-40FA-8570-081C2D96F0B4}"/>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F97BDF5B-B3CC-448C-9604-41A42E04BB1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176455ED-01A9-456B-B935-B4B65101E15A}"/>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114491</xdr:rowOff>
    </xdr:from>
    <xdr:to>
      <xdr:col>112</xdr:col>
      <xdr:colOff>38100</xdr:colOff>
      <xdr:row>35</xdr:row>
      <xdr:rowOff>44641</xdr:rowOff>
    </xdr:to>
    <xdr:sp macro="" textlink="">
      <xdr:nvSpPr>
        <xdr:cNvPr id="491" name="楕円 490">
          <a:extLst>
            <a:ext uri="{FF2B5EF4-FFF2-40B4-BE49-F238E27FC236}">
              <a16:creationId xmlns:a16="http://schemas.microsoft.com/office/drawing/2014/main" id="{B325C48B-3259-47E5-8BB7-75CAED0E3B32}"/>
            </a:ext>
          </a:extLst>
        </xdr:cNvPr>
        <xdr:cNvSpPr/>
      </xdr:nvSpPr>
      <xdr:spPr>
        <a:xfrm>
          <a:off x="21272500" y="5943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33</xdr:row>
      <xdr:rowOff>4331</xdr:rowOff>
    </xdr:from>
    <xdr:to>
      <xdr:col>107</xdr:col>
      <xdr:colOff>101600</xdr:colOff>
      <xdr:row>33</xdr:row>
      <xdr:rowOff>105931</xdr:rowOff>
    </xdr:to>
    <xdr:sp macro="" textlink="">
      <xdr:nvSpPr>
        <xdr:cNvPr id="492" name="楕円 491">
          <a:extLst>
            <a:ext uri="{FF2B5EF4-FFF2-40B4-BE49-F238E27FC236}">
              <a16:creationId xmlns:a16="http://schemas.microsoft.com/office/drawing/2014/main" id="{6AD57042-EDA2-4126-AE5F-25990B78E6DC}"/>
            </a:ext>
          </a:extLst>
        </xdr:cNvPr>
        <xdr:cNvSpPr/>
      </xdr:nvSpPr>
      <xdr:spPr>
        <a:xfrm>
          <a:off x="20383500" y="566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55131</xdr:rowOff>
    </xdr:from>
    <xdr:to>
      <xdr:col>111</xdr:col>
      <xdr:colOff>177800</xdr:colOff>
      <xdr:row>34</xdr:row>
      <xdr:rowOff>165291</xdr:rowOff>
    </xdr:to>
    <xdr:cxnSp macro="">
      <xdr:nvCxnSpPr>
        <xdr:cNvPr id="493" name="直線コネクタ 492">
          <a:extLst>
            <a:ext uri="{FF2B5EF4-FFF2-40B4-BE49-F238E27FC236}">
              <a16:creationId xmlns:a16="http://schemas.microsoft.com/office/drawing/2014/main" id="{A2146559-BB30-4594-9823-71331CA5E2C8}"/>
            </a:ext>
          </a:extLst>
        </xdr:cNvPr>
        <xdr:cNvCxnSpPr/>
      </xdr:nvCxnSpPr>
      <xdr:spPr>
        <a:xfrm>
          <a:off x="20434300" y="5712981"/>
          <a:ext cx="889000" cy="281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33</xdr:row>
      <xdr:rowOff>61168</xdr:rowOff>
    </xdr:from>
    <xdr:ext cx="534377" cy="259045"/>
    <xdr:sp macro="" textlink="">
      <xdr:nvSpPr>
        <xdr:cNvPr id="494" name="n_1mainValue【一般廃棄物処理施設】&#10;一人当たり有形固定資産（償却資産）額">
          <a:extLst>
            <a:ext uri="{FF2B5EF4-FFF2-40B4-BE49-F238E27FC236}">
              <a16:creationId xmlns:a16="http://schemas.microsoft.com/office/drawing/2014/main" id="{0CA37A64-1CDF-4DB8-8ED7-54B8A8433D61}"/>
            </a:ext>
          </a:extLst>
        </xdr:cNvPr>
        <xdr:cNvSpPr txBox="1"/>
      </xdr:nvSpPr>
      <xdr:spPr>
        <a:xfrm>
          <a:off x="21043411" y="5719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122458</xdr:rowOff>
    </xdr:from>
    <xdr:ext cx="599010" cy="259045"/>
    <xdr:sp macro="" textlink="">
      <xdr:nvSpPr>
        <xdr:cNvPr id="495" name="n_2mainValue【一般廃棄物処理施設】&#10;一人当たり有形固定資産（償却資産）額">
          <a:extLst>
            <a:ext uri="{FF2B5EF4-FFF2-40B4-BE49-F238E27FC236}">
              <a16:creationId xmlns:a16="http://schemas.microsoft.com/office/drawing/2014/main" id="{1AFCD941-9561-4C25-8191-1B57774A3722}"/>
            </a:ext>
          </a:extLst>
        </xdr:cNvPr>
        <xdr:cNvSpPr txBox="1"/>
      </xdr:nvSpPr>
      <xdr:spPr>
        <a:xfrm>
          <a:off x="20134795" y="5437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96" name="正方形/長方形 495">
          <a:extLst>
            <a:ext uri="{FF2B5EF4-FFF2-40B4-BE49-F238E27FC236}">
              <a16:creationId xmlns:a16="http://schemas.microsoft.com/office/drawing/2014/main" id="{05C63DB6-C3C0-40D3-A611-AF41CE897AAE}"/>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7" name="正方形/長方形 496">
          <a:extLst>
            <a:ext uri="{FF2B5EF4-FFF2-40B4-BE49-F238E27FC236}">
              <a16:creationId xmlns:a16="http://schemas.microsoft.com/office/drawing/2014/main" id="{D2BA3B20-4168-4AE8-A522-1329DA00852C}"/>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8" name="正方形/長方形 497">
          <a:extLst>
            <a:ext uri="{FF2B5EF4-FFF2-40B4-BE49-F238E27FC236}">
              <a16:creationId xmlns:a16="http://schemas.microsoft.com/office/drawing/2014/main" id="{1609ECD3-0909-4B24-B5DB-9A1E070432D9}"/>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9" name="正方形/長方形 498">
          <a:extLst>
            <a:ext uri="{FF2B5EF4-FFF2-40B4-BE49-F238E27FC236}">
              <a16:creationId xmlns:a16="http://schemas.microsoft.com/office/drawing/2014/main" id="{5EBE45D9-7FC2-4EDE-9650-3A22CFE3124D}"/>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0" name="正方形/長方形 499">
          <a:extLst>
            <a:ext uri="{FF2B5EF4-FFF2-40B4-BE49-F238E27FC236}">
              <a16:creationId xmlns:a16="http://schemas.microsoft.com/office/drawing/2014/main" id="{D2831FCD-5FC5-4EC7-BDC2-11C84A1CB43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1" name="正方形/長方形 500">
          <a:extLst>
            <a:ext uri="{FF2B5EF4-FFF2-40B4-BE49-F238E27FC236}">
              <a16:creationId xmlns:a16="http://schemas.microsoft.com/office/drawing/2014/main" id="{41BAC2C7-DF56-496A-8E23-49968085894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2" name="正方形/長方形 501">
          <a:extLst>
            <a:ext uri="{FF2B5EF4-FFF2-40B4-BE49-F238E27FC236}">
              <a16:creationId xmlns:a16="http://schemas.microsoft.com/office/drawing/2014/main" id="{7457A272-4EA8-4E4F-B76F-E87C0DC7874E}"/>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3" name="正方形/長方形 502">
          <a:extLst>
            <a:ext uri="{FF2B5EF4-FFF2-40B4-BE49-F238E27FC236}">
              <a16:creationId xmlns:a16="http://schemas.microsoft.com/office/drawing/2014/main" id="{932B2BF2-0C57-4516-BE7A-6AF93E030071}"/>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4" name="テキスト ボックス 503">
          <a:extLst>
            <a:ext uri="{FF2B5EF4-FFF2-40B4-BE49-F238E27FC236}">
              <a16:creationId xmlns:a16="http://schemas.microsoft.com/office/drawing/2014/main" id="{12CD9AD0-2132-4AFD-8774-AC9BE6CA43F5}"/>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05" name="直線コネクタ 504">
          <a:extLst>
            <a:ext uri="{FF2B5EF4-FFF2-40B4-BE49-F238E27FC236}">
              <a16:creationId xmlns:a16="http://schemas.microsoft.com/office/drawing/2014/main" id="{1CC71284-BB6E-4CC3-B05E-AFF851913A2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06" name="テキスト ボックス 505">
          <a:extLst>
            <a:ext uri="{FF2B5EF4-FFF2-40B4-BE49-F238E27FC236}">
              <a16:creationId xmlns:a16="http://schemas.microsoft.com/office/drawing/2014/main" id="{D09D80D8-5ECD-48AB-AA01-9F2957E22285}"/>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07" name="直線コネクタ 506">
          <a:extLst>
            <a:ext uri="{FF2B5EF4-FFF2-40B4-BE49-F238E27FC236}">
              <a16:creationId xmlns:a16="http://schemas.microsoft.com/office/drawing/2014/main" id="{34CF376F-ACD4-4F12-A721-65C16CD88B05}"/>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08" name="テキスト ボックス 507">
          <a:extLst>
            <a:ext uri="{FF2B5EF4-FFF2-40B4-BE49-F238E27FC236}">
              <a16:creationId xmlns:a16="http://schemas.microsoft.com/office/drawing/2014/main" id="{DBAD8EB1-E1C9-48C2-932A-0B2F91E0629D}"/>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09" name="直線コネクタ 508">
          <a:extLst>
            <a:ext uri="{FF2B5EF4-FFF2-40B4-BE49-F238E27FC236}">
              <a16:creationId xmlns:a16="http://schemas.microsoft.com/office/drawing/2014/main" id="{676DF99C-F676-44AA-A9F7-DBD6BF6D959D}"/>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0" name="テキスト ボックス 509">
          <a:extLst>
            <a:ext uri="{FF2B5EF4-FFF2-40B4-BE49-F238E27FC236}">
              <a16:creationId xmlns:a16="http://schemas.microsoft.com/office/drawing/2014/main" id="{000AB388-E9ED-4F25-890F-ABCCBADD022B}"/>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1" name="直線コネクタ 510">
          <a:extLst>
            <a:ext uri="{FF2B5EF4-FFF2-40B4-BE49-F238E27FC236}">
              <a16:creationId xmlns:a16="http://schemas.microsoft.com/office/drawing/2014/main" id="{81ECDDD6-27C6-4311-872A-3DE48835345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2" name="テキスト ボックス 511">
          <a:extLst>
            <a:ext uri="{FF2B5EF4-FFF2-40B4-BE49-F238E27FC236}">
              <a16:creationId xmlns:a16="http://schemas.microsoft.com/office/drawing/2014/main" id="{CA8DE620-B45E-4555-8158-B64DA3CAC7CB}"/>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3" name="直線コネクタ 512">
          <a:extLst>
            <a:ext uri="{FF2B5EF4-FFF2-40B4-BE49-F238E27FC236}">
              <a16:creationId xmlns:a16="http://schemas.microsoft.com/office/drawing/2014/main" id="{7D01DCB8-0633-462A-A5CC-7780069E5298}"/>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4" name="テキスト ボックス 513">
          <a:extLst>
            <a:ext uri="{FF2B5EF4-FFF2-40B4-BE49-F238E27FC236}">
              <a16:creationId xmlns:a16="http://schemas.microsoft.com/office/drawing/2014/main" id="{68394BB0-1BA8-4352-BDDD-6BCDEA8C86EC}"/>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5" name="直線コネクタ 514">
          <a:extLst>
            <a:ext uri="{FF2B5EF4-FFF2-40B4-BE49-F238E27FC236}">
              <a16:creationId xmlns:a16="http://schemas.microsoft.com/office/drawing/2014/main" id="{0A6C70DD-55B1-4C0A-BB05-0CD6B5CE581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16" name="テキスト ボックス 515">
          <a:extLst>
            <a:ext uri="{FF2B5EF4-FFF2-40B4-BE49-F238E27FC236}">
              <a16:creationId xmlns:a16="http://schemas.microsoft.com/office/drawing/2014/main" id="{C4E35C4E-F0B1-4A3C-9C81-3230FD097905}"/>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7" name="【保健センター・保健所】&#10;有形固定資産減価償却率グラフ枠">
          <a:extLst>
            <a:ext uri="{FF2B5EF4-FFF2-40B4-BE49-F238E27FC236}">
              <a16:creationId xmlns:a16="http://schemas.microsoft.com/office/drawing/2014/main" id="{5BF1D04A-89A2-400E-9BD7-AF739E1971A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84582</xdr:rowOff>
    </xdr:from>
    <xdr:to>
      <xdr:col>85</xdr:col>
      <xdr:colOff>126364</xdr:colOff>
      <xdr:row>63</xdr:row>
      <xdr:rowOff>84582</xdr:rowOff>
    </xdr:to>
    <xdr:cxnSp macro="">
      <xdr:nvCxnSpPr>
        <xdr:cNvPr id="518" name="直線コネクタ 517">
          <a:extLst>
            <a:ext uri="{FF2B5EF4-FFF2-40B4-BE49-F238E27FC236}">
              <a16:creationId xmlns:a16="http://schemas.microsoft.com/office/drawing/2014/main" id="{0932B9E3-0582-4B49-A868-7FAE6EF3746B}"/>
            </a:ext>
          </a:extLst>
        </xdr:cNvPr>
        <xdr:cNvCxnSpPr/>
      </xdr:nvCxnSpPr>
      <xdr:spPr>
        <a:xfrm flipV="1">
          <a:off x="16318864" y="951433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88409</xdr:rowOff>
    </xdr:from>
    <xdr:ext cx="405111" cy="259045"/>
    <xdr:sp macro="" textlink="">
      <xdr:nvSpPr>
        <xdr:cNvPr id="519" name="【保健センター・保健所】&#10;有形固定資産減価償却率最小値テキスト">
          <a:extLst>
            <a:ext uri="{FF2B5EF4-FFF2-40B4-BE49-F238E27FC236}">
              <a16:creationId xmlns:a16="http://schemas.microsoft.com/office/drawing/2014/main" id="{9D65753D-84E4-4BF6-98E1-3244817325CA}"/>
            </a:ext>
          </a:extLst>
        </xdr:cNvPr>
        <xdr:cNvSpPr txBox="1"/>
      </xdr:nvSpPr>
      <xdr:spPr>
        <a:xfrm>
          <a:off x="16357600" y="1088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84582</xdr:rowOff>
    </xdr:from>
    <xdr:to>
      <xdr:col>86</xdr:col>
      <xdr:colOff>25400</xdr:colOff>
      <xdr:row>63</xdr:row>
      <xdr:rowOff>84582</xdr:rowOff>
    </xdr:to>
    <xdr:cxnSp macro="">
      <xdr:nvCxnSpPr>
        <xdr:cNvPr id="520" name="直線コネクタ 519">
          <a:extLst>
            <a:ext uri="{FF2B5EF4-FFF2-40B4-BE49-F238E27FC236}">
              <a16:creationId xmlns:a16="http://schemas.microsoft.com/office/drawing/2014/main" id="{976F8146-0876-40CF-A11F-0D6B7D045081}"/>
            </a:ext>
          </a:extLst>
        </xdr:cNvPr>
        <xdr:cNvCxnSpPr/>
      </xdr:nvCxnSpPr>
      <xdr:spPr>
        <a:xfrm>
          <a:off x="16230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31259</xdr:rowOff>
    </xdr:from>
    <xdr:ext cx="405111" cy="259045"/>
    <xdr:sp macro="" textlink="">
      <xdr:nvSpPr>
        <xdr:cNvPr id="521" name="【保健センター・保健所】&#10;有形固定資産減価償却率最大値テキスト">
          <a:extLst>
            <a:ext uri="{FF2B5EF4-FFF2-40B4-BE49-F238E27FC236}">
              <a16:creationId xmlns:a16="http://schemas.microsoft.com/office/drawing/2014/main" id="{8226ED7B-D41A-46B2-A179-97744123289C}"/>
            </a:ext>
          </a:extLst>
        </xdr:cNvPr>
        <xdr:cNvSpPr txBox="1"/>
      </xdr:nvSpPr>
      <xdr:spPr>
        <a:xfrm>
          <a:off x="16357600" y="928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84582</xdr:rowOff>
    </xdr:from>
    <xdr:to>
      <xdr:col>86</xdr:col>
      <xdr:colOff>25400</xdr:colOff>
      <xdr:row>55</xdr:row>
      <xdr:rowOff>84582</xdr:rowOff>
    </xdr:to>
    <xdr:cxnSp macro="">
      <xdr:nvCxnSpPr>
        <xdr:cNvPr id="522" name="直線コネクタ 521">
          <a:extLst>
            <a:ext uri="{FF2B5EF4-FFF2-40B4-BE49-F238E27FC236}">
              <a16:creationId xmlns:a16="http://schemas.microsoft.com/office/drawing/2014/main" id="{7BA97C35-923D-44CA-AAB9-25F39F7364A7}"/>
            </a:ext>
          </a:extLst>
        </xdr:cNvPr>
        <xdr:cNvCxnSpPr/>
      </xdr:nvCxnSpPr>
      <xdr:spPr>
        <a:xfrm>
          <a:off x="16230600" y="95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35069</xdr:rowOff>
    </xdr:from>
    <xdr:ext cx="405111" cy="259045"/>
    <xdr:sp macro="" textlink="">
      <xdr:nvSpPr>
        <xdr:cNvPr id="523" name="【保健センター・保健所】&#10;有形固定資産減価償却率平均値テキスト">
          <a:extLst>
            <a:ext uri="{FF2B5EF4-FFF2-40B4-BE49-F238E27FC236}">
              <a16:creationId xmlns:a16="http://schemas.microsoft.com/office/drawing/2014/main" id="{AED3596B-7603-49F5-B048-1D018B0B2613}"/>
            </a:ext>
          </a:extLst>
        </xdr:cNvPr>
        <xdr:cNvSpPr txBox="1"/>
      </xdr:nvSpPr>
      <xdr:spPr>
        <a:xfrm>
          <a:off x="16357600" y="1015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56642</xdr:rowOff>
    </xdr:from>
    <xdr:to>
      <xdr:col>85</xdr:col>
      <xdr:colOff>177800</xdr:colOff>
      <xdr:row>59</xdr:row>
      <xdr:rowOff>158242</xdr:rowOff>
    </xdr:to>
    <xdr:sp macro="" textlink="">
      <xdr:nvSpPr>
        <xdr:cNvPr id="524" name="フローチャート: 判断 523">
          <a:extLst>
            <a:ext uri="{FF2B5EF4-FFF2-40B4-BE49-F238E27FC236}">
              <a16:creationId xmlns:a16="http://schemas.microsoft.com/office/drawing/2014/main" id="{4DEA1D74-2B87-4BA1-BCC9-3869C1998D27}"/>
            </a:ext>
          </a:extLst>
        </xdr:cNvPr>
        <xdr:cNvSpPr/>
      </xdr:nvSpPr>
      <xdr:spPr>
        <a:xfrm>
          <a:off x="16268700" y="1017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143510</xdr:rowOff>
    </xdr:from>
    <xdr:to>
      <xdr:col>81</xdr:col>
      <xdr:colOff>101600</xdr:colOff>
      <xdr:row>60</xdr:row>
      <xdr:rowOff>73660</xdr:rowOff>
    </xdr:to>
    <xdr:sp macro="" textlink="">
      <xdr:nvSpPr>
        <xdr:cNvPr id="525" name="フローチャート: 判断 524">
          <a:extLst>
            <a:ext uri="{FF2B5EF4-FFF2-40B4-BE49-F238E27FC236}">
              <a16:creationId xmlns:a16="http://schemas.microsoft.com/office/drawing/2014/main" id="{6DBCF020-A50C-4F7F-AC76-666A48041279}"/>
            </a:ext>
          </a:extLst>
        </xdr:cNvPr>
        <xdr:cNvSpPr/>
      </xdr:nvSpPr>
      <xdr:spPr>
        <a:xfrm>
          <a:off x="154305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90187</xdr:rowOff>
    </xdr:from>
    <xdr:ext cx="405111" cy="259045"/>
    <xdr:sp macro="" textlink="">
      <xdr:nvSpPr>
        <xdr:cNvPr id="526" name="n_1aveValue【保健センター・保健所】&#10;有形固定資産減価償却率">
          <a:extLst>
            <a:ext uri="{FF2B5EF4-FFF2-40B4-BE49-F238E27FC236}">
              <a16:creationId xmlns:a16="http://schemas.microsoft.com/office/drawing/2014/main" id="{77161271-27C0-43EE-8376-BD16EAA1636B}"/>
            </a:ext>
          </a:extLst>
        </xdr:cNvPr>
        <xdr:cNvSpPr txBox="1"/>
      </xdr:nvSpPr>
      <xdr:spPr>
        <a:xfrm>
          <a:off x="15266044" y="1003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17780</xdr:rowOff>
    </xdr:from>
    <xdr:to>
      <xdr:col>76</xdr:col>
      <xdr:colOff>165100</xdr:colOff>
      <xdr:row>60</xdr:row>
      <xdr:rowOff>119380</xdr:rowOff>
    </xdr:to>
    <xdr:sp macro="" textlink="">
      <xdr:nvSpPr>
        <xdr:cNvPr id="527" name="フローチャート: 判断 526">
          <a:extLst>
            <a:ext uri="{FF2B5EF4-FFF2-40B4-BE49-F238E27FC236}">
              <a16:creationId xmlns:a16="http://schemas.microsoft.com/office/drawing/2014/main" id="{B79B4AE2-E534-4D9F-A391-4D76A6B0DFBB}"/>
            </a:ext>
          </a:extLst>
        </xdr:cNvPr>
        <xdr:cNvSpPr/>
      </xdr:nvSpPr>
      <xdr:spPr>
        <a:xfrm>
          <a:off x="14541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110507</xdr:rowOff>
    </xdr:from>
    <xdr:ext cx="405111" cy="259045"/>
    <xdr:sp macro="" textlink="">
      <xdr:nvSpPr>
        <xdr:cNvPr id="528" name="n_2aveValue【保健センター・保健所】&#10;有形固定資産減価償却率">
          <a:extLst>
            <a:ext uri="{FF2B5EF4-FFF2-40B4-BE49-F238E27FC236}">
              <a16:creationId xmlns:a16="http://schemas.microsoft.com/office/drawing/2014/main" id="{FF0109AE-4C3B-4281-8FA6-F292853FEADC}"/>
            </a:ext>
          </a:extLst>
        </xdr:cNvPr>
        <xdr:cNvSpPr txBox="1"/>
      </xdr:nvSpPr>
      <xdr:spPr>
        <a:xfrm>
          <a:off x="143897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77216</xdr:rowOff>
    </xdr:from>
    <xdr:to>
      <xdr:col>72</xdr:col>
      <xdr:colOff>38100</xdr:colOff>
      <xdr:row>61</xdr:row>
      <xdr:rowOff>7366</xdr:rowOff>
    </xdr:to>
    <xdr:sp macro="" textlink="">
      <xdr:nvSpPr>
        <xdr:cNvPr id="529" name="フローチャート: 判断 528">
          <a:extLst>
            <a:ext uri="{FF2B5EF4-FFF2-40B4-BE49-F238E27FC236}">
              <a16:creationId xmlns:a16="http://schemas.microsoft.com/office/drawing/2014/main" id="{34ED1501-03E7-47D2-AF1E-5B044D0BF7CD}"/>
            </a:ext>
          </a:extLst>
        </xdr:cNvPr>
        <xdr:cNvSpPr/>
      </xdr:nvSpPr>
      <xdr:spPr>
        <a:xfrm>
          <a:off x="13652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23893</xdr:rowOff>
    </xdr:from>
    <xdr:ext cx="405111" cy="259045"/>
    <xdr:sp macro="" textlink="">
      <xdr:nvSpPr>
        <xdr:cNvPr id="530" name="n_3aveValue【保健センター・保健所】&#10;有形固定資産減価償却率">
          <a:extLst>
            <a:ext uri="{FF2B5EF4-FFF2-40B4-BE49-F238E27FC236}">
              <a16:creationId xmlns:a16="http://schemas.microsoft.com/office/drawing/2014/main" id="{80BF746A-23D9-48B1-97D1-6EA7A4722E21}"/>
            </a:ext>
          </a:extLst>
        </xdr:cNvPr>
        <xdr:cNvSpPr txBox="1"/>
      </xdr:nvSpPr>
      <xdr:spPr>
        <a:xfrm>
          <a:off x="13500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31" name="テキスト ボックス 530">
          <a:extLst>
            <a:ext uri="{FF2B5EF4-FFF2-40B4-BE49-F238E27FC236}">
              <a16:creationId xmlns:a16="http://schemas.microsoft.com/office/drawing/2014/main" id="{AC94F0D3-94A3-482F-AE0E-EF5D4DE62F7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1A52EC9B-743B-4DCB-A60B-F9BF083A3EC4}"/>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4E89891D-6BBD-422A-8953-20583FACEE14}"/>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26812765-DEF9-4114-9E12-BD7A7DE09E63}"/>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1216FC93-6543-4B76-8402-272C9DD4A42C}"/>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58928</xdr:rowOff>
    </xdr:from>
    <xdr:to>
      <xdr:col>81</xdr:col>
      <xdr:colOff>101600</xdr:colOff>
      <xdr:row>60</xdr:row>
      <xdr:rowOff>160528</xdr:rowOff>
    </xdr:to>
    <xdr:sp macro="" textlink="">
      <xdr:nvSpPr>
        <xdr:cNvPr id="536" name="楕円 535">
          <a:extLst>
            <a:ext uri="{FF2B5EF4-FFF2-40B4-BE49-F238E27FC236}">
              <a16:creationId xmlns:a16="http://schemas.microsoft.com/office/drawing/2014/main" id="{44CE8D92-CE24-4C6B-B11F-3B09BC33E795}"/>
            </a:ext>
          </a:extLst>
        </xdr:cNvPr>
        <xdr:cNvSpPr/>
      </xdr:nvSpPr>
      <xdr:spPr>
        <a:xfrm>
          <a:off x="15430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24638</xdr:rowOff>
    </xdr:from>
    <xdr:to>
      <xdr:col>76</xdr:col>
      <xdr:colOff>165100</xdr:colOff>
      <xdr:row>57</xdr:row>
      <xdr:rowOff>126238</xdr:rowOff>
    </xdr:to>
    <xdr:sp macro="" textlink="">
      <xdr:nvSpPr>
        <xdr:cNvPr id="537" name="楕円 536">
          <a:extLst>
            <a:ext uri="{FF2B5EF4-FFF2-40B4-BE49-F238E27FC236}">
              <a16:creationId xmlns:a16="http://schemas.microsoft.com/office/drawing/2014/main" id="{EEBB96A0-F3B2-40B1-A064-6BC26C681E37}"/>
            </a:ext>
          </a:extLst>
        </xdr:cNvPr>
        <xdr:cNvSpPr/>
      </xdr:nvSpPr>
      <xdr:spPr>
        <a:xfrm>
          <a:off x="14541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75438</xdr:rowOff>
    </xdr:from>
    <xdr:to>
      <xdr:col>81</xdr:col>
      <xdr:colOff>50800</xdr:colOff>
      <xdr:row>60</xdr:row>
      <xdr:rowOff>109728</xdr:rowOff>
    </xdr:to>
    <xdr:cxnSp macro="">
      <xdr:nvCxnSpPr>
        <xdr:cNvPr id="538" name="直線コネクタ 537">
          <a:extLst>
            <a:ext uri="{FF2B5EF4-FFF2-40B4-BE49-F238E27FC236}">
              <a16:creationId xmlns:a16="http://schemas.microsoft.com/office/drawing/2014/main" id="{DDB22D19-1013-4F90-9B79-A1B14B050B52}"/>
            </a:ext>
          </a:extLst>
        </xdr:cNvPr>
        <xdr:cNvCxnSpPr/>
      </xdr:nvCxnSpPr>
      <xdr:spPr>
        <a:xfrm>
          <a:off x="14592300" y="9848088"/>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151655</xdr:rowOff>
    </xdr:from>
    <xdr:ext cx="405111" cy="259045"/>
    <xdr:sp macro="" textlink="">
      <xdr:nvSpPr>
        <xdr:cNvPr id="539" name="n_1mainValue【保健センター・保健所】&#10;有形固定資産減価償却率">
          <a:extLst>
            <a:ext uri="{FF2B5EF4-FFF2-40B4-BE49-F238E27FC236}">
              <a16:creationId xmlns:a16="http://schemas.microsoft.com/office/drawing/2014/main" id="{FDDDCB63-36D0-4170-B900-B03A550361C9}"/>
            </a:ext>
          </a:extLst>
        </xdr:cNvPr>
        <xdr:cNvSpPr txBox="1"/>
      </xdr:nvSpPr>
      <xdr:spPr>
        <a:xfrm>
          <a:off x="152660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142765</xdr:rowOff>
    </xdr:from>
    <xdr:ext cx="405111" cy="259045"/>
    <xdr:sp macro="" textlink="">
      <xdr:nvSpPr>
        <xdr:cNvPr id="540" name="n_2mainValue【保健センター・保健所】&#10;有形固定資産減価償却率">
          <a:extLst>
            <a:ext uri="{FF2B5EF4-FFF2-40B4-BE49-F238E27FC236}">
              <a16:creationId xmlns:a16="http://schemas.microsoft.com/office/drawing/2014/main" id="{13F229FD-86CB-4032-87CB-A0ED2F42F49F}"/>
            </a:ext>
          </a:extLst>
        </xdr:cNvPr>
        <xdr:cNvSpPr txBox="1"/>
      </xdr:nvSpPr>
      <xdr:spPr>
        <a:xfrm>
          <a:off x="143897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1" name="正方形/長方形 540">
          <a:extLst>
            <a:ext uri="{FF2B5EF4-FFF2-40B4-BE49-F238E27FC236}">
              <a16:creationId xmlns:a16="http://schemas.microsoft.com/office/drawing/2014/main" id="{A71A8AC2-D280-48C9-82BA-94989FA5D6C4}"/>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2" name="正方形/長方形 541">
          <a:extLst>
            <a:ext uri="{FF2B5EF4-FFF2-40B4-BE49-F238E27FC236}">
              <a16:creationId xmlns:a16="http://schemas.microsoft.com/office/drawing/2014/main" id="{51C3E17B-A00E-4BE8-A13A-71ABFBD79BEA}"/>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3" name="正方形/長方形 542">
          <a:extLst>
            <a:ext uri="{FF2B5EF4-FFF2-40B4-BE49-F238E27FC236}">
              <a16:creationId xmlns:a16="http://schemas.microsoft.com/office/drawing/2014/main" id="{4E3E27C5-655E-44CB-A5D5-9992B4F3D2A9}"/>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4" name="正方形/長方形 543">
          <a:extLst>
            <a:ext uri="{FF2B5EF4-FFF2-40B4-BE49-F238E27FC236}">
              <a16:creationId xmlns:a16="http://schemas.microsoft.com/office/drawing/2014/main" id="{8174F451-8E26-48F2-9BB8-07689DF34B5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5" name="正方形/長方形 544">
          <a:extLst>
            <a:ext uri="{FF2B5EF4-FFF2-40B4-BE49-F238E27FC236}">
              <a16:creationId xmlns:a16="http://schemas.microsoft.com/office/drawing/2014/main" id="{7374A6B9-BF78-41A4-B189-F4F0B2BA6AD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6" name="正方形/長方形 545">
          <a:extLst>
            <a:ext uri="{FF2B5EF4-FFF2-40B4-BE49-F238E27FC236}">
              <a16:creationId xmlns:a16="http://schemas.microsoft.com/office/drawing/2014/main" id="{2518398A-117A-434A-94A6-1B1F1878349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7" name="正方形/長方形 546">
          <a:extLst>
            <a:ext uri="{FF2B5EF4-FFF2-40B4-BE49-F238E27FC236}">
              <a16:creationId xmlns:a16="http://schemas.microsoft.com/office/drawing/2014/main" id="{9CA6BBC1-674A-4FB5-8217-16F5B1A3B8FA}"/>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48" name="正方形/長方形 547">
          <a:extLst>
            <a:ext uri="{FF2B5EF4-FFF2-40B4-BE49-F238E27FC236}">
              <a16:creationId xmlns:a16="http://schemas.microsoft.com/office/drawing/2014/main" id="{DD795939-C8D1-4F63-864C-052076FFD52C}"/>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49" name="テキスト ボックス 548">
          <a:extLst>
            <a:ext uri="{FF2B5EF4-FFF2-40B4-BE49-F238E27FC236}">
              <a16:creationId xmlns:a16="http://schemas.microsoft.com/office/drawing/2014/main" id="{4A607E8C-BAF0-4340-84E5-D3A43E765AA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0" name="直線コネクタ 549">
          <a:extLst>
            <a:ext uri="{FF2B5EF4-FFF2-40B4-BE49-F238E27FC236}">
              <a16:creationId xmlns:a16="http://schemas.microsoft.com/office/drawing/2014/main" id="{FD6BC7F1-A80A-4267-B202-60C2BB00D586}"/>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51" name="直線コネクタ 550">
          <a:extLst>
            <a:ext uri="{FF2B5EF4-FFF2-40B4-BE49-F238E27FC236}">
              <a16:creationId xmlns:a16="http://schemas.microsoft.com/office/drawing/2014/main" id="{D40C2E5A-95A1-4A6D-A369-CFF656719CBC}"/>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52" name="テキスト ボックス 551">
          <a:extLst>
            <a:ext uri="{FF2B5EF4-FFF2-40B4-BE49-F238E27FC236}">
              <a16:creationId xmlns:a16="http://schemas.microsoft.com/office/drawing/2014/main" id="{D65C969C-FD01-4A97-B6DD-7E317FE142D1}"/>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53" name="直線コネクタ 552">
          <a:extLst>
            <a:ext uri="{FF2B5EF4-FFF2-40B4-BE49-F238E27FC236}">
              <a16:creationId xmlns:a16="http://schemas.microsoft.com/office/drawing/2014/main" id="{0C324F44-44C4-4EE8-99D2-D3DFC4D01F4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54" name="テキスト ボックス 553">
          <a:extLst>
            <a:ext uri="{FF2B5EF4-FFF2-40B4-BE49-F238E27FC236}">
              <a16:creationId xmlns:a16="http://schemas.microsoft.com/office/drawing/2014/main" id="{13C7AAE3-0C42-424A-AC4C-BB782F9A2B46}"/>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55" name="直線コネクタ 554">
          <a:extLst>
            <a:ext uri="{FF2B5EF4-FFF2-40B4-BE49-F238E27FC236}">
              <a16:creationId xmlns:a16="http://schemas.microsoft.com/office/drawing/2014/main" id="{AE1E4F71-14D0-41FE-A7A9-E7DBC5B6E988}"/>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56" name="テキスト ボックス 555">
          <a:extLst>
            <a:ext uri="{FF2B5EF4-FFF2-40B4-BE49-F238E27FC236}">
              <a16:creationId xmlns:a16="http://schemas.microsoft.com/office/drawing/2014/main" id="{C3A55FCA-7C6B-4FB3-850E-3C4ACE0C1743}"/>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57" name="直線コネクタ 556">
          <a:extLst>
            <a:ext uri="{FF2B5EF4-FFF2-40B4-BE49-F238E27FC236}">
              <a16:creationId xmlns:a16="http://schemas.microsoft.com/office/drawing/2014/main" id="{A6D4E22C-E422-4D03-8515-04307228B13D}"/>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58" name="テキスト ボックス 557">
          <a:extLst>
            <a:ext uri="{FF2B5EF4-FFF2-40B4-BE49-F238E27FC236}">
              <a16:creationId xmlns:a16="http://schemas.microsoft.com/office/drawing/2014/main" id="{287050CA-5E44-4BF8-9776-AB77D69A73FD}"/>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59" name="直線コネクタ 558">
          <a:extLst>
            <a:ext uri="{FF2B5EF4-FFF2-40B4-BE49-F238E27FC236}">
              <a16:creationId xmlns:a16="http://schemas.microsoft.com/office/drawing/2014/main" id="{9244A472-A3C0-4FDF-A0BC-0B8D6CB5DB0B}"/>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0" name="テキスト ボックス 559">
          <a:extLst>
            <a:ext uri="{FF2B5EF4-FFF2-40B4-BE49-F238E27FC236}">
              <a16:creationId xmlns:a16="http://schemas.microsoft.com/office/drawing/2014/main" id="{AF2D9955-38AC-4789-BA9A-C80F784443D2}"/>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1" name="【保健センター・保健所】&#10;一人当たり面積グラフ枠">
          <a:extLst>
            <a:ext uri="{FF2B5EF4-FFF2-40B4-BE49-F238E27FC236}">
              <a16:creationId xmlns:a16="http://schemas.microsoft.com/office/drawing/2014/main" id="{95C4DC24-5A9C-4545-AC2B-7A3A31D541A3}"/>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34290</xdr:rowOff>
    </xdr:from>
    <xdr:to>
      <xdr:col>116</xdr:col>
      <xdr:colOff>62864</xdr:colOff>
      <xdr:row>62</xdr:row>
      <xdr:rowOff>137160</xdr:rowOff>
    </xdr:to>
    <xdr:cxnSp macro="">
      <xdr:nvCxnSpPr>
        <xdr:cNvPr id="562" name="直線コネクタ 561">
          <a:extLst>
            <a:ext uri="{FF2B5EF4-FFF2-40B4-BE49-F238E27FC236}">
              <a16:creationId xmlns:a16="http://schemas.microsoft.com/office/drawing/2014/main" id="{722F56AD-D808-47A5-ABCB-4FDCD3E58F98}"/>
            </a:ext>
          </a:extLst>
        </xdr:cNvPr>
        <xdr:cNvCxnSpPr/>
      </xdr:nvCxnSpPr>
      <xdr:spPr>
        <a:xfrm flipV="1">
          <a:off x="22160864" y="946404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140987</xdr:rowOff>
    </xdr:from>
    <xdr:ext cx="469744" cy="259045"/>
    <xdr:sp macro="" textlink="">
      <xdr:nvSpPr>
        <xdr:cNvPr id="563" name="【保健センター・保健所】&#10;一人当たり面積最小値テキスト">
          <a:extLst>
            <a:ext uri="{FF2B5EF4-FFF2-40B4-BE49-F238E27FC236}">
              <a16:creationId xmlns:a16="http://schemas.microsoft.com/office/drawing/2014/main" id="{6C69E938-D39C-4006-9BD8-4394E9DF530A}"/>
            </a:ext>
          </a:extLst>
        </xdr:cNvPr>
        <xdr:cNvSpPr txBox="1"/>
      </xdr:nvSpPr>
      <xdr:spPr>
        <a:xfrm>
          <a:off x="22199600" y="1077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137160</xdr:rowOff>
    </xdr:from>
    <xdr:to>
      <xdr:col>116</xdr:col>
      <xdr:colOff>152400</xdr:colOff>
      <xdr:row>62</xdr:row>
      <xdr:rowOff>137160</xdr:rowOff>
    </xdr:to>
    <xdr:cxnSp macro="">
      <xdr:nvCxnSpPr>
        <xdr:cNvPr id="564" name="直線コネクタ 563">
          <a:extLst>
            <a:ext uri="{FF2B5EF4-FFF2-40B4-BE49-F238E27FC236}">
              <a16:creationId xmlns:a16="http://schemas.microsoft.com/office/drawing/2014/main" id="{9DF3DC24-0084-43DF-B7E4-603761C55783}"/>
            </a:ext>
          </a:extLst>
        </xdr:cNvPr>
        <xdr:cNvCxnSpPr/>
      </xdr:nvCxnSpPr>
      <xdr:spPr>
        <a:xfrm>
          <a:off x="22072600" y="10767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152417</xdr:rowOff>
    </xdr:from>
    <xdr:ext cx="469744" cy="259045"/>
    <xdr:sp macro="" textlink="">
      <xdr:nvSpPr>
        <xdr:cNvPr id="565" name="【保健センター・保健所】&#10;一人当たり面積最大値テキスト">
          <a:extLst>
            <a:ext uri="{FF2B5EF4-FFF2-40B4-BE49-F238E27FC236}">
              <a16:creationId xmlns:a16="http://schemas.microsoft.com/office/drawing/2014/main" id="{07B34B5A-E070-44BC-A9E9-AD6B2906599A}"/>
            </a:ext>
          </a:extLst>
        </xdr:cNvPr>
        <xdr:cNvSpPr txBox="1"/>
      </xdr:nvSpPr>
      <xdr:spPr>
        <a:xfrm>
          <a:off x="22199600" y="923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34290</xdr:rowOff>
    </xdr:from>
    <xdr:to>
      <xdr:col>116</xdr:col>
      <xdr:colOff>152400</xdr:colOff>
      <xdr:row>55</xdr:row>
      <xdr:rowOff>34290</xdr:rowOff>
    </xdr:to>
    <xdr:cxnSp macro="">
      <xdr:nvCxnSpPr>
        <xdr:cNvPr id="566" name="直線コネクタ 565">
          <a:extLst>
            <a:ext uri="{FF2B5EF4-FFF2-40B4-BE49-F238E27FC236}">
              <a16:creationId xmlns:a16="http://schemas.microsoft.com/office/drawing/2014/main" id="{2EE14206-B6E2-4D24-8C7D-389865E0F7BD}"/>
            </a:ext>
          </a:extLst>
        </xdr:cNvPr>
        <xdr:cNvCxnSpPr/>
      </xdr:nvCxnSpPr>
      <xdr:spPr>
        <a:xfrm>
          <a:off x="22072600" y="9464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133367</xdr:rowOff>
    </xdr:from>
    <xdr:ext cx="469744" cy="259045"/>
    <xdr:sp macro="" textlink="">
      <xdr:nvSpPr>
        <xdr:cNvPr id="567" name="【保健センター・保健所】&#10;一人当たり面積平均値テキスト">
          <a:extLst>
            <a:ext uri="{FF2B5EF4-FFF2-40B4-BE49-F238E27FC236}">
              <a16:creationId xmlns:a16="http://schemas.microsoft.com/office/drawing/2014/main" id="{8959176A-E645-4356-822B-20749BC6C8F8}"/>
            </a:ext>
          </a:extLst>
        </xdr:cNvPr>
        <xdr:cNvSpPr txBox="1"/>
      </xdr:nvSpPr>
      <xdr:spPr>
        <a:xfrm>
          <a:off x="22199600" y="10420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154940</xdr:rowOff>
    </xdr:from>
    <xdr:to>
      <xdr:col>116</xdr:col>
      <xdr:colOff>114300</xdr:colOff>
      <xdr:row>61</xdr:row>
      <xdr:rowOff>85090</xdr:rowOff>
    </xdr:to>
    <xdr:sp macro="" textlink="">
      <xdr:nvSpPr>
        <xdr:cNvPr id="568" name="フローチャート: 判断 567">
          <a:extLst>
            <a:ext uri="{FF2B5EF4-FFF2-40B4-BE49-F238E27FC236}">
              <a16:creationId xmlns:a16="http://schemas.microsoft.com/office/drawing/2014/main" id="{E2D656C1-69EE-4D8E-B6B8-65001DBD61E7}"/>
            </a:ext>
          </a:extLst>
        </xdr:cNvPr>
        <xdr:cNvSpPr/>
      </xdr:nvSpPr>
      <xdr:spPr>
        <a:xfrm>
          <a:off x="22110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109220</xdr:rowOff>
    </xdr:from>
    <xdr:to>
      <xdr:col>112</xdr:col>
      <xdr:colOff>38100</xdr:colOff>
      <xdr:row>61</xdr:row>
      <xdr:rowOff>39370</xdr:rowOff>
    </xdr:to>
    <xdr:sp macro="" textlink="">
      <xdr:nvSpPr>
        <xdr:cNvPr id="569" name="フローチャート: 判断 568">
          <a:extLst>
            <a:ext uri="{FF2B5EF4-FFF2-40B4-BE49-F238E27FC236}">
              <a16:creationId xmlns:a16="http://schemas.microsoft.com/office/drawing/2014/main" id="{1D76C5D4-00C3-46F5-92C7-E59FF425374E}"/>
            </a:ext>
          </a:extLst>
        </xdr:cNvPr>
        <xdr:cNvSpPr/>
      </xdr:nvSpPr>
      <xdr:spPr>
        <a:xfrm>
          <a:off x="21272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30497</xdr:rowOff>
    </xdr:from>
    <xdr:ext cx="469744" cy="259045"/>
    <xdr:sp macro="" textlink="">
      <xdr:nvSpPr>
        <xdr:cNvPr id="570" name="n_1aveValue【保健センター・保健所】&#10;一人当たり面積">
          <a:extLst>
            <a:ext uri="{FF2B5EF4-FFF2-40B4-BE49-F238E27FC236}">
              <a16:creationId xmlns:a16="http://schemas.microsoft.com/office/drawing/2014/main" id="{DDE38F0E-43A5-4519-97F3-20991EC2B8C4}"/>
            </a:ext>
          </a:extLst>
        </xdr:cNvPr>
        <xdr:cNvSpPr txBox="1"/>
      </xdr:nvSpPr>
      <xdr:spPr>
        <a:xfrm>
          <a:off x="21075727" y="1048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17780</xdr:rowOff>
    </xdr:from>
    <xdr:to>
      <xdr:col>107</xdr:col>
      <xdr:colOff>101600</xdr:colOff>
      <xdr:row>60</xdr:row>
      <xdr:rowOff>119380</xdr:rowOff>
    </xdr:to>
    <xdr:sp macro="" textlink="">
      <xdr:nvSpPr>
        <xdr:cNvPr id="571" name="フローチャート: 判断 570">
          <a:extLst>
            <a:ext uri="{FF2B5EF4-FFF2-40B4-BE49-F238E27FC236}">
              <a16:creationId xmlns:a16="http://schemas.microsoft.com/office/drawing/2014/main" id="{EBD581CD-CCD5-45F4-922F-FE20B03C5334}"/>
            </a:ext>
          </a:extLst>
        </xdr:cNvPr>
        <xdr:cNvSpPr/>
      </xdr:nvSpPr>
      <xdr:spPr>
        <a:xfrm>
          <a:off x="20383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110507</xdr:rowOff>
    </xdr:from>
    <xdr:ext cx="469744" cy="259045"/>
    <xdr:sp macro="" textlink="">
      <xdr:nvSpPr>
        <xdr:cNvPr id="572" name="n_2aveValue【保健センター・保健所】&#10;一人当たり面積">
          <a:extLst>
            <a:ext uri="{FF2B5EF4-FFF2-40B4-BE49-F238E27FC236}">
              <a16:creationId xmlns:a16="http://schemas.microsoft.com/office/drawing/2014/main" id="{40591B4F-0DE9-4FE7-A111-353CF37395E3}"/>
            </a:ext>
          </a:extLst>
        </xdr:cNvPr>
        <xdr:cNvSpPr txBox="1"/>
      </xdr:nvSpPr>
      <xdr:spPr>
        <a:xfrm>
          <a:off x="20199427" y="1039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60</xdr:row>
      <xdr:rowOff>63500</xdr:rowOff>
    </xdr:from>
    <xdr:to>
      <xdr:col>102</xdr:col>
      <xdr:colOff>165100</xdr:colOff>
      <xdr:row>60</xdr:row>
      <xdr:rowOff>165100</xdr:rowOff>
    </xdr:to>
    <xdr:sp macro="" textlink="">
      <xdr:nvSpPr>
        <xdr:cNvPr id="573" name="フローチャート: 判断 572">
          <a:extLst>
            <a:ext uri="{FF2B5EF4-FFF2-40B4-BE49-F238E27FC236}">
              <a16:creationId xmlns:a16="http://schemas.microsoft.com/office/drawing/2014/main" id="{53E6D321-E17D-4DE9-B62D-8483554F5CBC}"/>
            </a:ext>
          </a:extLst>
        </xdr:cNvPr>
        <xdr:cNvSpPr/>
      </xdr:nvSpPr>
      <xdr:spPr>
        <a:xfrm>
          <a:off x="19494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59</xdr:row>
      <xdr:rowOff>10177</xdr:rowOff>
    </xdr:from>
    <xdr:ext cx="469744" cy="259045"/>
    <xdr:sp macro="" textlink="">
      <xdr:nvSpPr>
        <xdr:cNvPr id="574" name="n_3aveValue【保健センター・保健所】&#10;一人当たり面積">
          <a:extLst>
            <a:ext uri="{FF2B5EF4-FFF2-40B4-BE49-F238E27FC236}">
              <a16:creationId xmlns:a16="http://schemas.microsoft.com/office/drawing/2014/main" id="{53B0931A-6B34-42FF-9C14-21197272AC7D}"/>
            </a:ext>
          </a:extLst>
        </xdr:cNvPr>
        <xdr:cNvSpPr txBox="1"/>
      </xdr:nvSpPr>
      <xdr:spPr>
        <a:xfrm>
          <a:off x="193104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75" name="テキスト ボックス 574">
          <a:extLst>
            <a:ext uri="{FF2B5EF4-FFF2-40B4-BE49-F238E27FC236}">
              <a16:creationId xmlns:a16="http://schemas.microsoft.com/office/drawing/2014/main" id="{42DD7455-7773-4391-92ED-D53FCD3C0C9D}"/>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6" name="テキスト ボックス 575">
          <a:extLst>
            <a:ext uri="{FF2B5EF4-FFF2-40B4-BE49-F238E27FC236}">
              <a16:creationId xmlns:a16="http://schemas.microsoft.com/office/drawing/2014/main" id="{3CE0FD6E-8442-401A-A2BC-2C0F78BEFB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77" name="テキスト ボックス 576">
          <a:extLst>
            <a:ext uri="{FF2B5EF4-FFF2-40B4-BE49-F238E27FC236}">
              <a16:creationId xmlns:a16="http://schemas.microsoft.com/office/drawing/2014/main" id="{56A3F038-1A4D-4844-8BAF-464D43F4195E}"/>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78" name="テキスト ボックス 577">
          <a:extLst>
            <a:ext uri="{FF2B5EF4-FFF2-40B4-BE49-F238E27FC236}">
              <a16:creationId xmlns:a16="http://schemas.microsoft.com/office/drawing/2014/main" id="{D0DCAC63-7DD6-4737-B2CF-DB04563A9C0D}"/>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79" name="テキスト ボックス 578">
          <a:extLst>
            <a:ext uri="{FF2B5EF4-FFF2-40B4-BE49-F238E27FC236}">
              <a16:creationId xmlns:a16="http://schemas.microsoft.com/office/drawing/2014/main" id="{4EAFC24A-D1B7-4FB3-9EC2-5963CD1F00FC}"/>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74930</xdr:rowOff>
    </xdr:from>
    <xdr:to>
      <xdr:col>112</xdr:col>
      <xdr:colOff>38100</xdr:colOff>
      <xdr:row>60</xdr:row>
      <xdr:rowOff>5080</xdr:rowOff>
    </xdr:to>
    <xdr:sp macro="" textlink="">
      <xdr:nvSpPr>
        <xdr:cNvPr id="580" name="楕円 579">
          <a:extLst>
            <a:ext uri="{FF2B5EF4-FFF2-40B4-BE49-F238E27FC236}">
              <a16:creationId xmlns:a16="http://schemas.microsoft.com/office/drawing/2014/main" id="{1D3EA236-6E46-4979-8CE4-77859FC8EDC0}"/>
            </a:ext>
          </a:extLst>
        </xdr:cNvPr>
        <xdr:cNvSpPr/>
      </xdr:nvSpPr>
      <xdr:spPr>
        <a:xfrm>
          <a:off x="21272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17780</xdr:rowOff>
    </xdr:from>
    <xdr:to>
      <xdr:col>107</xdr:col>
      <xdr:colOff>101600</xdr:colOff>
      <xdr:row>60</xdr:row>
      <xdr:rowOff>119380</xdr:rowOff>
    </xdr:to>
    <xdr:sp macro="" textlink="">
      <xdr:nvSpPr>
        <xdr:cNvPr id="581" name="楕円 580">
          <a:extLst>
            <a:ext uri="{FF2B5EF4-FFF2-40B4-BE49-F238E27FC236}">
              <a16:creationId xmlns:a16="http://schemas.microsoft.com/office/drawing/2014/main" id="{3D144499-98D1-400F-BC6D-3D1487D5D0A2}"/>
            </a:ext>
          </a:extLst>
        </xdr:cNvPr>
        <xdr:cNvSpPr/>
      </xdr:nvSpPr>
      <xdr:spPr>
        <a:xfrm>
          <a:off x="20383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125730</xdr:rowOff>
    </xdr:from>
    <xdr:to>
      <xdr:col>111</xdr:col>
      <xdr:colOff>177800</xdr:colOff>
      <xdr:row>60</xdr:row>
      <xdr:rowOff>68580</xdr:rowOff>
    </xdr:to>
    <xdr:cxnSp macro="">
      <xdr:nvCxnSpPr>
        <xdr:cNvPr id="582" name="直線コネクタ 581">
          <a:extLst>
            <a:ext uri="{FF2B5EF4-FFF2-40B4-BE49-F238E27FC236}">
              <a16:creationId xmlns:a16="http://schemas.microsoft.com/office/drawing/2014/main" id="{AD31BFC6-2306-42AB-8090-D54025690190}"/>
            </a:ext>
          </a:extLst>
        </xdr:cNvPr>
        <xdr:cNvCxnSpPr/>
      </xdr:nvCxnSpPr>
      <xdr:spPr>
        <a:xfrm flipV="1">
          <a:off x="20434300" y="102412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21607</xdr:rowOff>
    </xdr:from>
    <xdr:ext cx="469744" cy="259045"/>
    <xdr:sp macro="" textlink="">
      <xdr:nvSpPr>
        <xdr:cNvPr id="583" name="n_1mainValue【保健センター・保健所】&#10;一人当たり面積">
          <a:extLst>
            <a:ext uri="{FF2B5EF4-FFF2-40B4-BE49-F238E27FC236}">
              <a16:creationId xmlns:a16="http://schemas.microsoft.com/office/drawing/2014/main" id="{0A41B591-CAED-4CA6-AD26-42BB3ADCAA1B}"/>
            </a:ext>
          </a:extLst>
        </xdr:cNvPr>
        <xdr:cNvSpPr txBox="1"/>
      </xdr:nvSpPr>
      <xdr:spPr>
        <a:xfrm>
          <a:off x="21075727" y="996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135907</xdr:rowOff>
    </xdr:from>
    <xdr:ext cx="469744" cy="259045"/>
    <xdr:sp macro="" textlink="">
      <xdr:nvSpPr>
        <xdr:cNvPr id="584" name="n_2mainValue【保健センター・保健所】&#10;一人当たり面積">
          <a:extLst>
            <a:ext uri="{FF2B5EF4-FFF2-40B4-BE49-F238E27FC236}">
              <a16:creationId xmlns:a16="http://schemas.microsoft.com/office/drawing/2014/main" id="{99860FEF-DF2F-4B9A-BE02-A7A99DFB22ED}"/>
            </a:ext>
          </a:extLst>
        </xdr:cNvPr>
        <xdr:cNvSpPr txBox="1"/>
      </xdr:nvSpPr>
      <xdr:spPr>
        <a:xfrm>
          <a:off x="201994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85" name="正方形/長方形 584">
          <a:extLst>
            <a:ext uri="{FF2B5EF4-FFF2-40B4-BE49-F238E27FC236}">
              <a16:creationId xmlns:a16="http://schemas.microsoft.com/office/drawing/2014/main" id="{58441E95-2968-4816-AB51-669FF210011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86" name="正方形/長方形 585">
          <a:extLst>
            <a:ext uri="{FF2B5EF4-FFF2-40B4-BE49-F238E27FC236}">
              <a16:creationId xmlns:a16="http://schemas.microsoft.com/office/drawing/2014/main" id="{EF711503-3255-41C5-B49E-3B977464EC9C}"/>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87" name="正方形/長方形 586">
          <a:extLst>
            <a:ext uri="{FF2B5EF4-FFF2-40B4-BE49-F238E27FC236}">
              <a16:creationId xmlns:a16="http://schemas.microsoft.com/office/drawing/2014/main" id="{312BAB67-D8BB-4F00-AF24-544D5233C8D5}"/>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88" name="正方形/長方形 587">
          <a:extLst>
            <a:ext uri="{FF2B5EF4-FFF2-40B4-BE49-F238E27FC236}">
              <a16:creationId xmlns:a16="http://schemas.microsoft.com/office/drawing/2014/main" id="{013F2E35-E3CB-4F92-84D8-6A4A2EE5AB12}"/>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89" name="正方形/長方形 588">
          <a:extLst>
            <a:ext uri="{FF2B5EF4-FFF2-40B4-BE49-F238E27FC236}">
              <a16:creationId xmlns:a16="http://schemas.microsoft.com/office/drawing/2014/main" id="{1A31CDB4-AA81-4A41-8231-8B476026B4BB}"/>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90" name="正方形/長方形 589">
          <a:extLst>
            <a:ext uri="{FF2B5EF4-FFF2-40B4-BE49-F238E27FC236}">
              <a16:creationId xmlns:a16="http://schemas.microsoft.com/office/drawing/2014/main" id="{B18D2AA5-31C2-446A-819E-68A704EA6FFA}"/>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91" name="正方形/長方形 590">
          <a:extLst>
            <a:ext uri="{FF2B5EF4-FFF2-40B4-BE49-F238E27FC236}">
              <a16:creationId xmlns:a16="http://schemas.microsoft.com/office/drawing/2014/main" id="{A7C99371-32CA-41B9-8F07-F0DC4AA08CCF}"/>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92" name="正方形/長方形 591">
          <a:extLst>
            <a:ext uri="{FF2B5EF4-FFF2-40B4-BE49-F238E27FC236}">
              <a16:creationId xmlns:a16="http://schemas.microsoft.com/office/drawing/2014/main" id="{C338179A-BD9F-4112-B0A5-E3032ED08A2D}"/>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93" name="テキスト ボックス 592">
          <a:extLst>
            <a:ext uri="{FF2B5EF4-FFF2-40B4-BE49-F238E27FC236}">
              <a16:creationId xmlns:a16="http://schemas.microsoft.com/office/drawing/2014/main" id="{6B40957D-3826-4B49-B5A0-F11ACFDB286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94" name="直線コネクタ 593">
          <a:extLst>
            <a:ext uri="{FF2B5EF4-FFF2-40B4-BE49-F238E27FC236}">
              <a16:creationId xmlns:a16="http://schemas.microsoft.com/office/drawing/2014/main" id="{16A97B8C-D460-4608-88FB-BFE859F63E8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95" name="テキスト ボックス 594">
          <a:extLst>
            <a:ext uri="{FF2B5EF4-FFF2-40B4-BE49-F238E27FC236}">
              <a16:creationId xmlns:a16="http://schemas.microsoft.com/office/drawing/2014/main" id="{9B7765B6-3B6E-4DBC-8C2A-371709D8CBA4}"/>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596" name="直線コネクタ 595">
          <a:extLst>
            <a:ext uri="{FF2B5EF4-FFF2-40B4-BE49-F238E27FC236}">
              <a16:creationId xmlns:a16="http://schemas.microsoft.com/office/drawing/2014/main" id="{B4AD5F97-DA34-4174-8FE5-33D8E630E7B9}"/>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597" name="テキスト ボックス 596">
          <a:extLst>
            <a:ext uri="{FF2B5EF4-FFF2-40B4-BE49-F238E27FC236}">
              <a16:creationId xmlns:a16="http://schemas.microsoft.com/office/drawing/2014/main" id="{5C447274-BDC4-46E2-879B-13E173F2A0AF}"/>
            </a:ext>
          </a:extLst>
        </xdr:cNvPr>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598" name="直線コネクタ 597">
          <a:extLst>
            <a:ext uri="{FF2B5EF4-FFF2-40B4-BE49-F238E27FC236}">
              <a16:creationId xmlns:a16="http://schemas.microsoft.com/office/drawing/2014/main" id="{3CAF8A0C-DE74-4D0D-BE81-59C6A42B6A39}"/>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599" name="テキスト ボックス 598">
          <a:extLst>
            <a:ext uri="{FF2B5EF4-FFF2-40B4-BE49-F238E27FC236}">
              <a16:creationId xmlns:a16="http://schemas.microsoft.com/office/drawing/2014/main" id="{12FB1096-0F53-4090-86F8-894E2FC75ABA}"/>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00" name="直線コネクタ 599">
          <a:extLst>
            <a:ext uri="{FF2B5EF4-FFF2-40B4-BE49-F238E27FC236}">
              <a16:creationId xmlns:a16="http://schemas.microsoft.com/office/drawing/2014/main" id="{6549DF89-0CA5-462A-9B46-B5AE13365B67}"/>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01" name="テキスト ボックス 600">
          <a:extLst>
            <a:ext uri="{FF2B5EF4-FFF2-40B4-BE49-F238E27FC236}">
              <a16:creationId xmlns:a16="http://schemas.microsoft.com/office/drawing/2014/main" id="{D09FBF59-5BF9-4520-8AC5-FD1C099D6804}"/>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02" name="直線コネクタ 601">
          <a:extLst>
            <a:ext uri="{FF2B5EF4-FFF2-40B4-BE49-F238E27FC236}">
              <a16:creationId xmlns:a16="http://schemas.microsoft.com/office/drawing/2014/main" id="{FF194EFB-BFA6-4300-8531-C0126BC975A4}"/>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03" name="テキスト ボックス 602">
          <a:extLst>
            <a:ext uri="{FF2B5EF4-FFF2-40B4-BE49-F238E27FC236}">
              <a16:creationId xmlns:a16="http://schemas.microsoft.com/office/drawing/2014/main" id="{F18184B3-8499-4684-BFCC-AA78807E5CC8}"/>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04" name="直線コネクタ 603">
          <a:extLst>
            <a:ext uri="{FF2B5EF4-FFF2-40B4-BE49-F238E27FC236}">
              <a16:creationId xmlns:a16="http://schemas.microsoft.com/office/drawing/2014/main" id="{3C39A258-C0FA-4C12-AA04-44C6A9E564FA}"/>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05" name="テキスト ボックス 604">
          <a:extLst>
            <a:ext uri="{FF2B5EF4-FFF2-40B4-BE49-F238E27FC236}">
              <a16:creationId xmlns:a16="http://schemas.microsoft.com/office/drawing/2014/main" id="{2C446FCD-19CF-482A-AD59-B0C2A38EC508}"/>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06" name="【消防施設】&#10;有形固定資産減価償却率グラフ枠">
          <a:extLst>
            <a:ext uri="{FF2B5EF4-FFF2-40B4-BE49-F238E27FC236}">
              <a16:creationId xmlns:a16="http://schemas.microsoft.com/office/drawing/2014/main" id="{E89BDA1E-4C60-413D-A0A6-1CF206E68EA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88392</xdr:rowOff>
    </xdr:from>
    <xdr:to>
      <xdr:col>85</xdr:col>
      <xdr:colOff>126364</xdr:colOff>
      <xdr:row>86</xdr:row>
      <xdr:rowOff>47244</xdr:rowOff>
    </xdr:to>
    <xdr:cxnSp macro="">
      <xdr:nvCxnSpPr>
        <xdr:cNvPr id="607" name="直線コネクタ 606">
          <a:extLst>
            <a:ext uri="{FF2B5EF4-FFF2-40B4-BE49-F238E27FC236}">
              <a16:creationId xmlns:a16="http://schemas.microsoft.com/office/drawing/2014/main" id="{D6A474BF-BBFF-4959-81EF-1D63DAD3C4CD}"/>
            </a:ext>
          </a:extLst>
        </xdr:cNvPr>
        <xdr:cNvCxnSpPr/>
      </xdr:nvCxnSpPr>
      <xdr:spPr>
        <a:xfrm flipV="1">
          <a:off x="16318864" y="13461492"/>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51071</xdr:rowOff>
    </xdr:from>
    <xdr:ext cx="405111" cy="259045"/>
    <xdr:sp macro="" textlink="">
      <xdr:nvSpPr>
        <xdr:cNvPr id="608" name="【消防施設】&#10;有形固定資産減価償却率最小値テキスト">
          <a:extLst>
            <a:ext uri="{FF2B5EF4-FFF2-40B4-BE49-F238E27FC236}">
              <a16:creationId xmlns:a16="http://schemas.microsoft.com/office/drawing/2014/main" id="{DA916DB6-48F1-44FB-B441-C45C6CD6CCFD}"/>
            </a:ext>
          </a:extLst>
        </xdr:cNvPr>
        <xdr:cNvSpPr txBox="1"/>
      </xdr:nvSpPr>
      <xdr:spPr>
        <a:xfrm>
          <a:off x="16357600" y="14795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47244</xdr:rowOff>
    </xdr:from>
    <xdr:to>
      <xdr:col>86</xdr:col>
      <xdr:colOff>25400</xdr:colOff>
      <xdr:row>86</xdr:row>
      <xdr:rowOff>47244</xdr:rowOff>
    </xdr:to>
    <xdr:cxnSp macro="">
      <xdr:nvCxnSpPr>
        <xdr:cNvPr id="609" name="直線コネクタ 608">
          <a:extLst>
            <a:ext uri="{FF2B5EF4-FFF2-40B4-BE49-F238E27FC236}">
              <a16:creationId xmlns:a16="http://schemas.microsoft.com/office/drawing/2014/main" id="{FBF76F00-05B4-4673-BEF6-5339F28E874B}"/>
            </a:ext>
          </a:extLst>
        </xdr:cNvPr>
        <xdr:cNvCxnSpPr/>
      </xdr:nvCxnSpPr>
      <xdr:spPr>
        <a:xfrm>
          <a:off x="16230600" y="1479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35069</xdr:rowOff>
    </xdr:from>
    <xdr:ext cx="405111" cy="259045"/>
    <xdr:sp macro="" textlink="">
      <xdr:nvSpPr>
        <xdr:cNvPr id="610" name="【消防施設】&#10;有形固定資産減価償却率最大値テキスト">
          <a:extLst>
            <a:ext uri="{FF2B5EF4-FFF2-40B4-BE49-F238E27FC236}">
              <a16:creationId xmlns:a16="http://schemas.microsoft.com/office/drawing/2014/main" id="{516580D1-FBBA-4A30-928F-24AB0339D3D6}"/>
            </a:ext>
          </a:extLst>
        </xdr:cNvPr>
        <xdr:cNvSpPr txBox="1"/>
      </xdr:nvSpPr>
      <xdr:spPr>
        <a:xfrm>
          <a:off x="16357600" y="13236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88392</xdr:rowOff>
    </xdr:from>
    <xdr:to>
      <xdr:col>86</xdr:col>
      <xdr:colOff>25400</xdr:colOff>
      <xdr:row>78</xdr:row>
      <xdr:rowOff>88392</xdr:rowOff>
    </xdr:to>
    <xdr:cxnSp macro="">
      <xdr:nvCxnSpPr>
        <xdr:cNvPr id="611" name="直線コネクタ 610">
          <a:extLst>
            <a:ext uri="{FF2B5EF4-FFF2-40B4-BE49-F238E27FC236}">
              <a16:creationId xmlns:a16="http://schemas.microsoft.com/office/drawing/2014/main" id="{F56499DD-9091-4295-A17D-4A6F861B335B}"/>
            </a:ext>
          </a:extLst>
        </xdr:cNvPr>
        <xdr:cNvCxnSpPr/>
      </xdr:nvCxnSpPr>
      <xdr:spPr>
        <a:xfrm>
          <a:off x="16230600" y="134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146321</xdr:rowOff>
    </xdr:from>
    <xdr:ext cx="405111" cy="259045"/>
    <xdr:sp macro="" textlink="">
      <xdr:nvSpPr>
        <xdr:cNvPr id="612" name="【消防施設】&#10;有形固定資産減価償却率平均値テキスト">
          <a:extLst>
            <a:ext uri="{FF2B5EF4-FFF2-40B4-BE49-F238E27FC236}">
              <a16:creationId xmlns:a16="http://schemas.microsoft.com/office/drawing/2014/main" id="{EECCB57D-A15F-4122-B2E8-E4593F5B3AC2}"/>
            </a:ext>
          </a:extLst>
        </xdr:cNvPr>
        <xdr:cNvSpPr txBox="1"/>
      </xdr:nvSpPr>
      <xdr:spPr>
        <a:xfrm>
          <a:off x="16357600" y="138623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167894</xdr:rowOff>
    </xdr:from>
    <xdr:to>
      <xdr:col>85</xdr:col>
      <xdr:colOff>177800</xdr:colOff>
      <xdr:row>81</xdr:row>
      <xdr:rowOff>98044</xdr:rowOff>
    </xdr:to>
    <xdr:sp macro="" textlink="">
      <xdr:nvSpPr>
        <xdr:cNvPr id="613" name="フローチャート: 判断 612">
          <a:extLst>
            <a:ext uri="{FF2B5EF4-FFF2-40B4-BE49-F238E27FC236}">
              <a16:creationId xmlns:a16="http://schemas.microsoft.com/office/drawing/2014/main" id="{8CA6EA68-9A71-428A-9AEF-410059EDD480}"/>
            </a:ext>
          </a:extLst>
        </xdr:cNvPr>
        <xdr:cNvSpPr/>
      </xdr:nvSpPr>
      <xdr:spPr>
        <a:xfrm>
          <a:off x="162687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62737</xdr:rowOff>
    </xdr:from>
    <xdr:to>
      <xdr:col>81</xdr:col>
      <xdr:colOff>101600</xdr:colOff>
      <xdr:row>81</xdr:row>
      <xdr:rowOff>164337</xdr:rowOff>
    </xdr:to>
    <xdr:sp macro="" textlink="">
      <xdr:nvSpPr>
        <xdr:cNvPr id="614" name="フローチャート: 判断 613">
          <a:extLst>
            <a:ext uri="{FF2B5EF4-FFF2-40B4-BE49-F238E27FC236}">
              <a16:creationId xmlns:a16="http://schemas.microsoft.com/office/drawing/2014/main" id="{A894412F-3788-4AB7-B4B2-4075B7DBAAD3}"/>
            </a:ext>
          </a:extLst>
        </xdr:cNvPr>
        <xdr:cNvSpPr/>
      </xdr:nvSpPr>
      <xdr:spPr>
        <a:xfrm>
          <a:off x="15430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9414</xdr:rowOff>
    </xdr:from>
    <xdr:ext cx="405111" cy="259045"/>
    <xdr:sp macro="" textlink="">
      <xdr:nvSpPr>
        <xdr:cNvPr id="615" name="n_1aveValue【消防施設】&#10;有形固定資産減価償却率">
          <a:extLst>
            <a:ext uri="{FF2B5EF4-FFF2-40B4-BE49-F238E27FC236}">
              <a16:creationId xmlns:a16="http://schemas.microsoft.com/office/drawing/2014/main" id="{634F7427-77CC-47B2-9C91-CFB4516D4297}"/>
            </a:ext>
          </a:extLst>
        </xdr:cNvPr>
        <xdr:cNvSpPr txBox="1"/>
      </xdr:nvSpPr>
      <xdr:spPr>
        <a:xfrm>
          <a:off x="15266044" y="1372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1015</xdr:rowOff>
    </xdr:from>
    <xdr:to>
      <xdr:col>76</xdr:col>
      <xdr:colOff>165100</xdr:colOff>
      <xdr:row>82</xdr:row>
      <xdr:rowOff>102615</xdr:rowOff>
    </xdr:to>
    <xdr:sp macro="" textlink="">
      <xdr:nvSpPr>
        <xdr:cNvPr id="616" name="フローチャート: 判断 615">
          <a:extLst>
            <a:ext uri="{FF2B5EF4-FFF2-40B4-BE49-F238E27FC236}">
              <a16:creationId xmlns:a16="http://schemas.microsoft.com/office/drawing/2014/main" id="{4CA75E09-4B81-44F5-8501-E093606B2242}"/>
            </a:ext>
          </a:extLst>
        </xdr:cNvPr>
        <xdr:cNvSpPr/>
      </xdr:nvSpPr>
      <xdr:spPr>
        <a:xfrm>
          <a:off x="14541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119142</xdr:rowOff>
    </xdr:from>
    <xdr:ext cx="405111" cy="259045"/>
    <xdr:sp macro="" textlink="">
      <xdr:nvSpPr>
        <xdr:cNvPr id="617" name="n_2aveValue【消防施設】&#10;有形固定資産減価償却率">
          <a:extLst>
            <a:ext uri="{FF2B5EF4-FFF2-40B4-BE49-F238E27FC236}">
              <a16:creationId xmlns:a16="http://schemas.microsoft.com/office/drawing/2014/main" id="{9B4EFBFE-A147-47CD-8DCD-64212EAA6B93}"/>
            </a:ext>
          </a:extLst>
        </xdr:cNvPr>
        <xdr:cNvSpPr txBox="1"/>
      </xdr:nvSpPr>
      <xdr:spPr>
        <a:xfrm>
          <a:off x="14389744"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81</xdr:row>
      <xdr:rowOff>122174</xdr:rowOff>
    </xdr:from>
    <xdr:to>
      <xdr:col>72</xdr:col>
      <xdr:colOff>38100</xdr:colOff>
      <xdr:row>82</xdr:row>
      <xdr:rowOff>52324</xdr:rowOff>
    </xdr:to>
    <xdr:sp macro="" textlink="">
      <xdr:nvSpPr>
        <xdr:cNvPr id="618" name="フローチャート: 判断 617">
          <a:extLst>
            <a:ext uri="{FF2B5EF4-FFF2-40B4-BE49-F238E27FC236}">
              <a16:creationId xmlns:a16="http://schemas.microsoft.com/office/drawing/2014/main" id="{A7211E27-CDA7-47C4-A326-637FF1649376}"/>
            </a:ext>
          </a:extLst>
        </xdr:cNvPr>
        <xdr:cNvSpPr/>
      </xdr:nvSpPr>
      <xdr:spPr>
        <a:xfrm>
          <a:off x="13652500" y="1400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68851</xdr:rowOff>
    </xdr:from>
    <xdr:ext cx="405111" cy="259045"/>
    <xdr:sp macro="" textlink="">
      <xdr:nvSpPr>
        <xdr:cNvPr id="619" name="n_3aveValue【消防施設】&#10;有形固定資産減価償却率">
          <a:extLst>
            <a:ext uri="{FF2B5EF4-FFF2-40B4-BE49-F238E27FC236}">
              <a16:creationId xmlns:a16="http://schemas.microsoft.com/office/drawing/2014/main" id="{926B2402-DEB8-498E-B321-A6956B5F4A6D}"/>
            </a:ext>
          </a:extLst>
        </xdr:cNvPr>
        <xdr:cNvSpPr txBox="1"/>
      </xdr:nvSpPr>
      <xdr:spPr>
        <a:xfrm>
          <a:off x="13500744" y="13784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20" name="テキスト ボックス 619">
          <a:extLst>
            <a:ext uri="{FF2B5EF4-FFF2-40B4-BE49-F238E27FC236}">
              <a16:creationId xmlns:a16="http://schemas.microsoft.com/office/drawing/2014/main" id="{237CA6DE-C5A2-4862-8ADD-542978D64CE1}"/>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1" name="テキスト ボックス 620">
          <a:extLst>
            <a:ext uri="{FF2B5EF4-FFF2-40B4-BE49-F238E27FC236}">
              <a16:creationId xmlns:a16="http://schemas.microsoft.com/office/drawing/2014/main" id="{3F5DBC17-0DB7-474F-8FE1-F4AF3D0B118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22" name="テキスト ボックス 621">
          <a:extLst>
            <a:ext uri="{FF2B5EF4-FFF2-40B4-BE49-F238E27FC236}">
              <a16:creationId xmlns:a16="http://schemas.microsoft.com/office/drawing/2014/main" id="{99674179-5972-40BB-B6BB-41A2C8D2F5E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23" name="テキスト ボックス 622">
          <a:extLst>
            <a:ext uri="{FF2B5EF4-FFF2-40B4-BE49-F238E27FC236}">
              <a16:creationId xmlns:a16="http://schemas.microsoft.com/office/drawing/2014/main" id="{21BAFDEC-8F0D-40B5-83E9-4C2D249FFE38}"/>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24" name="テキスト ボックス 623">
          <a:extLst>
            <a:ext uri="{FF2B5EF4-FFF2-40B4-BE49-F238E27FC236}">
              <a16:creationId xmlns:a16="http://schemas.microsoft.com/office/drawing/2014/main" id="{53D64CFE-20F4-45DE-B3E9-EF55A2CE40E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99313</xdr:rowOff>
    </xdr:from>
    <xdr:to>
      <xdr:col>81</xdr:col>
      <xdr:colOff>101600</xdr:colOff>
      <xdr:row>85</xdr:row>
      <xdr:rowOff>29463</xdr:rowOff>
    </xdr:to>
    <xdr:sp macro="" textlink="">
      <xdr:nvSpPr>
        <xdr:cNvPr id="625" name="楕円 624">
          <a:extLst>
            <a:ext uri="{FF2B5EF4-FFF2-40B4-BE49-F238E27FC236}">
              <a16:creationId xmlns:a16="http://schemas.microsoft.com/office/drawing/2014/main" id="{551F32FA-C5AC-4F71-936A-AA34B2025970}"/>
            </a:ext>
          </a:extLst>
        </xdr:cNvPr>
        <xdr:cNvSpPr/>
      </xdr:nvSpPr>
      <xdr:spPr>
        <a:xfrm>
          <a:off x="154305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90170</xdr:rowOff>
    </xdr:from>
    <xdr:to>
      <xdr:col>76</xdr:col>
      <xdr:colOff>165100</xdr:colOff>
      <xdr:row>85</xdr:row>
      <xdr:rowOff>20320</xdr:rowOff>
    </xdr:to>
    <xdr:sp macro="" textlink="">
      <xdr:nvSpPr>
        <xdr:cNvPr id="626" name="楕円 625">
          <a:extLst>
            <a:ext uri="{FF2B5EF4-FFF2-40B4-BE49-F238E27FC236}">
              <a16:creationId xmlns:a16="http://schemas.microsoft.com/office/drawing/2014/main" id="{B409712B-2F52-4CF9-9E5F-EE0BC2A1BED7}"/>
            </a:ext>
          </a:extLst>
        </xdr:cNvPr>
        <xdr:cNvSpPr/>
      </xdr:nvSpPr>
      <xdr:spPr>
        <a:xfrm>
          <a:off x="14541500" y="1449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140970</xdr:rowOff>
    </xdr:from>
    <xdr:to>
      <xdr:col>81</xdr:col>
      <xdr:colOff>50800</xdr:colOff>
      <xdr:row>84</xdr:row>
      <xdr:rowOff>150113</xdr:rowOff>
    </xdr:to>
    <xdr:cxnSp macro="">
      <xdr:nvCxnSpPr>
        <xdr:cNvPr id="627" name="直線コネクタ 626">
          <a:extLst>
            <a:ext uri="{FF2B5EF4-FFF2-40B4-BE49-F238E27FC236}">
              <a16:creationId xmlns:a16="http://schemas.microsoft.com/office/drawing/2014/main" id="{7A4F2790-59A0-4C95-84D0-F3F4CC0FB846}"/>
            </a:ext>
          </a:extLst>
        </xdr:cNvPr>
        <xdr:cNvCxnSpPr/>
      </xdr:nvCxnSpPr>
      <xdr:spPr>
        <a:xfrm>
          <a:off x="14592300" y="14542770"/>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85</xdr:row>
      <xdr:rowOff>20590</xdr:rowOff>
    </xdr:from>
    <xdr:ext cx="405111" cy="259045"/>
    <xdr:sp macro="" textlink="">
      <xdr:nvSpPr>
        <xdr:cNvPr id="628" name="n_1mainValue【消防施設】&#10;有形固定資産減価償却率">
          <a:extLst>
            <a:ext uri="{FF2B5EF4-FFF2-40B4-BE49-F238E27FC236}">
              <a16:creationId xmlns:a16="http://schemas.microsoft.com/office/drawing/2014/main" id="{8AEDC658-F293-4C2C-97B7-724E1EEB1531}"/>
            </a:ext>
          </a:extLst>
        </xdr:cNvPr>
        <xdr:cNvSpPr txBox="1"/>
      </xdr:nvSpPr>
      <xdr:spPr>
        <a:xfrm>
          <a:off x="15266044" y="1459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11447</xdr:rowOff>
    </xdr:from>
    <xdr:ext cx="405111" cy="259045"/>
    <xdr:sp macro="" textlink="">
      <xdr:nvSpPr>
        <xdr:cNvPr id="629" name="n_2mainValue【消防施設】&#10;有形固定資産減価償却率">
          <a:extLst>
            <a:ext uri="{FF2B5EF4-FFF2-40B4-BE49-F238E27FC236}">
              <a16:creationId xmlns:a16="http://schemas.microsoft.com/office/drawing/2014/main" id="{668325FF-5A43-4C50-859A-C6E3A74A3C10}"/>
            </a:ext>
          </a:extLst>
        </xdr:cNvPr>
        <xdr:cNvSpPr txBox="1"/>
      </xdr:nvSpPr>
      <xdr:spPr>
        <a:xfrm>
          <a:off x="14389744" y="1458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30" name="正方形/長方形 629">
          <a:extLst>
            <a:ext uri="{FF2B5EF4-FFF2-40B4-BE49-F238E27FC236}">
              <a16:creationId xmlns:a16="http://schemas.microsoft.com/office/drawing/2014/main" id="{3BC54CFA-8C01-4C64-949B-E64B63EC23BB}"/>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1" name="正方形/長方形 630">
          <a:extLst>
            <a:ext uri="{FF2B5EF4-FFF2-40B4-BE49-F238E27FC236}">
              <a16:creationId xmlns:a16="http://schemas.microsoft.com/office/drawing/2014/main" id="{74D77FD1-1607-42AB-8558-F455967A56B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2" name="正方形/長方形 631">
          <a:extLst>
            <a:ext uri="{FF2B5EF4-FFF2-40B4-BE49-F238E27FC236}">
              <a16:creationId xmlns:a16="http://schemas.microsoft.com/office/drawing/2014/main" id="{02AB99E6-4E76-4C3B-B5C4-38CBE7D6163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3" name="正方形/長方形 632">
          <a:extLst>
            <a:ext uri="{FF2B5EF4-FFF2-40B4-BE49-F238E27FC236}">
              <a16:creationId xmlns:a16="http://schemas.microsoft.com/office/drawing/2014/main" id="{8287C4D9-6A38-4C8B-AC48-02EA7DBF8A2A}"/>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4" name="正方形/長方形 633">
          <a:extLst>
            <a:ext uri="{FF2B5EF4-FFF2-40B4-BE49-F238E27FC236}">
              <a16:creationId xmlns:a16="http://schemas.microsoft.com/office/drawing/2014/main" id="{82A1A5ED-C0D8-4945-AF71-70F1BE076AC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5" name="正方形/長方形 634">
          <a:extLst>
            <a:ext uri="{FF2B5EF4-FFF2-40B4-BE49-F238E27FC236}">
              <a16:creationId xmlns:a16="http://schemas.microsoft.com/office/drawing/2014/main" id="{479FEFEF-5198-4AB4-B65B-D057F840A0C5}"/>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6" name="正方形/長方形 635">
          <a:extLst>
            <a:ext uri="{FF2B5EF4-FFF2-40B4-BE49-F238E27FC236}">
              <a16:creationId xmlns:a16="http://schemas.microsoft.com/office/drawing/2014/main" id="{672F6036-A155-4367-9F82-90C2DF90C626}"/>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7" name="正方形/長方形 636">
          <a:extLst>
            <a:ext uri="{FF2B5EF4-FFF2-40B4-BE49-F238E27FC236}">
              <a16:creationId xmlns:a16="http://schemas.microsoft.com/office/drawing/2014/main" id="{584C6C9D-B0AC-4044-94C6-E185962A192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8" name="テキスト ボックス 637">
          <a:extLst>
            <a:ext uri="{FF2B5EF4-FFF2-40B4-BE49-F238E27FC236}">
              <a16:creationId xmlns:a16="http://schemas.microsoft.com/office/drawing/2014/main" id="{03B5B990-E437-4A98-AA10-E5375BF3009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9" name="直線コネクタ 638">
          <a:extLst>
            <a:ext uri="{FF2B5EF4-FFF2-40B4-BE49-F238E27FC236}">
              <a16:creationId xmlns:a16="http://schemas.microsoft.com/office/drawing/2014/main" id="{CF503A8D-75C9-46C6-97E4-5C4142F1F90B}"/>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40" name="直線コネクタ 639">
          <a:extLst>
            <a:ext uri="{FF2B5EF4-FFF2-40B4-BE49-F238E27FC236}">
              <a16:creationId xmlns:a16="http://schemas.microsoft.com/office/drawing/2014/main" id="{A1DA3C03-18B7-4A8F-922C-DD166594BB3D}"/>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41" name="テキスト ボックス 640">
          <a:extLst>
            <a:ext uri="{FF2B5EF4-FFF2-40B4-BE49-F238E27FC236}">
              <a16:creationId xmlns:a16="http://schemas.microsoft.com/office/drawing/2014/main" id="{40E727AA-1905-4624-A53E-2838DF9C290A}"/>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42" name="直線コネクタ 641">
          <a:extLst>
            <a:ext uri="{FF2B5EF4-FFF2-40B4-BE49-F238E27FC236}">
              <a16:creationId xmlns:a16="http://schemas.microsoft.com/office/drawing/2014/main" id="{2F7C8A70-473F-4449-A0CE-7691CFDD364B}"/>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43" name="テキスト ボックス 642">
          <a:extLst>
            <a:ext uri="{FF2B5EF4-FFF2-40B4-BE49-F238E27FC236}">
              <a16:creationId xmlns:a16="http://schemas.microsoft.com/office/drawing/2014/main" id="{58DD92AC-B0E1-4919-8DC6-0ED634FC2D8A}"/>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44" name="直線コネクタ 643">
          <a:extLst>
            <a:ext uri="{FF2B5EF4-FFF2-40B4-BE49-F238E27FC236}">
              <a16:creationId xmlns:a16="http://schemas.microsoft.com/office/drawing/2014/main" id="{71A261D8-B3E0-461C-A4A7-9B04714872F6}"/>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45" name="テキスト ボックス 644">
          <a:extLst>
            <a:ext uri="{FF2B5EF4-FFF2-40B4-BE49-F238E27FC236}">
              <a16:creationId xmlns:a16="http://schemas.microsoft.com/office/drawing/2014/main" id="{9CFE2EE6-5C94-4CF6-9B7D-BBCBAF148615}"/>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46" name="直線コネクタ 645">
          <a:extLst>
            <a:ext uri="{FF2B5EF4-FFF2-40B4-BE49-F238E27FC236}">
              <a16:creationId xmlns:a16="http://schemas.microsoft.com/office/drawing/2014/main" id="{54339726-A262-45C5-A6DC-8528E8C4ABA2}"/>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47" name="テキスト ボックス 646">
          <a:extLst>
            <a:ext uri="{FF2B5EF4-FFF2-40B4-BE49-F238E27FC236}">
              <a16:creationId xmlns:a16="http://schemas.microsoft.com/office/drawing/2014/main" id="{DE064AF9-DFC4-49BF-AB03-7A75FDC76F61}"/>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48" name="直線コネクタ 647">
          <a:extLst>
            <a:ext uri="{FF2B5EF4-FFF2-40B4-BE49-F238E27FC236}">
              <a16:creationId xmlns:a16="http://schemas.microsoft.com/office/drawing/2014/main" id="{6F7B11DA-AD70-4F42-98CF-1FF631153032}"/>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49" name="テキスト ボックス 648">
          <a:extLst>
            <a:ext uri="{FF2B5EF4-FFF2-40B4-BE49-F238E27FC236}">
              <a16:creationId xmlns:a16="http://schemas.microsoft.com/office/drawing/2014/main" id="{87ACA580-D962-450B-89BF-DFF27E234303}"/>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50" name="直線コネクタ 649">
          <a:extLst>
            <a:ext uri="{FF2B5EF4-FFF2-40B4-BE49-F238E27FC236}">
              <a16:creationId xmlns:a16="http://schemas.microsoft.com/office/drawing/2014/main" id="{78D1CEDF-B5F4-4117-ABF4-475ABB56164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51" name="テキスト ボックス 650">
          <a:extLst>
            <a:ext uri="{FF2B5EF4-FFF2-40B4-BE49-F238E27FC236}">
              <a16:creationId xmlns:a16="http://schemas.microsoft.com/office/drawing/2014/main" id="{F0DD3176-5005-4CBD-8484-FEAEAD6D9C9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2" name="【消防施設】&#10;一人当たり面積グラフ枠">
          <a:extLst>
            <a:ext uri="{FF2B5EF4-FFF2-40B4-BE49-F238E27FC236}">
              <a16:creationId xmlns:a16="http://schemas.microsoft.com/office/drawing/2014/main" id="{B438BB67-4188-48D0-95FD-603FCDE7ECAB}"/>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160020</xdr:rowOff>
    </xdr:from>
    <xdr:to>
      <xdr:col>116</xdr:col>
      <xdr:colOff>62864</xdr:colOff>
      <xdr:row>85</xdr:row>
      <xdr:rowOff>148589</xdr:rowOff>
    </xdr:to>
    <xdr:cxnSp macro="">
      <xdr:nvCxnSpPr>
        <xdr:cNvPr id="653" name="直線コネクタ 652">
          <a:extLst>
            <a:ext uri="{FF2B5EF4-FFF2-40B4-BE49-F238E27FC236}">
              <a16:creationId xmlns:a16="http://schemas.microsoft.com/office/drawing/2014/main" id="{31855EDC-F004-47AE-8E5A-F611E54D2C35}"/>
            </a:ext>
          </a:extLst>
        </xdr:cNvPr>
        <xdr:cNvCxnSpPr/>
      </xdr:nvCxnSpPr>
      <xdr:spPr>
        <a:xfrm flipV="1">
          <a:off x="22160864" y="13533120"/>
          <a:ext cx="0" cy="11887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654" name="【消防施設】&#10;一人当たり面積最小値テキスト">
          <a:extLst>
            <a:ext uri="{FF2B5EF4-FFF2-40B4-BE49-F238E27FC236}">
              <a16:creationId xmlns:a16="http://schemas.microsoft.com/office/drawing/2014/main" id="{4631E6A5-332F-41CB-BE62-EF33B752C99B}"/>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655" name="直線コネクタ 654">
          <a:extLst>
            <a:ext uri="{FF2B5EF4-FFF2-40B4-BE49-F238E27FC236}">
              <a16:creationId xmlns:a16="http://schemas.microsoft.com/office/drawing/2014/main" id="{DD7758EB-14B9-4D55-A249-DB6AAC75DE62}"/>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106697</xdr:rowOff>
    </xdr:from>
    <xdr:ext cx="469744" cy="259045"/>
    <xdr:sp macro="" textlink="">
      <xdr:nvSpPr>
        <xdr:cNvPr id="656" name="【消防施設】&#10;一人当たり面積最大値テキスト">
          <a:extLst>
            <a:ext uri="{FF2B5EF4-FFF2-40B4-BE49-F238E27FC236}">
              <a16:creationId xmlns:a16="http://schemas.microsoft.com/office/drawing/2014/main" id="{40D94A76-9A8E-4737-8EC5-5D7D2DBE687C}"/>
            </a:ext>
          </a:extLst>
        </xdr:cNvPr>
        <xdr:cNvSpPr txBox="1"/>
      </xdr:nvSpPr>
      <xdr:spPr>
        <a:xfrm>
          <a:off x="22199600" y="1330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160020</xdr:rowOff>
    </xdr:from>
    <xdr:to>
      <xdr:col>116</xdr:col>
      <xdr:colOff>152400</xdr:colOff>
      <xdr:row>78</xdr:row>
      <xdr:rowOff>160020</xdr:rowOff>
    </xdr:to>
    <xdr:cxnSp macro="">
      <xdr:nvCxnSpPr>
        <xdr:cNvPr id="657" name="直線コネクタ 656">
          <a:extLst>
            <a:ext uri="{FF2B5EF4-FFF2-40B4-BE49-F238E27FC236}">
              <a16:creationId xmlns:a16="http://schemas.microsoft.com/office/drawing/2014/main" id="{09AFCFAA-7F82-42E4-BFB0-1E4FE2FD61BC}"/>
            </a:ext>
          </a:extLst>
        </xdr:cNvPr>
        <xdr:cNvCxnSpPr/>
      </xdr:nvCxnSpPr>
      <xdr:spPr>
        <a:xfrm>
          <a:off x="22072600" y="1353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60977</xdr:rowOff>
    </xdr:from>
    <xdr:ext cx="469744" cy="259045"/>
    <xdr:sp macro="" textlink="">
      <xdr:nvSpPr>
        <xdr:cNvPr id="658" name="【消防施設】&#10;一人当たり面積平均値テキスト">
          <a:extLst>
            <a:ext uri="{FF2B5EF4-FFF2-40B4-BE49-F238E27FC236}">
              <a16:creationId xmlns:a16="http://schemas.microsoft.com/office/drawing/2014/main" id="{15C9A725-2223-4FAB-8D4D-2F6230BECA04}"/>
            </a:ext>
          </a:extLst>
        </xdr:cNvPr>
        <xdr:cNvSpPr txBox="1"/>
      </xdr:nvSpPr>
      <xdr:spPr>
        <a:xfrm>
          <a:off x="22199600" y="1429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82550</xdr:rowOff>
    </xdr:from>
    <xdr:to>
      <xdr:col>116</xdr:col>
      <xdr:colOff>114300</xdr:colOff>
      <xdr:row>84</xdr:row>
      <xdr:rowOff>12700</xdr:rowOff>
    </xdr:to>
    <xdr:sp macro="" textlink="">
      <xdr:nvSpPr>
        <xdr:cNvPr id="659" name="フローチャート: 判断 658">
          <a:extLst>
            <a:ext uri="{FF2B5EF4-FFF2-40B4-BE49-F238E27FC236}">
              <a16:creationId xmlns:a16="http://schemas.microsoft.com/office/drawing/2014/main" id="{1DE0E8B4-3F3B-40AE-A708-E464EFE9ACA7}"/>
            </a:ext>
          </a:extLst>
        </xdr:cNvPr>
        <xdr:cNvSpPr/>
      </xdr:nvSpPr>
      <xdr:spPr>
        <a:xfrm>
          <a:off x="221107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67311</xdr:rowOff>
    </xdr:from>
    <xdr:to>
      <xdr:col>112</xdr:col>
      <xdr:colOff>38100</xdr:colOff>
      <xdr:row>83</xdr:row>
      <xdr:rowOff>168911</xdr:rowOff>
    </xdr:to>
    <xdr:sp macro="" textlink="">
      <xdr:nvSpPr>
        <xdr:cNvPr id="660" name="フローチャート: 判断 659">
          <a:extLst>
            <a:ext uri="{FF2B5EF4-FFF2-40B4-BE49-F238E27FC236}">
              <a16:creationId xmlns:a16="http://schemas.microsoft.com/office/drawing/2014/main" id="{F9B2F5DE-2954-46DB-9DE0-2C5DDEF5BD87}"/>
            </a:ext>
          </a:extLst>
        </xdr:cNvPr>
        <xdr:cNvSpPr/>
      </xdr:nvSpPr>
      <xdr:spPr>
        <a:xfrm>
          <a:off x="21272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160038</xdr:rowOff>
    </xdr:from>
    <xdr:ext cx="469744" cy="259045"/>
    <xdr:sp macro="" textlink="">
      <xdr:nvSpPr>
        <xdr:cNvPr id="661" name="n_1aveValue【消防施設】&#10;一人当たり面積">
          <a:extLst>
            <a:ext uri="{FF2B5EF4-FFF2-40B4-BE49-F238E27FC236}">
              <a16:creationId xmlns:a16="http://schemas.microsoft.com/office/drawing/2014/main" id="{48E479E2-B870-470E-8BD1-DFB79EA2557C}"/>
            </a:ext>
          </a:extLst>
        </xdr:cNvPr>
        <xdr:cNvSpPr txBox="1"/>
      </xdr:nvSpPr>
      <xdr:spPr>
        <a:xfrm>
          <a:off x="210757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52070</xdr:rowOff>
    </xdr:from>
    <xdr:to>
      <xdr:col>107</xdr:col>
      <xdr:colOff>101600</xdr:colOff>
      <xdr:row>83</xdr:row>
      <xdr:rowOff>153670</xdr:rowOff>
    </xdr:to>
    <xdr:sp macro="" textlink="">
      <xdr:nvSpPr>
        <xdr:cNvPr id="662" name="フローチャート: 判断 661">
          <a:extLst>
            <a:ext uri="{FF2B5EF4-FFF2-40B4-BE49-F238E27FC236}">
              <a16:creationId xmlns:a16="http://schemas.microsoft.com/office/drawing/2014/main" id="{04FE143C-8690-4C05-859B-C2F378EB143E}"/>
            </a:ext>
          </a:extLst>
        </xdr:cNvPr>
        <xdr:cNvSpPr/>
      </xdr:nvSpPr>
      <xdr:spPr>
        <a:xfrm>
          <a:off x="20383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144797</xdr:rowOff>
    </xdr:from>
    <xdr:ext cx="469744" cy="259045"/>
    <xdr:sp macro="" textlink="">
      <xdr:nvSpPr>
        <xdr:cNvPr id="663" name="n_2aveValue【消防施設】&#10;一人当たり面積">
          <a:extLst>
            <a:ext uri="{FF2B5EF4-FFF2-40B4-BE49-F238E27FC236}">
              <a16:creationId xmlns:a16="http://schemas.microsoft.com/office/drawing/2014/main" id="{9594819D-BB92-45AA-8E28-125406590370}"/>
            </a:ext>
          </a:extLst>
        </xdr:cNvPr>
        <xdr:cNvSpPr txBox="1"/>
      </xdr:nvSpPr>
      <xdr:spPr>
        <a:xfrm>
          <a:off x="20199427"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67311</xdr:rowOff>
    </xdr:from>
    <xdr:to>
      <xdr:col>102</xdr:col>
      <xdr:colOff>165100</xdr:colOff>
      <xdr:row>83</xdr:row>
      <xdr:rowOff>168911</xdr:rowOff>
    </xdr:to>
    <xdr:sp macro="" textlink="">
      <xdr:nvSpPr>
        <xdr:cNvPr id="664" name="フローチャート: 判断 663">
          <a:extLst>
            <a:ext uri="{FF2B5EF4-FFF2-40B4-BE49-F238E27FC236}">
              <a16:creationId xmlns:a16="http://schemas.microsoft.com/office/drawing/2014/main" id="{A5833D11-DF18-4C87-80F0-A8A9841AFB58}"/>
            </a:ext>
          </a:extLst>
        </xdr:cNvPr>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82</xdr:row>
      <xdr:rowOff>13988</xdr:rowOff>
    </xdr:from>
    <xdr:ext cx="469744" cy="259045"/>
    <xdr:sp macro="" textlink="">
      <xdr:nvSpPr>
        <xdr:cNvPr id="665" name="n_3aveValue【消防施設】&#10;一人当たり面積">
          <a:extLst>
            <a:ext uri="{FF2B5EF4-FFF2-40B4-BE49-F238E27FC236}">
              <a16:creationId xmlns:a16="http://schemas.microsoft.com/office/drawing/2014/main" id="{521FB566-5C06-4F94-95EC-69E076F11914}"/>
            </a:ext>
          </a:extLst>
        </xdr:cNvPr>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22D25712-EF3B-4CE3-968E-EB997098734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79DD3B3A-3733-40E8-9823-4D7382268B9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76E92BB8-8454-43FA-B106-063E9802BC1F}"/>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9" name="テキスト ボックス 668">
          <a:extLst>
            <a:ext uri="{FF2B5EF4-FFF2-40B4-BE49-F238E27FC236}">
              <a16:creationId xmlns:a16="http://schemas.microsoft.com/office/drawing/2014/main" id="{03F88C22-0F64-4564-BA9C-5466C8D4B035}"/>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0" name="テキスト ボックス 669">
          <a:extLst>
            <a:ext uri="{FF2B5EF4-FFF2-40B4-BE49-F238E27FC236}">
              <a16:creationId xmlns:a16="http://schemas.microsoft.com/office/drawing/2014/main" id="{47746336-534B-440B-AEFD-89F0C0E43B86}"/>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71120</xdr:rowOff>
    </xdr:from>
    <xdr:to>
      <xdr:col>112</xdr:col>
      <xdr:colOff>38100</xdr:colOff>
      <xdr:row>83</xdr:row>
      <xdr:rowOff>1270</xdr:rowOff>
    </xdr:to>
    <xdr:sp macro="" textlink="">
      <xdr:nvSpPr>
        <xdr:cNvPr id="671" name="楕円 670">
          <a:extLst>
            <a:ext uri="{FF2B5EF4-FFF2-40B4-BE49-F238E27FC236}">
              <a16:creationId xmlns:a16="http://schemas.microsoft.com/office/drawing/2014/main" id="{A31229DA-08B3-4698-A3C0-3E8E0937C390}"/>
            </a:ext>
          </a:extLst>
        </xdr:cNvPr>
        <xdr:cNvSpPr/>
      </xdr:nvSpPr>
      <xdr:spPr>
        <a:xfrm>
          <a:off x="21272500" y="14130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72" name="楕円 671">
          <a:extLst>
            <a:ext uri="{FF2B5EF4-FFF2-40B4-BE49-F238E27FC236}">
              <a16:creationId xmlns:a16="http://schemas.microsoft.com/office/drawing/2014/main" id="{46F48E02-2596-4F5F-BF66-ED07E3FA283D}"/>
            </a:ext>
          </a:extLst>
        </xdr:cNvPr>
        <xdr:cNvSpPr/>
      </xdr:nvSpPr>
      <xdr:spPr>
        <a:xfrm>
          <a:off x="20383500" y="1413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121920</xdr:rowOff>
    </xdr:from>
    <xdr:to>
      <xdr:col>111</xdr:col>
      <xdr:colOff>177800</xdr:colOff>
      <xdr:row>82</xdr:row>
      <xdr:rowOff>129539</xdr:rowOff>
    </xdr:to>
    <xdr:cxnSp macro="">
      <xdr:nvCxnSpPr>
        <xdr:cNvPr id="673" name="直線コネクタ 672">
          <a:extLst>
            <a:ext uri="{FF2B5EF4-FFF2-40B4-BE49-F238E27FC236}">
              <a16:creationId xmlns:a16="http://schemas.microsoft.com/office/drawing/2014/main" id="{7A141615-1224-4D6A-B50F-896F1C988D7A}"/>
            </a:ext>
          </a:extLst>
        </xdr:cNvPr>
        <xdr:cNvCxnSpPr/>
      </xdr:nvCxnSpPr>
      <xdr:spPr>
        <a:xfrm flipV="1">
          <a:off x="20434300" y="141808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17797</xdr:rowOff>
    </xdr:from>
    <xdr:ext cx="469744" cy="259045"/>
    <xdr:sp macro="" textlink="">
      <xdr:nvSpPr>
        <xdr:cNvPr id="674" name="n_1mainValue【消防施設】&#10;一人当たり面積">
          <a:extLst>
            <a:ext uri="{FF2B5EF4-FFF2-40B4-BE49-F238E27FC236}">
              <a16:creationId xmlns:a16="http://schemas.microsoft.com/office/drawing/2014/main" id="{327F0437-4ED7-48DB-945D-3B695DCBB4BC}"/>
            </a:ext>
          </a:extLst>
        </xdr:cNvPr>
        <xdr:cNvSpPr txBox="1"/>
      </xdr:nvSpPr>
      <xdr:spPr>
        <a:xfrm>
          <a:off x="21075727" y="1390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25416</xdr:rowOff>
    </xdr:from>
    <xdr:ext cx="469744" cy="259045"/>
    <xdr:sp macro="" textlink="">
      <xdr:nvSpPr>
        <xdr:cNvPr id="675" name="n_2mainValue【消防施設】&#10;一人当たり面積">
          <a:extLst>
            <a:ext uri="{FF2B5EF4-FFF2-40B4-BE49-F238E27FC236}">
              <a16:creationId xmlns:a16="http://schemas.microsoft.com/office/drawing/2014/main" id="{57992545-E218-43CC-8D6E-568E90057F7D}"/>
            </a:ext>
          </a:extLst>
        </xdr:cNvPr>
        <xdr:cNvSpPr txBox="1"/>
      </xdr:nvSpPr>
      <xdr:spPr>
        <a:xfrm>
          <a:off x="20199427" y="1391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6" name="正方形/長方形 675">
          <a:extLst>
            <a:ext uri="{FF2B5EF4-FFF2-40B4-BE49-F238E27FC236}">
              <a16:creationId xmlns:a16="http://schemas.microsoft.com/office/drawing/2014/main" id="{2A3043D2-48B9-478A-ADC4-A7D4533F0422}"/>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7" name="正方形/長方形 676">
          <a:extLst>
            <a:ext uri="{FF2B5EF4-FFF2-40B4-BE49-F238E27FC236}">
              <a16:creationId xmlns:a16="http://schemas.microsoft.com/office/drawing/2014/main" id="{175BA296-6C76-4541-8601-550167576F0D}"/>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8" name="正方形/長方形 677">
          <a:extLst>
            <a:ext uri="{FF2B5EF4-FFF2-40B4-BE49-F238E27FC236}">
              <a16:creationId xmlns:a16="http://schemas.microsoft.com/office/drawing/2014/main" id="{1FCCC63D-E78F-469E-83CE-45997BC4F79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9" name="正方形/長方形 678">
          <a:extLst>
            <a:ext uri="{FF2B5EF4-FFF2-40B4-BE49-F238E27FC236}">
              <a16:creationId xmlns:a16="http://schemas.microsoft.com/office/drawing/2014/main" id="{2F9CFC64-ECB5-4631-A7B0-936EDC6C2357}"/>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0" name="正方形/長方形 679">
          <a:extLst>
            <a:ext uri="{FF2B5EF4-FFF2-40B4-BE49-F238E27FC236}">
              <a16:creationId xmlns:a16="http://schemas.microsoft.com/office/drawing/2014/main" id="{BF250069-975F-4A79-9522-91D64505D7E7}"/>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1" name="正方形/長方形 680">
          <a:extLst>
            <a:ext uri="{FF2B5EF4-FFF2-40B4-BE49-F238E27FC236}">
              <a16:creationId xmlns:a16="http://schemas.microsoft.com/office/drawing/2014/main" id="{9779BC03-016C-444A-B77E-8F0A66A1195C}"/>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2" name="正方形/長方形 681">
          <a:extLst>
            <a:ext uri="{FF2B5EF4-FFF2-40B4-BE49-F238E27FC236}">
              <a16:creationId xmlns:a16="http://schemas.microsoft.com/office/drawing/2014/main" id="{3CB3EC4F-05F8-4B77-8AEF-1CA1F0B0AED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3" name="正方形/長方形 682">
          <a:extLst>
            <a:ext uri="{FF2B5EF4-FFF2-40B4-BE49-F238E27FC236}">
              <a16:creationId xmlns:a16="http://schemas.microsoft.com/office/drawing/2014/main" id="{1A64C911-8653-4FA4-A020-3B5D5633E857}"/>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4" name="テキスト ボックス 683">
          <a:extLst>
            <a:ext uri="{FF2B5EF4-FFF2-40B4-BE49-F238E27FC236}">
              <a16:creationId xmlns:a16="http://schemas.microsoft.com/office/drawing/2014/main" id="{41E355DE-6915-477D-8CC9-D65FF37E33CD}"/>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5" name="直線コネクタ 684">
          <a:extLst>
            <a:ext uri="{FF2B5EF4-FFF2-40B4-BE49-F238E27FC236}">
              <a16:creationId xmlns:a16="http://schemas.microsoft.com/office/drawing/2014/main" id="{95066481-A208-4E05-BB3E-625A06D061CD}"/>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86" name="直線コネクタ 685">
          <a:extLst>
            <a:ext uri="{FF2B5EF4-FFF2-40B4-BE49-F238E27FC236}">
              <a16:creationId xmlns:a16="http://schemas.microsoft.com/office/drawing/2014/main" id="{0F73E091-DC30-4559-A337-E26CC191FC9F}"/>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87" name="テキスト ボックス 686">
          <a:extLst>
            <a:ext uri="{FF2B5EF4-FFF2-40B4-BE49-F238E27FC236}">
              <a16:creationId xmlns:a16="http://schemas.microsoft.com/office/drawing/2014/main" id="{B650CABC-E477-4A94-B707-3E245CBADCD3}"/>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88" name="直線コネクタ 687">
          <a:extLst>
            <a:ext uri="{FF2B5EF4-FFF2-40B4-BE49-F238E27FC236}">
              <a16:creationId xmlns:a16="http://schemas.microsoft.com/office/drawing/2014/main" id="{5B072384-F2BE-4FAC-B7D6-62EED8C3CD4D}"/>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89" name="テキスト ボックス 688">
          <a:extLst>
            <a:ext uri="{FF2B5EF4-FFF2-40B4-BE49-F238E27FC236}">
              <a16:creationId xmlns:a16="http://schemas.microsoft.com/office/drawing/2014/main" id="{10BD861F-40CE-4389-BD5D-60F350A1E2D3}"/>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0" name="直線コネクタ 689">
          <a:extLst>
            <a:ext uri="{FF2B5EF4-FFF2-40B4-BE49-F238E27FC236}">
              <a16:creationId xmlns:a16="http://schemas.microsoft.com/office/drawing/2014/main" id="{C2F400D0-6586-4B74-BA9C-8F04ED1E1C22}"/>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1" name="テキスト ボックス 690">
          <a:extLst>
            <a:ext uri="{FF2B5EF4-FFF2-40B4-BE49-F238E27FC236}">
              <a16:creationId xmlns:a16="http://schemas.microsoft.com/office/drawing/2014/main" id="{F021A057-5590-4203-8874-3C03B26E8E86}"/>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2" name="直線コネクタ 691">
          <a:extLst>
            <a:ext uri="{FF2B5EF4-FFF2-40B4-BE49-F238E27FC236}">
              <a16:creationId xmlns:a16="http://schemas.microsoft.com/office/drawing/2014/main" id="{DFD82F63-55B2-4658-B00B-FDF0481C634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3" name="テキスト ボックス 692">
          <a:extLst>
            <a:ext uri="{FF2B5EF4-FFF2-40B4-BE49-F238E27FC236}">
              <a16:creationId xmlns:a16="http://schemas.microsoft.com/office/drawing/2014/main" id="{86994FCF-873E-4F13-B247-480109EA39B3}"/>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4" name="直線コネクタ 693">
          <a:extLst>
            <a:ext uri="{FF2B5EF4-FFF2-40B4-BE49-F238E27FC236}">
              <a16:creationId xmlns:a16="http://schemas.microsoft.com/office/drawing/2014/main" id="{7E6BFF63-B1E3-4803-9B16-A33E2ED8F92C}"/>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5" name="テキスト ボックス 694">
          <a:extLst>
            <a:ext uri="{FF2B5EF4-FFF2-40B4-BE49-F238E27FC236}">
              <a16:creationId xmlns:a16="http://schemas.microsoft.com/office/drawing/2014/main" id="{2085BAE7-ECD2-4B26-B0AF-660280DB52C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96" name="直線コネクタ 695">
          <a:extLst>
            <a:ext uri="{FF2B5EF4-FFF2-40B4-BE49-F238E27FC236}">
              <a16:creationId xmlns:a16="http://schemas.microsoft.com/office/drawing/2014/main" id="{C2930AF7-A9B3-459A-A346-0586A81C457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97" name="テキスト ボックス 696">
          <a:extLst>
            <a:ext uri="{FF2B5EF4-FFF2-40B4-BE49-F238E27FC236}">
              <a16:creationId xmlns:a16="http://schemas.microsoft.com/office/drawing/2014/main" id="{C40FE941-A169-4859-934F-CD65BDA157DD}"/>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98" name="直線コネクタ 697">
          <a:extLst>
            <a:ext uri="{FF2B5EF4-FFF2-40B4-BE49-F238E27FC236}">
              <a16:creationId xmlns:a16="http://schemas.microsoft.com/office/drawing/2014/main" id="{353C6870-CDB6-48A6-AD05-A3D5E91C38E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99" name="テキスト ボックス 698">
          <a:extLst>
            <a:ext uri="{FF2B5EF4-FFF2-40B4-BE49-F238E27FC236}">
              <a16:creationId xmlns:a16="http://schemas.microsoft.com/office/drawing/2014/main" id="{D024AC0C-C20B-480D-9A41-FAD7DBE342D2}"/>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0" name="【庁舎】&#10;有形固定資産減価償却率グラフ枠">
          <a:extLst>
            <a:ext uri="{FF2B5EF4-FFF2-40B4-BE49-F238E27FC236}">
              <a16:creationId xmlns:a16="http://schemas.microsoft.com/office/drawing/2014/main" id="{EA6491E4-6554-43F4-A31B-A8F9467C04B7}"/>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xdr:rowOff>
    </xdr:from>
    <xdr:to>
      <xdr:col>85</xdr:col>
      <xdr:colOff>126364</xdr:colOff>
      <xdr:row>108</xdr:row>
      <xdr:rowOff>123552</xdr:rowOff>
    </xdr:to>
    <xdr:cxnSp macro="">
      <xdr:nvCxnSpPr>
        <xdr:cNvPr id="701" name="直線コネクタ 700">
          <a:extLst>
            <a:ext uri="{FF2B5EF4-FFF2-40B4-BE49-F238E27FC236}">
              <a16:creationId xmlns:a16="http://schemas.microsoft.com/office/drawing/2014/main" id="{3ED808A9-3FD1-4335-BC43-8CEC446B6ADD}"/>
            </a:ext>
          </a:extLst>
        </xdr:cNvPr>
        <xdr:cNvCxnSpPr/>
      </xdr:nvCxnSpPr>
      <xdr:spPr>
        <a:xfrm flipV="1">
          <a:off x="16318864" y="17146088"/>
          <a:ext cx="0" cy="14940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127379</xdr:rowOff>
    </xdr:from>
    <xdr:ext cx="340478" cy="259045"/>
    <xdr:sp macro="" textlink="">
      <xdr:nvSpPr>
        <xdr:cNvPr id="702" name="【庁舎】&#10;有形固定資産減価償却率最小値テキスト">
          <a:extLst>
            <a:ext uri="{FF2B5EF4-FFF2-40B4-BE49-F238E27FC236}">
              <a16:creationId xmlns:a16="http://schemas.microsoft.com/office/drawing/2014/main" id="{C203A566-56FF-482E-95A3-9C3D2E1B856A}"/>
            </a:ext>
          </a:extLst>
        </xdr:cNvPr>
        <xdr:cNvSpPr txBox="1"/>
      </xdr:nvSpPr>
      <xdr:spPr>
        <a:xfrm>
          <a:off x="16357600" y="1864397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123552</xdr:rowOff>
    </xdr:from>
    <xdr:to>
      <xdr:col>86</xdr:col>
      <xdr:colOff>25400</xdr:colOff>
      <xdr:row>108</xdr:row>
      <xdr:rowOff>123552</xdr:rowOff>
    </xdr:to>
    <xdr:cxnSp macro="">
      <xdr:nvCxnSpPr>
        <xdr:cNvPr id="703" name="直線コネクタ 702">
          <a:extLst>
            <a:ext uri="{FF2B5EF4-FFF2-40B4-BE49-F238E27FC236}">
              <a16:creationId xmlns:a16="http://schemas.microsoft.com/office/drawing/2014/main" id="{69BA6910-8EA0-414B-89DB-68EA2AF44A72}"/>
            </a:ext>
          </a:extLst>
        </xdr:cNvPr>
        <xdr:cNvCxnSpPr/>
      </xdr:nvCxnSpPr>
      <xdr:spPr>
        <a:xfrm>
          <a:off x="16230600" y="18640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119215</xdr:rowOff>
    </xdr:from>
    <xdr:ext cx="405111" cy="259045"/>
    <xdr:sp macro="" textlink="">
      <xdr:nvSpPr>
        <xdr:cNvPr id="704" name="【庁舎】&#10;有形固定資産減価償却率最大値テキスト">
          <a:extLst>
            <a:ext uri="{FF2B5EF4-FFF2-40B4-BE49-F238E27FC236}">
              <a16:creationId xmlns:a16="http://schemas.microsoft.com/office/drawing/2014/main" id="{B4E57217-E2DF-4A59-AA45-AB035614F870}"/>
            </a:ext>
          </a:extLst>
        </xdr:cNvPr>
        <xdr:cNvSpPr txBox="1"/>
      </xdr:nvSpPr>
      <xdr:spPr>
        <a:xfrm>
          <a:off x="16357600" y="16921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xdr:rowOff>
    </xdr:from>
    <xdr:to>
      <xdr:col>86</xdr:col>
      <xdr:colOff>25400</xdr:colOff>
      <xdr:row>100</xdr:row>
      <xdr:rowOff>1088</xdr:rowOff>
    </xdr:to>
    <xdr:cxnSp macro="">
      <xdr:nvCxnSpPr>
        <xdr:cNvPr id="705" name="直線コネクタ 704">
          <a:extLst>
            <a:ext uri="{FF2B5EF4-FFF2-40B4-BE49-F238E27FC236}">
              <a16:creationId xmlns:a16="http://schemas.microsoft.com/office/drawing/2014/main" id="{5FA6B56D-A648-4282-AD6E-462F5A995633}"/>
            </a:ext>
          </a:extLst>
        </xdr:cNvPr>
        <xdr:cNvCxnSpPr/>
      </xdr:nvCxnSpPr>
      <xdr:spPr>
        <a:xfrm>
          <a:off x="16230600" y="17146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121393</xdr:rowOff>
    </xdr:from>
    <xdr:ext cx="405111" cy="259045"/>
    <xdr:sp macro="" textlink="">
      <xdr:nvSpPr>
        <xdr:cNvPr id="706" name="【庁舎】&#10;有形固定資産減価償却率平均値テキスト">
          <a:extLst>
            <a:ext uri="{FF2B5EF4-FFF2-40B4-BE49-F238E27FC236}">
              <a16:creationId xmlns:a16="http://schemas.microsoft.com/office/drawing/2014/main" id="{33F63180-6DEB-4D08-B76A-30EBC3B137B9}"/>
            </a:ext>
          </a:extLst>
        </xdr:cNvPr>
        <xdr:cNvSpPr txBox="1"/>
      </xdr:nvSpPr>
      <xdr:spPr>
        <a:xfrm>
          <a:off x="16357600" y="177807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142966</xdr:rowOff>
    </xdr:from>
    <xdr:to>
      <xdr:col>85</xdr:col>
      <xdr:colOff>177800</xdr:colOff>
      <xdr:row>104</xdr:row>
      <xdr:rowOff>73116</xdr:rowOff>
    </xdr:to>
    <xdr:sp macro="" textlink="">
      <xdr:nvSpPr>
        <xdr:cNvPr id="707" name="フローチャート: 判断 706">
          <a:extLst>
            <a:ext uri="{FF2B5EF4-FFF2-40B4-BE49-F238E27FC236}">
              <a16:creationId xmlns:a16="http://schemas.microsoft.com/office/drawing/2014/main" id="{3F6B1044-3BD2-4F31-969C-7DB3F326AED7}"/>
            </a:ext>
          </a:extLst>
        </xdr:cNvPr>
        <xdr:cNvSpPr/>
      </xdr:nvSpPr>
      <xdr:spPr>
        <a:xfrm>
          <a:off x="16268700" y="178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133169</xdr:rowOff>
    </xdr:from>
    <xdr:to>
      <xdr:col>81</xdr:col>
      <xdr:colOff>101600</xdr:colOff>
      <xdr:row>104</xdr:row>
      <xdr:rowOff>63319</xdr:rowOff>
    </xdr:to>
    <xdr:sp macro="" textlink="">
      <xdr:nvSpPr>
        <xdr:cNvPr id="708" name="フローチャート: 判断 707">
          <a:extLst>
            <a:ext uri="{FF2B5EF4-FFF2-40B4-BE49-F238E27FC236}">
              <a16:creationId xmlns:a16="http://schemas.microsoft.com/office/drawing/2014/main" id="{2F22D12B-6D82-40A9-A21C-2901065D60EA}"/>
            </a:ext>
          </a:extLst>
        </xdr:cNvPr>
        <xdr:cNvSpPr/>
      </xdr:nvSpPr>
      <xdr:spPr>
        <a:xfrm>
          <a:off x="15430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79846</xdr:rowOff>
    </xdr:from>
    <xdr:ext cx="405111" cy="259045"/>
    <xdr:sp macro="" textlink="">
      <xdr:nvSpPr>
        <xdr:cNvPr id="709" name="n_1aveValue【庁舎】&#10;有形固定資産減価償却率">
          <a:extLst>
            <a:ext uri="{FF2B5EF4-FFF2-40B4-BE49-F238E27FC236}">
              <a16:creationId xmlns:a16="http://schemas.microsoft.com/office/drawing/2014/main" id="{AF992146-F5EC-4C72-AD80-C832F5599A84}"/>
            </a:ext>
          </a:extLst>
        </xdr:cNvPr>
        <xdr:cNvSpPr txBox="1"/>
      </xdr:nvSpPr>
      <xdr:spPr>
        <a:xfrm>
          <a:off x="15266044" y="17567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22134</xdr:rowOff>
    </xdr:from>
    <xdr:to>
      <xdr:col>76</xdr:col>
      <xdr:colOff>165100</xdr:colOff>
      <xdr:row>104</xdr:row>
      <xdr:rowOff>123734</xdr:rowOff>
    </xdr:to>
    <xdr:sp macro="" textlink="">
      <xdr:nvSpPr>
        <xdr:cNvPr id="710" name="フローチャート: 判断 709">
          <a:extLst>
            <a:ext uri="{FF2B5EF4-FFF2-40B4-BE49-F238E27FC236}">
              <a16:creationId xmlns:a16="http://schemas.microsoft.com/office/drawing/2014/main" id="{AD272C23-73E4-41C9-BB79-9F9B367BF888}"/>
            </a:ext>
          </a:extLst>
        </xdr:cNvPr>
        <xdr:cNvSpPr/>
      </xdr:nvSpPr>
      <xdr:spPr>
        <a:xfrm>
          <a:off x="14541500" y="1785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140261</xdr:rowOff>
    </xdr:from>
    <xdr:ext cx="405111" cy="259045"/>
    <xdr:sp macro="" textlink="">
      <xdr:nvSpPr>
        <xdr:cNvPr id="711" name="n_2aveValue【庁舎】&#10;有形固定資産減価償却率">
          <a:extLst>
            <a:ext uri="{FF2B5EF4-FFF2-40B4-BE49-F238E27FC236}">
              <a16:creationId xmlns:a16="http://schemas.microsoft.com/office/drawing/2014/main" id="{D41C2B5C-6DC9-4243-B768-B931D3442212}"/>
            </a:ext>
          </a:extLst>
        </xdr:cNvPr>
        <xdr:cNvSpPr txBox="1"/>
      </xdr:nvSpPr>
      <xdr:spPr>
        <a:xfrm>
          <a:off x="14389744" y="1762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104</xdr:row>
      <xdr:rowOff>10705</xdr:rowOff>
    </xdr:from>
    <xdr:to>
      <xdr:col>72</xdr:col>
      <xdr:colOff>38100</xdr:colOff>
      <xdr:row>104</xdr:row>
      <xdr:rowOff>112305</xdr:rowOff>
    </xdr:to>
    <xdr:sp macro="" textlink="">
      <xdr:nvSpPr>
        <xdr:cNvPr id="712" name="フローチャート: 判断 711">
          <a:extLst>
            <a:ext uri="{FF2B5EF4-FFF2-40B4-BE49-F238E27FC236}">
              <a16:creationId xmlns:a16="http://schemas.microsoft.com/office/drawing/2014/main" id="{76758EC7-0369-4F19-B759-5593C1F20C60}"/>
            </a:ext>
          </a:extLst>
        </xdr:cNvPr>
        <xdr:cNvSpPr/>
      </xdr:nvSpPr>
      <xdr:spPr>
        <a:xfrm>
          <a:off x="136525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128832</xdr:rowOff>
    </xdr:from>
    <xdr:ext cx="405111" cy="259045"/>
    <xdr:sp macro="" textlink="">
      <xdr:nvSpPr>
        <xdr:cNvPr id="713" name="n_3aveValue【庁舎】&#10;有形固定資産減価償却率">
          <a:extLst>
            <a:ext uri="{FF2B5EF4-FFF2-40B4-BE49-F238E27FC236}">
              <a16:creationId xmlns:a16="http://schemas.microsoft.com/office/drawing/2014/main" id="{BF1712D2-5B98-44F4-9405-DB56F4E0AE85}"/>
            </a:ext>
          </a:extLst>
        </xdr:cNvPr>
        <xdr:cNvSpPr txBox="1"/>
      </xdr:nvSpPr>
      <xdr:spPr>
        <a:xfrm>
          <a:off x="13500744" y="17616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14" name="テキスト ボックス 713">
          <a:extLst>
            <a:ext uri="{FF2B5EF4-FFF2-40B4-BE49-F238E27FC236}">
              <a16:creationId xmlns:a16="http://schemas.microsoft.com/office/drawing/2014/main" id="{17022ED4-39F1-4F51-9CC5-90B7C7FF2576}"/>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5" name="テキスト ボックス 714">
          <a:extLst>
            <a:ext uri="{FF2B5EF4-FFF2-40B4-BE49-F238E27FC236}">
              <a16:creationId xmlns:a16="http://schemas.microsoft.com/office/drawing/2014/main" id="{23DAB0CD-0DF5-44FD-8800-14A4795F9DBB}"/>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6" name="テキスト ボックス 715">
          <a:extLst>
            <a:ext uri="{FF2B5EF4-FFF2-40B4-BE49-F238E27FC236}">
              <a16:creationId xmlns:a16="http://schemas.microsoft.com/office/drawing/2014/main" id="{18398308-9AD6-4341-B58C-FF35108E5AF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7" name="テキスト ボックス 716">
          <a:extLst>
            <a:ext uri="{FF2B5EF4-FFF2-40B4-BE49-F238E27FC236}">
              <a16:creationId xmlns:a16="http://schemas.microsoft.com/office/drawing/2014/main" id="{3F0F7129-B94A-451B-8B2F-5B6B327CD56B}"/>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8" name="テキスト ボックス 717">
          <a:extLst>
            <a:ext uri="{FF2B5EF4-FFF2-40B4-BE49-F238E27FC236}">
              <a16:creationId xmlns:a16="http://schemas.microsoft.com/office/drawing/2014/main" id="{DB286655-D9A7-4352-8F18-789853542549}"/>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2539</xdr:rowOff>
    </xdr:from>
    <xdr:to>
      <xdr:col>81</xdr:col>
      <xdr:colOff>101600</xdr:colOff>
      <xdr:row>107</xdr:row>
      <xdr:rowOff>104139</xdr:rowOff>
    </xdr:to>
    <xdr:sp macro="" textlink="">
      <xdr:nvSpPr>
        <xdr:cNvPr id="719" name="楕円 718">
          <a:extLst>
            <a:ext uri="{FF2B5EF4-FFF2-40B4-BE49-F238E27FC236}">
              <a16:creationId xmlns:a16="http://schemas.microsoft.com/office/drawing/2014/main" id="{5847B2BA-B61F-4092-B6BE-FB04478EB0F2}"/>
            </a:ext>
          </a:extLst>
        </xdr:cNvPr>
        <xdr:cNvSpPr/>
      </xdr:nvSpPr>
      <xdr:spPr>
        <a:xfrm>
          <a:off x="15430500" y="1834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87449</xdr:rowOff>
    </xdr:from>
    <xdr:to>
      <xdr:col>76</xdr:col>
      <xdr:colOff>165100</xdr:colOff>
      <xdr:row>108</xdr:row>
      <xdr:rowOff>17599</xdr:rowOff>
    </xdr:to>
    <xdr:sp macro="" textlink="">
      <xdr:nvSpPr>
        <xdr:cNvPr id="720" name="楕円 719">
          <a:extLst>
            <a:ext uri="{FF2B5EF4-FFF2-40B4-BE49-F238E27FC236}">
              <a16:creationId xmlns:a16="http://schemas.microsoft.com/office/drawing/2014/main" id="{0402834F-D116-4393-8D0A-DB9648475135}"/>
            </a:ext>
          </a:extLst>
        </xdr:cNvPr>
        <xdr:cNvSpPr/>
      </xdr:nvSpPr>
      <xdr:spPr>
        <a:xfrm>
          <a:off x="14541500" y="18432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53339</xdr:rowOff>
    </xdr:from>
    <xdr:to>
      <xdr:col>81</xdr:col>
      <xdr:colOff>50800</xdr:colOff>
      <xdr:row>107</xdr:row>
      <xdr:rowOff>138249</xdr:rowOff>
    </xdr:to>
    <xdr:cxnSp macro="">
      <xdr:nvCxnSpPr>
        <xdr:cNvPr id="721" name="直線コネクタ 720">
          <a:extLst>
            <a:ext uri="{FF2B5EF4-FFF2-40B4-BE49-F238E27FC236}">
              <a16:creationId xmlns:a16="http://schemas.microsoft.com/office/drawing/2014/main" id="{2A16C013-54AC-4AE3-B74D-309A38C697DB}"/>
            </a:ext>
          </a:extLst>
        </xdr:cNvPr>
        <xdr:cNvCxnSpPr/>
      </xdr:nvCxnSpPr>
      <xdr:spPr>
        <a:xfrm flipV="1">
          <a:off x="14592300" y="18398489"/>
          <a:ext cx="8890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95266</xdr:rowOff>
    </xdr:from>
    <xdr:ext cx="405111" cy="259045"/>
    <xdr:sp macro="" textlink="">
      <xdr:nvSpPr>
        <xdr:cNvPr id="722" name="n_1mainValue【庁舎】&#10;有形固定資産減価償却率">
          <a:extLst>
            <a:ext uri="{FF2B5EF4-FFF2-40B4-BE49-F238E27FC236}">
              <a16:creationId xmlns:a16="http://schemas.microsoft.com/office/drawing/2014/main" id="{BCE69DB3-3FCB-4F9A-9B12-188E82E187E5}"/>
            </a:ext>
          </a:extLst>
        </xdr:cNvPr>
        <xdr:cNvSpPr txBox="1"/>
      </xdr:nvSpPr>
      <xdr:spPr>
        <a:xfrm>
          <a:off x="15266044" y="1844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8726</xdr:rowOff>
    </xdr:from>
    <xdr:ext cx="405111" cy="259045"/>
    <xdr:sp macro="" textlink="">
      <xdr:nvSpPr>
        <xdr:cNvPr id="723" name="n_2mainValue【庁舎】&#10;有形固定資産減価償却率">
          <a:extLst>
            <a:ext uri="{FF2B5EF4-FFF2-40B4-BE49-F238E27FC236}">
              <a16:creationId xmlns:a16="http://schemas.microsoft.com/office/drawing/2014/main" id="{44DC33C3-AC0B-4A31-B87A-DDF9056DC8E0}"/>
            </a:ext>
          </a:extLst>
        </xdr:cNvPr>
        <xdr:cNvSpPr txBox="1"/>
      </xdr:nvSpPr>
      <xdr:spPr>
        <a:xfrm>
          <a:off x="14389744" y="18525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24" name="正方形/長方形 723">
          <a:extLst>
            <a:ext uri="{FF2B5EF4-FFF2-40B4-BE49-F238E27FC236}">
              <a16:creationId xmlns:a16="http://schemas.microsoft.com/office/drawing/2014/main" id="{36556F08-E712-4CA5-9FD3-73F540119BBF}"/>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25" name="正方形/長方形 724">
          <a:extLst>
            <a:ext uri="{FF2B5EF4-FFF2-40B4-BE49-F238E27FC236}">
              <a16:creationId xmlns:a16="http://schemas.microsoft.com/office/drawing/2014/main" id="{51DECAAD-BFF8-40D7-BAE1-681BA1D19A18}"/>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26" name="正方形/長方形 725">
          <a:extLst>
            <a:ext uri="{FF2B5EF4-FFF2-40B4-BE49-F238E27FC236}">
              <a16:creationId xmlns:a16="http://schemas.microsoft.com/office/drawing/2014/main" id="{69F18A0F-18D7-4E76-A33C-A99F2F36AACE}"/>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27" name="正方形/長方形 726">
          <a:extLst>
            <a:ext uri="{FF2B5EF4-FFF2-40B4-BE49-F238E27FC236}">
              <a16:creationId xmlns:a16="http://schemas.microsoft.com/office/drawing/2014/main" id="{6D7303FD-05AA-4943-A3CB-CD51E9FBFCD2}"/>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28" name="正方形/長方形 727">
          <a:extLst>
            <a:ext uri="{FF2B5EF4-FFF2-40B4-BE49-F238E27FC236}">
              <a16:creationId xmlns:a16="http://schemas.microsoft.com/office/drawing/2014/main" id="{35BF6156-2FF1-4FE0-B0E0-CB36AB5DE6D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29" name="正方形/長方形 728">
          <a:extLst>
            <a:ext uri="{FF2B5EF4-FFF2-40B4-BE49-F238E27FC236}">
              <a16:creationId xmlns:a16="http://schemas.microsoft.com/office/drawing/2014/main" id="{FFB5A03E-AA99-4224-B8EC-512E61DFA0E1}"/>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30" name="正方形/長方形 729">
          <a:extLst>
            <a:ext uri="{FF2B5EF4-FFF2-40B4-BE49-F238E27FC236}">
              <a16:creationId xmlns:a16="http://schemas.microsoft.com/office/drawing/2014/main" id="{51C0F895-C9AF-4C35-B0A8-44F70EF520D6}"/>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31" name="正方形/長方形 730">
          <a:extLst>
            <a:ext uri="{FF2B5EF4-FFF2-40B4-BE49-F238E27FC236}">
              <a16:creationId xmlns:a16="http://schemas.microsoft.com/office/drawing/2014/main" id="{0AF065F4-6747-4E90-BEC6-859AE9235B99}"/>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32" name="テキスト ボックス 731">
          <a:extLst>
            <a:ext uri="{FF2B5EF4-FFF2-40B4-BE49-F238E27FC236}">
              <a16:creationId xmlns:a16="http://schemas.microsoft.com/office/drawing/2014/main" id="{A165F848-B585-42B4-A6B0-908A61889307}"/>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33" name="直線コネクタ 732">
          <a:extLst>
            <a:ext uri="{FF2B5EF4-FFF2-40B4-BE49-F238E27FC236}">
              <a16:creationId xmlns:a16="http://schemas.microsoft.com/office/drawing/2014/main" id="{95BCD133-7F3B-4D31-81A1-AAE0DF605B0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34" name="直線コネクタ 733">
          <a:extLst>
            <a:ext uri="{FF2B5EF4-FFF2-40B4-BE49-F238E27FC236}">
              <a16:creationId xmlns:a16="http://schemas.microsoft.com/office/drawing/2014/main" id="{74666E25-C4C2-488E-BE13-F4C0D3FF9F78}"/>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35" name="テキスト ボックス 734">
          <a:extLst>
            <a:ext uri="{FF2B5EF4-FFF2-40B4-BE49-F238E27FC236}">
              <a16:creationId xmlns:a16="http://schemas.microsoft.com/office/drawing/2014/main" id="{03B0281D-7ABE-436D-8D4F-8F31B297376C}"/>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36" name="直線コネクタ 735">
          <a:extLst>
            <a:ext uri="{FF2B5EF4-FFF2-40B4-BE49-F238E27FC236}">
              <a16:creationId xmlns:a16="http://schemas.microsoft.com/office/drawing/2014/main" id="{EC70A55F-D323-40E0-AC76-365FA5792524}"/>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37" name="テキスト ボックス 736">
          <a:extLst>
            <a:ext uri="{FF2B5EF4-FFF2-40B4-BE49-F238E27FC236}">
              <a16:creationId xmlns:a16="http://schemas.microsoft.com/office/drawing/2014/main" id="{F451418E-EA1C-4E31-93D7-847C3C68037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38" name="直線コネクタ 737">
          <a:extLst>
            <a:ext uri="{FF2B5EF4-FFF2-40B4-BE49-F238E27FC236}">
              <a16:creationId xmlns:a16="http://schemas.microsoft.com/office/drawing/2014/main" id="{83794F9F-FDC8-4ABF-A653-FD6E14468978}"/>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39" name="テキスト ボックス 738">
          <a:extLst>
            <a:ext uri="{FF2B5EF4-FFF2-40B4-BE49-F238E27FC236}">
              <a16:creationId xmlns:a16="http://schemas.microsoft.com/office/drawing/2014/main" id="{51EB31B6-5FE3-48EA-80B3-6351791A693D}"/>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40" name="直線コネクタ 739">
          <a:extLst>
            <a:ext uri="{FF2B5EF4-FFF2-40B4-BE49-F238E27FC236}">
              <a16:creationId xmlns:a16="http://schemas.microsoft.com/office/drawing/2014/main" id="{E4882EBA-2075-4FBC-A1C5-38B5ACB2FF58}"/>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41" name="テキスト ボックス 740">
          <a:extLst>
            <a:ext uri="{FF2B5EF4-FFF2-40B4-BE49-F238E27FC236}">
              <a16:creationId xmlns:a16="http://schemas.microsoft.com/office/drawing/2014/main" id="{3CB94E6E-134C-4161-8E35-9463B691556C}"/>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42" name="直線コネクタ 741">
          <a:extLst>
            <a:ext uri="{FF2B5EF4-FFF2-40B4-BE49-F238E27FC236}">
              <a16:creationId xmlns:a16="http://schemas.microsoft.com/office/drawing/2014/main" id="{A197CF55-DF21-49EF-A952-CFD1434E8C71}"/>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43" name="テキスト ボックス 742">
          <a:extLst>
            <a:ext uri="{FF2B5EF4-FFF2-40B4-BE49-F238E27FC236}">
              <a16:creationId xmlns:a16="http://schemas.microsoft.com/office/drawing/2014/main" id="{DD870786-C052-4D80-B18B-2D3C7F985102}"/>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44" name="【庁舎】&#10;一人当たり面積グラフ枠">
          <a:extLst>
            <a:ext uri="{FF2B5EF4-FFF2-40B4-BE49-F238E27FC236}">
              <a16:creationId xmlns:a16="http://schemas.microsoft.com/office/drawing/2014/main" id="{4453695C-F0E7-4A56-AE3C-91E14BFD074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102</xdr:row>
      <xdr:rowOff>41911</xdr:rowOff>
    </xdr:from>
    <xdr:to>
      <xdr:col>116</xdr:col>
      <xdr:colOff>62864</xdr:colOff>
      <xdr:row>107</xdr:row>
      <xdr:rowOff>71628</xdr:rowOff>
    </xdr:to>
    <xdr:cxnSp macro="">
      <xdr:nvCxnSpPr>
        <xdr:cNvPr id="745" name="直線コネクタ 744">
          <a:extLst>
            <a:ext uri="{FF2B5EF4-FFF2-40B4-BE49-F238E27FC236}">
              <a16:creationId xmlns:a16="http://schemas.microsoft.com/office/drawing/2014/main" id="{358384A9-8827-41B0-8D9C-F8A1750C2477}"/>
            </a:ext>
          </a:extLst>
        </xdr:cNvPr>
        <xdr:cNvCxnSpPr/>
      </xdr:nvCxnSpPr>
      <xdr:spPr>
        <a:xfrm flipV="1">
          <a:off x="22160864" y="17529811"/>
          <a:ext cx="0" cy="886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75455</xdr:rowOff>
    </xdr:from>
    <xdr:ext cx="469744" cy="259045"/>
    <xdr:sp macro="" textlink="">
      <xdr:nvSpPr>
        <xdr:cNvPr id="746" name="【庁舎】&#10;一人当たり面積最小値テキスト">
          <a:extLst>
            <a:ext uri="{FF2B5EF4-FFF2-40B4-BE49-F238E27FC236}">
              <a16:creationId xmlns:a16="http://schemas.microsoft.com/office/drawing/2014/main" id="{056A2FFA-830F-4899-8A11-8C498816AB6C}"/>
            </a:ext>
          </a:extLst>
        </xdr:cNvPr>
        <xdr:cNvSpPr txBox="1"/>
      </xdr:nvSpPr>
      <xdr:spPr>
        <a:xfrm>
          <a:off x="22199600" y="1842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71628</xdr:rowOff>
    </xdr:from>
    <xdr:to>
      <xdr:col>116</xdr:col>
      <xdr:colOff>152400</xdr:colOff>
      <xdr:row>107</xdr:row>
      <xdr:rowOff>71628</xdr:rowOff>
    </xdr:to>
    <xdr:cxnSp macro="">
      <xdr:nvCxnSpPr>
        <xdr:cNvPr id="747" name="直線コネクタ 746">
          <a:extLst>
            <a:ext uri="{FF2B5EF4-FFF2-40B4-BE49-F238E27FC236}">
              <a16:creationId xmlns:a16="http://schemas.microsoft.com/office/drawing/2014/main" id="{2220D114-DFE0-44A0-ABB5-C105C9596C3E}"/>
            </a:ext>
          </a:extLst>
        </xdr:cNvPr>
        <xdr:cNvCxnSpPr/>
      </xdr:nvCxnSpPr>
      <xdr:spPr>
        <a:xfrm>
          <a:off x="22072600" y="18416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160038</xdr:rowOff>
    </xdr:from>
    <xdr:ext cx="469744" cy="259045"/>
    <xdr:sp macro="" textlink="">
      <xdr:nvSpPr>
        <xdr:cNvPr id="748" name="【庁舎】&#10;一人当たり面積最大値テキスト">
          <a:extLst>
            <a:ext uri="{FF2B5EF4-FFF2-40B4-BE49-F238E27FC236}">
              <a16:creationId xmlns:a16="http://schemas.microsoft.com/office/drawing/2014/main" id="{CF78503B-F062-480A-BE82-893FAFEB7245}"/>
            </a:ext>
          </a:extLst>
        </xdr:cNvPr>
        <xdr:cNvSpPr txBox="1"/>
      </xdr:nvSpPr>
      <xdr:spPr>
        <a:xfrm>
          <a:off x="22199600" y="17305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41911</xdr:rowOff>
    </xdr:from>
    <xdr:to>
      <xdr:col>116</xdr:col>
      <xdr:colOff>152400</xdr:colOff>
      <xdr:row>102</xdr:row>
      <xdr:rowOff>41911</xdr:rowOff>
    </xdr:to>
    <xdr:cxnSp macro="">
      <xdr:nvCxnSpPr>
        <xdr:cNvPr id="749" name="直線コネクタ 748">
          <a:extLst>
            <a:ext uri="{FF2B5EF4-FFF2-40B4-BE49-F238E27FC236}">
              <a16:creationId xmlns:a16="http://schemas.microsoft.com/office/drawing/2014/main" id="{F7848364-EE45-431B-94B6-ED52453A8C72}"/>
            </a:ext>
          </a:extLst>
        </xdr:cNvPr>
        <xdr:cNvCxnSpPr/>
      </xdr:nvCxnSpPr>
      <xdr:spPr>
        <a:xfrm>
          <a:off x="22072600" y="17529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86123</xdr:rowOff>
    </xdr:from>
    <xdr:ext cx="469744" cy="259045"/>
    <xdr:sp macro="" textlink="">
      <xdr:nvSpPr>
        <xdr:cNvPr id="750" name="【庁舎】&#10;一人当たり面積平均値テキスト">
          <a:extLst>
            <a:ext uri="{FF2B5EF4-FFF2-40B4-BE49-F238E27FC236}">
              <a16:creationId xmlns:a16="http://schemas.microsoft.com/office/drawing/2014/main" id="{045615B4-CD76-4542-A31C-4CC4CC103699}"/>
            </a:ext>
          </a:extLst>
        </xdr:cNvPr>
        <xdr:cNvSpPr txBox="1"/>
      </xdr:nvSpPr>
      <xdr:spPr>
        <a:xfrm>
          <a:off x="22199600" y="180883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107696</xdr:rowOff>
    </xdr:from>
    <xdr:to>
      <xdr:col>116</xdr:col>
      <xdr:colOff>114300</xdr:colOff>
      <xdr:row>106</xdr:row>
      <xdr:rowOff>37846</xdr:rowOff>
    </xdr:to>
    <xdr:sp macro="" textlink="">
      <xdr:nvSpPr>
        <xdr:cNvPr id="751" name="フローチャート: 判断 750">
          <a:extLst>
            <a:ext uri="{FF2B5EF4-FFF2-40B4-BE49-F238E27FC236}">
              <a16:creationId xmlns:a16="http://schemas.microsoft.com/office/drawing/2014/main" id="{AC299FB5-D4AA-4F20-8171-823A1E919864}"/>
            </a:ext>
          </a:extLst>
        </xdr:cNvPr>
        <xdr:cNvSpPr/>
      </xdr:nvSpPr>
      <xdr:spPr>
        <a:xfrm>
          <a:off x="221107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116839</xdr:rowOff>
    </xdr:from>
    <xdr:to>
      <xdr:col>112</xdr:col>
      <xdr:colOff>38100</xdr:colOff>
      <xdr:row>106</xdr:row>
      <xdr:rowOff>46989</xdr:rowOff>
    </xdr:to>
    <xdr:sp macro="" textlink="">
      <xdr:nvSpPr>
        <xdr:cNvPr id="752" name="フローチャート: 判断 751">
          <a:extLst>
            <a:ext uri="{FF2B5EF4-FFF2-40B4-BE49-F238E27FC236}">
              <a16:creationId xmlns:a16="http://schemas.microsoft.com/office/drawing/2014/main" id="{9AC8A432-E12C-4AA5-99D0-54F05B67D45D}"/>
            </a:ext>
          </a:extLst>
        </xdr:cNvPr>
        <xdr:cNvSpPr/>
      </xdr:nvSpPr>
      <xdr:spPr>
        <a:xfrm>
          <a:off x="21272500" y="1811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38116</xdr:rowOff>
    </xdr:from>
    <xdr:ext cx="469744" cy="259045"/>
    <xdr:sp macro="" textlink="">
      <xdr:nvSpPr>
        <xdr:cNvPr id="753" name="n_1aveValue【庁舎】&#10;一人当たり面積">
          <a:extLst>
            <a:ext uri="{FF2B5EF4-FFF2-40B4-BE49-F238E27FC236}">
              <a16:creationId xmlns:a16="http://schemas.microsoft.com/office/drawing/2014/main" id="{04137BE5-2FCC-4B5E-A33E-6A9993AF9F30}"/>
            </a:ext>
          </a:extLst>
        </xdr:cNvPr>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99</xdr:row>
      <xdr:rowOff>139700</xdr:rowOff>
    </xdr:from>
    <xdr:to>
      <xdr:col>107</xdr:col>
      <xdr:colOff>101600</xdr:colOff>
      <xdr:row>100</xdr:row>
      <xdr:rowOff>69850</xdr:rowOff>
    </xdr:to>
    <xdr:sp macro="" textlink="">
      <xdr:nvSpPr>
        <xdr:cNvPr id="754" name="フローチャート: 判断 753">
          <a:extLst>
            <a:ext uri="{FF2B5EF4-FFF2-40B4-BE49-F238E27FC236}">
              <a16:creationId xmlns:a16="http://schemas.microsoft.com/office/drawing/2014/main" id="{DBA67118-A42F-4D4B-890C-96D32D9FB4EB}"/>
            </a:ext>
          </a:extLst>
        </xdr:cNvPr>
        <xdr:cNvSpPr/>
      </xdr:nvSpPr>
      <xdr:spPr>
        <a:xfrm>
          <a:off x="20383500" y="1711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98</xdr:row>
      <xdr:rowOff>86377</xdr:rowOff>
    </xdr:from>
    <xdr:ext cx="469744" cy="259045"/>
    <xdr:sp macro="" textlink="">
      <xdr:nvSpPr>
        <xdr:cNvPr id="755" name="n_2aveValue【庁舎】&#10;一人当たり面積">
          <a:extLst>
            <a:ext uri="{FF2B5EF4-FFF2-40B4-BE49-F238E27FC236}">
              <a16:creationId xmlns:a16="http://schemas.microsoft.com/office/drawing/2014/main" id="{C1FA97F0-3CA8-480B-B706-6D03F03A9406}"/>
            </a:ext>
          </a:extLst>
        </xdr:cNvPr>
        <xdr:cNvSpPr txBox="1"/>
      </xdr:nvSpPr>
      <xdr:spPr>
        <a:xfrm>
          <a:off x="20199427" y="1688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105</xdr:row>
      <xdr:rowOff>121413</xdr:rowOff>
    </xdr:from>
    <xdr:to>
      <xdr:col>102</xdr:col>
      <xdr:colOff>165100</xdr:colOff>
      <xdr:row>106</xdr:row>
      <xdr:rowOff>51563</xdr:rowOff>
    </xdr:to>
    <xdr:sp macro="" textlink="">
      <xdr:nvSpPr>
        <xdr:cNvPr id="756" name="フローチャート: 判断 755">
          <a:extLst>
            <a:ext uri="{FF2B5EF4-FFF2-40B4-BE49-F238E27FC236}">
              <a16:creationId xmlns:a16="http://schemas.microsoft.com/office/drawing/2014/main" id="{AFBE565E-B80F-4F93-B344-CFCF24F3C65C}"/>
            </a:ext>
          </a:extLst>
        </xdr:cNvPr>
        <xdr:cNvSpPr/>
      </xdr:nvSpPr>
      <xdr:spPr>
        <a:xfrm>
          <a:off x="19494500" y="1812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68090</xdr:rowOff>
    </xdr:from>
    <xdr:ext cx="469744" cy="259045"/>
    <xdr:sp macro="" textlink="">
      <xdr:nvSpPr>
        <xdr:cNvPr id="757" name="n_3aveValue【庁舎】&#10;一人当たり面積">
          <a:extLst>
            <a:ext uri="{FF2B5EF4-FFF2-40B4-BE49-F238E27FC236}">
              <a16:creationId xmlns:a16="http://schemas.microsoft.com/office/drawing/2014/main" id="{BBBD726F-AA11-4321-A502-13AF86799CA6}"/>
            </a:ext>
          </a:extLst>
        </xdr:cNvPr>
        <xdr:cNvSpPr txBox="1"/>
      </xdr:nvSpPr>
      <xdr:spPr>
        <a:xfrm>
          <a:off x="19310427" y="1789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89E2CB24-6045-433C-A687-3E2D203DEF26}"/>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59" name="テキスト ボックス 758">
          <a:extLst>
            <a:ext uri="{FF2B5EF4-FFF2-40B4-BE49-F238E27FC236}">
              <a16:creationId xmlns:a16="http://schemas.microsoft.com/office/drawing/2014/main" id="{D44AED9B-EAAA-4130-A354-32E6075210C1}"/>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0" name="テキスト ボックス 759">
          <a:extLst>
            <a:ext uri="{FF2B5EF4-FFF2-40B4-BE49-F238E27FC236}">
              <a16:creationId xmlns:a16="http://schemas.microsoft.com/office/drawing/2014/main" id="{542AD462-6205-4E1D-9A83-8D1D9ACB0E3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1" name="テキスト ボックス 760">
          <a:extLst>
            <a:ext uri="{FF2B5EF4-FFF2-40B4-BE49-F238E27FC236}">
              <a16:creationId xmlns:a16="http://schemas.microsoft.com/office/drawing/2014/main" id="{6E5D700B-2CD7-4003-BE77-C3B89DCCD7AD}"/>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62" name="テキスト ボックス 761">
          <a:extLst>
            <a:ext uri="{FF2B5EF4-FFF2-40B4-BE49-F238E27FC236}">
              <a16:creationId xmlns:a16="http://schemas.microsoft.com/office/drawing/2014/main" id="{95E89DA8-4406-4ED0-853B-9AF33DEF74F5}"/>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7113</xdr:rowOff>
    </xdr:from>
    <xdr:to>
      <xdr:col>112</xdr:col>
      <xdr:colOff>38100</xdr:colOff>
      <xdr:row>105</xdr:row>
      <xdr:rowOff>108713</xdr:rowOff>
    </xdr:to>
    <xdr:sp macro="" textlink="">
      <xdr:nvSpPr>
        <xdr:cNvPr id="763" name="楕円 762">
          <a:extLst>
            <a:ext uri="{FF2B5EF4-FFF2-40B4-BE49-F238E27FC236}">
              <a16:creationId xmlns:a16="http://schemas.microsoft.com/office/drawing/2014/main" id="{604510BB-E1C3-4BCA-A7DA-8C7CC9D9B4B9}"/>
            </a:ext>
          </a:extLst>
        </xdr:cNvPr>
        <xdr:cNvSpPr/>
      </xdr:nvSpPr>
      <xdr:spPr>
        <a:xfrm>
          <a:off x="21272500" y="1800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27687</xdr:rowOff>
    </xdr:from>
    <xdr:to>
      <xdr:col>107</xdr:col>
      <xdr:colOff>101600</xdr:colOff>
      <xdr:row>105</xdr:row>
      <xdr:rowOff>129287</xdr:rowOff>
    </xdr:to>
    <xdr:sp macro="" textlink="">
      <xdr:nvSpPr>
        <xdr:cNvPr id="764" name="楕円 763">
          <a:extLst>
            <a:ext uri="{FF2B5EF4-FFF2-40B4-BE49-F238E27FC236}">
              <a16:creationId xmlns:a16="http://schemas.microsoft.com/office/drawing/2014/main" id="{F669D497-08B7-4B48-B796-06981CBD282A}"/>
            </a:ext>
          </a:extLst>
        </xdr:cNvPr>
        <xdr:cNvSpPr/>
      </xdr:nvSpPr>
      <xdr:spPr>
        <a:xfrm>
          <a:off x="20383500" y="18029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57913</xdr:rowOff>
    </xdr:from>
    <xdr:to>
      <xdr:col>111</xdr:col>
      <xdr:colOff>177800</xdr:colOff>
      <xdr:row>105</xdr:row>
      <xdr:rowOff>78487</xdr:rowOff>
    </xdr:to>
    <xdr:cxnSp macro="">
      <xdr:nvCxnSpPr>
        <xdr:cNvPr id="765" name="直線コネクタ 764">
          <a:extLst>
            <a:ext uri="{FF2B5EF4-FFF2-40B4-BE49-F238E27FC236}">
              <a16:creationId xmlns:a16="http://schemas.microsoft.com/office/drawing/2014/main" id="{35AD82E7-BF96-42D7-B286-21CD068835DA}"/>
            </a:ext>
          </a:extLst>
        </xdr:cNvPr>
        <xdr:cNvCxnSpPr/>
      </xdr:nvCxnSpPr>
      <xdr:spPr>
        <a:xfrm flipV="1">
          <a:off x="20434300" y="18060163"/>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125240</xdr:rowOff>
    </xdr:from>
    <xdr:ext cx="469744" cy="259045"/>
    <xdr:sp macro="" textlink="">
      <xdr:nvSpPr>
        <xdr:cNvPr id="766" name="n_1mainValue【庁舎】&#10;一人当たり面積">
          <a:extLst>
            <a:ext uri="{FF2B5EF4-FFF2-40B4-BE49-F238E27FC236}">
              <a16:creationId xmlns:a16="http://schemas.microsoft.com/office/drawing/2014/main" id="{1E96245B-168A-425B-BBA6-FAEB9FC910BE}"/>
            </a:ext>
          </a:extLst>
        </xdr:cNvPr>
        <xdr:cNvSpPr txBox="1"/>
      </xdr:nvSpPr>
      <xdr:spPr>
        <a:xfrm>
          <a:off x="21075727" y="1778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120414</xdr:rowOff>
    </xdr:from>
    <xdr:ext cx="469744" cy="259045"/>
    <xdr:sp macro="" textlink="">
      <xdr:nvSpPr>
        <xdr:cNvPr id="767" name="n_2mainValue【庁舎】&#10;一人当たり面積">
          <a:extLst>
            <a:ext uri="{FF2B5EF4-FFF2-40B4-BE49-F238E27FC236}">
              <a16:creationId xmlns:a16="http://schemas.microsoft.com/office/drawing/2014/main" id="{AC5CE2A6-D6BD-4058-B7C3-3265C2C18BCA}"/>
            </a:ext>
          </a:extLst>
        </xdr:cNvPr>
        <xdr:cNvSpPr txBox="1"/>
      </xdr:nvSpPr>
      <xdr:spPr>
        <a:xfrm>
          <a:off x="20199427" y="1812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68" name="正方形/長方形 767">
          <a:extLst>
            <a:ext uri="{FF2B5EF4-FFF2-40B4-BE49-F238E27FC236}">
              <a16:creationId xmlns:a16="http://schemas.microsoft.com/office/drawing/2014/main" id="{2C318993-7267-4ED8-B84E-BD421D0C3A12}"/>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69" name="正方形/長方形 768">
          <a:extLst>
            <a:ext uri="{FF2B5EF4-FFF2-40B4-BE49-F238E27FC236}">
              <a16:creationId xmlns:a16="http://schemas.microsoft.com/office/drawing/2014/main" id="{B3A1FA01-ABA8-435F-B299-7CD42311ED0A}"/>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70" name="テキスト ボックス 769">
          <a:extLst>
            <a:ext uri="{FF2B5EF4-FFF2-40B4-BE49-F238E27FC236}">
              <a16:creationId xmlns:a16="http://schemas.microsoft.com/office/drawing/2014/main" id="{F0B9E950-D330-4FED-88CC-1866426F99C1}"/>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同</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水準となってい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図書館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が類似団体の水準より高いのは、１９７０年～１９８０年代に整備され減価償却率の高い施設が多いためである。</a:t>
          </a:r>
          <a:endParaRPr lang="ja-JP" altLang="ja-JP">
            <a:effectLst/>
            <a:latin typeface="ＭＳ Ｐゴシック" panose="020B0600070205080204" pitchFamily="50" charset="-128"/>
            <a:ea typeface="ＭＳ Ｐゴシック" panose="020B0600070205080204" pitchFamily="50" charset="-128"/>
          </a:endParaRPr>
        </a:p>
        <a:p>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及び</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消防施設</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が類似団体の水準より低いのは、近年</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整備</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を実施したためである。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なお、本市では「佐野市市有施設適正配置計画」に基づき、市有施設の統廃合や複合化を進め、資産保有量の縮減、長寿命化に取り組んでい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く</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118,951
116,309
356.04
48,067,676
45,646,142
2,032,133
27,133,843
37,222,324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昨年度比０．０１ポイント増となったものの、類似団体と比較すると０．１１ポイント下回っている。昨年度より数値が向上したのは、市税の増収などが要因である。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社会保障経費の増加に伴う扶助費の増や、学校整備及び老朽化施設整備による投資的経費の増が見込まれる。基準財政収入額の増加を図るためにも、産業団地開発など市税の増収策に取り組むとともに、新たな自主財源確保に努めて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78922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61100"/>
          <a:ext cx="0" cy="1361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77107</xdr:rowOff>
    </xdr:from>
    <xdr:to>
      <xdr:col>23</xdr:col>
      <xdr:colOff>133350</xdr:colOff>
      <xdr:row>42</xdr:row>
      <xdr:rowOff>94343</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278007"/>
          <a:ext cx="8382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94343</xdr:rowOff>
    </xdr:from>
    <xdr:to>
      <xdr:col>19</xdr:col>
      <xdr:colOff>133350</xdr:colOff>
      <xdr:row>42</xdr:row>
      <xdr:rowOff>111578</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8165</xdr:rowOff>
    </xdr:from>
    <xdr:to>
      <xdr:col>19</xdr:col>
      <xdr:colOff>184150</xdr:colOff>
      <xdr:row>41</xdr:row>
      <xdr:rowOff>109765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119942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94343</xdr:rowOff>
    </xdr:from>
    <xdr:to>
      <xdr:col>15</xdr:col>
      <xdr:colOff>82550</xdr:colOff>
      <xdr:row>42</xdr:row>
      <xdr:rowOff>111578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42635</xdr:rowOff>
    </xdr:from>
    <xdr:to>
      <xdr:col>15</xdr:col>
      <xdr:colOff>133350</xdr:colOff>
      <xdr:row>41</xdr:row>
      <xdr:rowOff>144235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154412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94343</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26307</xdr:rowOff>
    </xdr:from>
    <xdr:to>
      <xdr:col>23</xdr:col>
      <xdr:colOff>184150</xdr:colOff>
      <xdr:row>42</xdr:row>
      <xdr:rowOff>127907</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169834</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19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43543</xdr:rowOff>
    </xdr:from>
    <xdr:to>
      <xdr:col>19</xdr:col>
      <xdr:colOff>184150</xdr:colOff>
      <xdr:row>42</xdr:row>
      <xdr:rowOff>145143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129920</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60778</xdr:rowOff>
    </xdr:from>
    <xdr:to>
      <xdr:col>15</xdr:col>
      <xdr:colOff>133350</xdr:colOff>
      <xdr:row>42</xdr:row>
      <xdr:rowOff>162378</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147155</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43543</xdr:rowOff>
    </xdr:from>
    <xdr:to>
      <xdr:col>11</xdr:col>
      <xdr:colOff>82550</xdr:colOff>
      <xdr:row>42</xdr:row>
      <xdr:rowOff>145143</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入の一般財源は、地方交付税、株式等譲渡所得割交付金が減となったものの、市税、地方消費税交付金、軽油引取税・自動車取得税交付金等が増となったため、全体では１．３％の増となった。歳出の経常経費充当一般財源は、維持補修費、物件費、公債費が減となったものの、扶助費、補助費、繰出金が増となったため、全体では０．４％の増となった。結果として経常収支比率は０．８ポイント悪化した。今後は、業務改善計画に基づき事業の見直しをすすめるとともに、市有施設適正配置計画に基づき、施設の統廃合及び除却をすすめることで、歳出の経常経費充当一般財源の削減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26924</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273792"/>
          <a:ext cx="0" cy="12402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170451</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486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26924</xdr:rowOff>
    </xdr:from>
    <xdr:to>
      <xdr:col>24</xdr:col>
      <xdr:colOff>12700</xdr:colOff>
      <xdr:row>67</xdr:row>
      <xdr:rowOff>26924</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514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56388</xdr:rowOff>
    </xdr:from>
    <xdr:to>
      <xdr:col>23</xdr:col>
      <xdr:colOff>133350</xdr:colOff>
      <xdr:row>63</xdr:row>
      <xdr:rowOff>94996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857738"/>
          <a:ext cx="8382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136923</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938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164846</xdr:rowOff>
    </xdr:from>
    <xdr:to>
      <xdr:col>23</xdr:col>
      <xdr:colOff>184150</xdr:colOff>
      <xdr:row>64</xdr:row>
      <xdr:rowOff>94996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96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56388</xdr:rowOff>
    </xdr:from>
    <xdr:to>
      <xdr:col>19</xdr:col>
      <xdr:colOff>133350</xdr:colOff>
      <xdr:row>63</xdr:row>
      <xdr:rowOff>119126</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85773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7874</xdr:rowOff>
    </xdr:from>
    <xdr:to>
      <xdr:col>19</xdr:col>
      <xdr:colOff>184150</xdr:colOff>
      <xdr:row>64</xdr:row>
      <xdr:rowOff>109474</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94251</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12954</xdr:rowOff>
    </xdr:from>
    <xdr:to>
      <xdr:col>15</xdr:col>
      <xdr:colOff>82550</xdr:colOff>
      <xdr:row>63</xdr:row>
      <xdr:rowOff>119126</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814304"/>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32004</xdr:rowOff>
    </xdr:from>
    <xdr:to>
      <xdr:col>15</xdr:col>
      <xdr:colOff>133350</xdr:colOff>
      <xdr:row>64</xdr:row>
      <xdr:rowOff>133604</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118381</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109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12954</xdr:rowOff>
    </xdr:from>
    <xdr:to>
      <xdr:col>11</xdr:col>
      <xdr:colOff>31750</xdr:colOff>
      <xdr:row>63</xdr:row>
      <xdr:rowOff>66040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814304"/>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82804</xdr:rowOff>
    </xdr:from>
    <xdr:to>
      <xdr:col>11</xdr:col>
      <xdr:colOff>82550</xdr:colOff>
      <xdr:row>64</xdr:row>
      <xdr:rowOff>12954</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169181</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51308</xdr:rowOff>
    </xdr:from>
    <xdr:to>
      <xdr:col>7</xdr:col>
      <xdr:colOff>31750</xdr:colOff>
      <xdr:row>64</xdr:row>
      <xdr:rowOff>152908</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137685</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44196</xdr:rowOff>
    </xdr:from>
    <xdr:to>
      <xdr:col>23</xdr:col>
      <xdr:colOff>184150</xdr:colOff>
      <xdr:row>63</xdr:row>
      <xdr:rowOff>145796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84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60723</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690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5588</xdr:rowOff>
    </xdr:from>
    <xdr:to>
      <xdr:col>19</xdr:col>
      <xdr:colOff>184150</xdr:colOff>
      <xdr:row>63</xdr:row>
      <xdr:rowOff>107188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80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117365</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1057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68326</xdr:rowOff>
    </xdr:from>
    <xdr:to>
      <xdr:col>15</xdr:col>
      <xdr:colOff>133350</xdr:colOff>
      <xdr:row>63</xdr:row>
      <xdr:rowOff>169926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8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8653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6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133604</xdr:rowOff>
    </xdr:from>
    <xdr:to>
      <xdr:col>11</xdr:col>
      <xdr:colOff>82550</xdr:colOff>
      <xdr:row>63</xdr:row>
      <xdr:rowOff>63754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1076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73931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1053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127017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昨年度比０．５％減となったものの、類似団体及び県内平均と比較すると大幅に上回っている状況である。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昨年度比０．５％減となったのは、保育所における臨時嘱託員報酬が減少したことがひとつの要因であるが、直営の保育所数が多いことが、他市より人件費が高くなる要因のひとつでもある。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保育所ほか各施設の統廃合及び民営化を計画的にすすめ、人件費や維持補修費の抑制に努める。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35074</xdr:rowOff>
    </xdr:from>
    <xdr:to>
      <xdr:col>23</xdr:col>
      <xdr:colOff>133350</xdr:colOff>
      <xdr:row>89</xdr:row>
      <xdr:rowOff>126693</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751074"/>
          <a:ext cx="0" cy="16346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98770</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3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126693</xdr:rowOff>
    </xdr:from>
    <xdr:to>
      <xdr:col>24</xdr:col>
      <xdr:colOff>12700</xdr:colOff>
      <xdr:row>89</xdr:row>
      <xdr:rowOff>126693</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38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121451</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49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35074</xdr:rowOff>
    </xdr:from>
    <xdr:to>
      <xdr:col>24</xdr:col>
      <xdr:colOff>12700</xdr:colOff>
      <xdr:row>80</xdr:row>
      <xdr:rowOff>35074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751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100544</xdr:rowOff>
    </xdr:from>
    <xdr:to>
      <xdr:col>23</xdr:col>
      <xdr:colOff>133350</xdr:colOff>
      <xdr:row>84</xdr:row>
      <xdr:rowOff>111265</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4114800" y="14502344"/>
          <a:ext cx="8382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50196</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090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33669</xdr:rowOff>
    </xdr:from>
    <xdr:to>
      <xdr:col>23</xdr:col>
      <xdr:colOff>184150</xdr:colOff>
      <xdr:row>83</xdr:row>
      <xdr:rowOff>135269</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26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111265</xdr:rowOff>
    </xdr:from>
    <xdr:to>
      <xdr:col>19</xdr:col>
      <xdr:colOff>133350</xdr:colOff>
      <xdr:row>84</xdr:row>
      <xdr:rowOff>127777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3225800" y="14513065"/>
          <a:ext cx="889000" cy="16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16089</xdr:rowOff>
    </xdr:from>
    <xdr:to>
      <xdr:col>19</xdr:col>
      <xdr:colOff>184150</xdr:colOff>
      <xdr:row>83</xdr:row>
      <xdr:rowOff>117689</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24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127866</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01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77845</xdr:rowOff>
    </xdr:from>
    <xdr:to>
      <xdr:col>15</xdr:col>
      <xdr:colOff>82550</xdr:colOff>
      <xdr:row>84</xdr:row>
      <xdr:rowOff>127777</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479645"/>
          <a:ext cx="889000" cy="49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22518</xdr:rowOff>
    </xdr:from>
    <xdr:to>
      <xdr:col>15</xdr:col>
      <xdr:colOff>133350</xdr:colOff>
      <xdr:row>83</xdr:row>
      <xdr:rowOff>124118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252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134295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02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28136</xdr:rowOff>
    </xdr:from>
    <xdr:to>
      <xdr:col>11</xdr:col>
      <xdr:colOff>31750</xdr:colOff>
      <xdr:row>84</xdr:row>
      <xdr:rowOff>77845</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429936"/>
          <a:ext cx="889000" cy="49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133592</xdr:rowOff>
    </xdr:from>
    <xdr:to>
      <xdr:col>11</xdr:col>
      <xdr:colOff>82550</xdr:colOff>
      <xdr:row>83</xdr:row>
      <xdr:rowOff>63742</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9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73919</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3961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49744</xdr:rowOff>
    </xdr:from>
    <xdr:to>
      <xdr:col>23</xdr:col>
      <xdr:colOff>184150</xdr:colOff>
      <xdr:row>84</xdr:row>
      <xdr:rowOff>151344</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45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21821</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4423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60465</xdr:rowOff>
    </xdr:from>
    <xdr:to>
      <xdr:col>19</xdr:col>
      <xdr:colOff>184150</xdr:colOff>
      <xdr:row>84</xdr:row>
      <xdr:rowOff>162065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46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146842</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45486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76977</xdr:rowOff>
    </xdr:from>
    <xdr:to>
      <xdr:col>15</xdr:col>
      <xdr:colOff>133350</xdr:colOff>
      <xdr:row>85</xdr:row>
      <xdr:rowOff>7127</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4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163354</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4565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27045</xdr:rowOff>
    </xdr:from>
    <xdr:to>
      <xdr:col>11</xdr:col>
      <xdr:colOff>82550</xdr:colOff>
      <xdr:row>84</xdr:row>
      <xdr:rowOff>128645</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442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113422</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451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148786</xdr:rowOff>
    </xdr:from>
    <xdr:to>
      <xdr:col>7</xdr:col>
      <xdr:colOff>31750</xdr:colOff>
      <xdr:row>84</xdr:row>
      <xdr:rowOff>78936</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4379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63713</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446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対前年度比０．９ポイント上昇したものの、類似団体平均を０．６ポイント下回っている。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平成２７年４月に給料表の８級制導入と併せて、給料表の引き下げを実施し、適正な給与体系への移行と人件費の抑制を図った。今後も、給与の適正化に努めていく。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17780</xdr:rowOff>
    </xdr:from>
    <xdr:to>
      <xdr:col>81</xdr:col>
      <xdr:colOff>44450</xdr:colOff>
      <xdr:row>89</xdr:row>
      <xdr:rowOff>142239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05230"/>
          <a:ext cx="0" cy="14960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114316</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7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142239</xdr:rowOff>
    </xdr:from>
    <xdr:to>
      <xdr:col>81</xdr:col>
      <xdr:colOff>133350</xdr:colOff>
      <xdr:row>89</xdr:row>
      <xdr:rowOff>142239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0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104157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17780</xdr:rowOff>
    </xdr:from>
    <xdr:to>
      <xdr:col>81</xdr:col>
      <xdr:colOff>133350</xdr:colOff>
      <xdr:row>81</xdr:row>
      <xdr:rowOff>17780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85</xdr:row>
      <xdr:rowOff>104139</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460220"/>
          <a:ext cx="838200" cy="21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170197</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4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26670</xdr:rowOff>
    </xdr:from>
    <xdr:to>
      <xdr:col>81</xdr:col>
      <xdr:colOff>95250</xdr:colOff>
      <xdr:row>86</xdr:row>
      <xdr:rowOff>128270</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12700</xdr:rowOff>
    </xdr:from>
    <xdr:to>
      <xdr:col>77</xdr:col>
      <xdr:colOff>44450</xdr:colOff>
      <xdr:row>84</xdr:row>
      <xdr:rowOff>58420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2430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15239</xdr:rowOff>
    </xdr:from>
    <xdr:to>
      <xdr:col>72</xdr:col>
      <xdr:colOff>203200</xdr:colOff>
      <xdr:row>83</xdr:row>
      <xdr:rowOff>12700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074139"/>
          <a:ext cx="889000" cy="168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149861</xdr:rowOff>
    </xdr:from>
    <xdr:to>
      <xdr:col>73</xdr:col>
      <xdr:colOff>44450</xdr:colOff>
      <xdr:row>86</xdr:row>
      <xdr:rowOff>80011</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72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64788</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80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15239</xdr:rowOff>
    </xdr:from>
    <xdr:to>
      <xdr:col>68</xdr:col>
      <xdr:colOff>152400</xdr:colOff>
      <xdr:row>83</xdr:row>
      <xdr:rowOff>133350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flipV="1">
          <a:off x="13512800" y="14074139"/>
          <a:ext cx="889000" cy="28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2539</xdr:rowOff>
    </xdr:from>
    <xdr:to>
      <xdr:col>68</xdr:col>
      <xdr:colOff>203200</xdr:colOff>
      <xdr:row>86</xdr:row>
      <xdr:rowOff>104139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47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88916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83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688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626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69866</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471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17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133350</xdr:rowOff>
    </xdr:from>
    <xdr:to>
      <xdr:col>73</xdr:col>
      <xdr:colOff>44450</xdr:colOff>
      <xdr:row>83</xdr:row>
      <xdr:rowOff>63500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9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73677</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96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135889</xdr:rowOff>
    </xdr:from>
    <xdr:to>
      <xdr:col>68</xdr:col>
      <xdr:colOff>203200</xdr:colOff>
      <xdr:row>82</xdr:row>
      <xdr:rowOff>66039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02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76216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対前年度比０．０２ポイント悪化し、類似団体平均を１．４８ポイント上回っている。県平均及び全国平均を上回り、以前として高い水準が続いている。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今後は、定員適正化計画に基づき組織機構及び人員配置、事務事業の見直しをすすめることで、適正な定員管理に努める。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127000</xdr:rowOff>
    </xdr:from>
    <xdr:to>
      <xdr:col>81</xdr:col>
      <xdr:colOff>44450</xdr:colOff>
      <xdr:row>65</xdr:row>
      <xdr:rowOff>159491</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071100"/>
          <a:ext cx="0" cy="12326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131568</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275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159491</xdr:rowOff>
    </xdr:from>
    <xdr:to>
      <xdr:col>81</xdr:col>
      <xdr:colOff>133350</xdr:colOff>
      <xdr:row>65</xdr:row>
      <xdr:rowOff>159491</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303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41927</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127000</xdr:rowOff>
    </xdr:from>
    <xdr:to>
      <xdr:col>81</xdr:col>
      <xdr:colOff>133350</xdr:colOff>
      <xdr:row>58</xdr:row>
      <xdr:rowOff>127000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159068</xdr:rowOff>
    </xdr:from>
    <xdr:to>
      <xdr:col>81</xdr:col>
      <xdr:colOff>44450</xdr:colOff>
      <xdr:row>62</xdr:row>
      <xdr:rowOff>163089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788968"/>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2663</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4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140970</xdr:rowOff>
    </xdr:from>
    <xdr:to>
      <xdr:col>77</xdr:col>
      <xdr:colOff>44450</xdr:colOff>
      <xdr:row>62</xdr:row>
      <xdr:rowOff>159068</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770870"/>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159596</xdr:rowOff>
    </xdr:from>
    <xdr:to>
      <xdr:col>77</xdr:col>
      <xdr:colOff>95250</xdr:colOff>
      <xdr:row>61</xdr:row>
      <xdr:rowOff>89746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44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99923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215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126894</xdr:rowOff>
    </xdr:from>
    <xdr:to>
      <xdr:col>72</xdr:col>
      <xdr:colOff>203200</xdr:colOff>
      <xdr:row>62</xdr:row>
      <xdr:rowOff>140970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75679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212</xdr:rowOff>
    </xdr:from>
    <xdr:to>
      <xdr:col>73</xdr:col>
      <xdr:colOff>44450</xdr:colOff>
      <xdr:row>61</xdr:row>
      <xdr:rowOff>101812</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45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111989</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227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116840</xdr:rowOff>
    </xdr:from>
    <xdr:to>
      <xdr:col>68</xdr:col>
      <xdr:colOff>152400</xdr:colOff>
      <xdr:row>62</xdr:row>
      <xdr:rowOff>126894</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74674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131445</xdr:rowOff>
    </xdr:from>
    <xdr:to>
      <xdr:col>68</xdr:col>
      <xdr:colOff>203200</xdr:colOff>
      <xdr:row>61</xdr:row>
      <xdr:rowOff>61595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71772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418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112289</xdr:rowOff>
    </xdr:from>
    <xdr:to>
      <xdr:col>81</xdr:col>
      <xdr:colOff>95250</xdr:colOff>
      <xdr:row>63</xdr:row>
      <xdr:rowOff>42439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74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84366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714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108268</xdr:rowOff>
    </xdr:from>
    <xdr:to>
      <xdr:col>77</xdr:col>
      <xdr:colOff>95250</xdr:colOff>
      <xdr:row>63</xdr:row>
      <xdr:rowOff>38418</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73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23195</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824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90170</xdr:rowOff>
    </xdr:from>
    <xdr:to>
      <xdr:col>73</xdr:col>
      <xdr:colOff>44450</xdr:colOff>
      <xdr:row>63</xdr:row>
      <xdr:rowOff>20320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72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5097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76094</xdr:rowOff>
    </xdr:from>
    <xdr:to>
      <xdr:col>68</xdr:col>
      <xdr:colOff>203200</xdr:colOff>
      <xdr:row>63</xdr:row>
      <xdr:rowOff>6244</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70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162471</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79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66040</xdr:rowOff>
    </xdr:from>
    <xdr:to>
      <xdr:col>64</xdr:col>
      <xdr:colOff>152400</xdr:colOff>
      <xdr:row>62</xdr:row>
      <xdr:rowOff>167640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152417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78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対前年度比０．７ポイント改善し、類似団体平均を、２．７ポイント下回っている。標準税収入額及び臨時財政対策債発行可能額が増加し、標準財政規模が大きくなったため、比率が改善したものである。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今後は、交付税措置において有利な地方債である合併特例事業債が借入限度額まで達する見込みである。更に、令和元年台風第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号により災害復旧にかかる地方債の償還額が増え、実質公債費比率が上昇していくことが想定される。数値の推移に注視し、これまで以上に公債費の適正化に取り組む必要がある。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341533"/>
          <a:ext cx="0" cy="14960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809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83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81280</xdr:rowOff>
    </xdr:from>
    <xdr:to>
      <xdr:col>81</xdr:col>
      <xdr:colOff>44450</xdr:colOff>
      <xdr:row>39</xdr:row>
      <xdr:rowOff>137583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6179800" y="6767830"/>
          <a:ext cx="8382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48277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137583</xdr:rowOff>
    </xdr:from>
    <xdr:to>
      <xdr:col>77</xdr:col>
      <xdr:colOff>44450</xdr:colOff>
      <xdr:row>40</xdr:row>
      <xdr:rowOff>30480</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5290800" y="68241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15257</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04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30480</xdr:rowOff>
    </xdr:from>
    <xdr:to>
      <xdr:col>72</xdr:col>
      <xdr:colOff>203200</xdr:colOff>
      <xdr:row>40</xdr:row>
      <xdr:rowOff>110913</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68884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148590</xdr:rowOff>
    </xdr:from>
    <xdr:to>
      <xdr:col>73</xdr:col>
      <xdr:colOff>44450</xdr:colOff>
      <xdr:row>41</xdr:row>
      <xdr:rowOff>78740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63517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110913</xdr:rowOff>
    </xdr:from>
    <xdr:to>
      <xdr:col>68</xdr:col>
      <xdr:colOff>152400</xdr:colOff>
      <xdr:row>41</xdr:row>
      <xdr:rowOff>3810</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9689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87647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30480</xdr:rowOff>
    </xdr:from>
    <xdr:to>
      <xdr:col>81</xdr:col>
      <xdr:colOff>95250</xdr:colOff>
      <xdr:row>39</xdr:row>
      <xdr:rowOff>132080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47007</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86783</xdr:rowOff>
    </xdr:from>
    <xdr:to>
      <xdr:col>77</xdr:col>
      <xdr:colOff>95250</xdr:colOff>
      <xdr:row>40</xdr:row>
      <xdr:rowOff>16933</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7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151130</xdr:rowOff>
    </xdr:from>
    <xdr:to>
      <xdr:col>73</xdr:col>
      <xdr:colOff>44450</xdr:colOff>
      <xdr:row>40</xdr:row>
      <xdr:rowOff>81280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60113</xdr:rowOff>
    </xdr:from>
    <xdr:to>
      <xdr:col>68</xdr:col>
      <xdr:colOff>203200</xdr:colOff>
      <xdr:row>40</xdr:row>
      <xdr:rowOff>161713</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91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440</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68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将来負担比率は、公営企業債等繰入見込額の減にともなう将来負担額の減や、充当可能財源等の増により、数値が改善した。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今後は、義務教育学校整備など大規模事業が続くことが想定され、数値が悪化することが見込まれる。数値の推移に注視し、地方債の適正管理に努める。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00000000-0008-0000-0300-0000B3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132791</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7018000" y="2451100"/>
          <a:ext cx="0" cy="14535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104868</xdr:rowOff>
    </xdr:from>
    <xdr:ext cx="762000" cy="259045"/>
    <xdr:sp macro="" textlink="">
      <xdr:nvSpPr>
        <xdr:cNvPr id="437" name="将来負担の状況最小値テキスト">
          <a:extLst>
            <a:ext uri="{FF2B5EF4-FFF2-40B4-BE49-F238E27FC236}">
              <a16:creationId xmlns:a16="http://schemas.microsoft.com/office/drawing/2014/main" id="{00000000-0008-0000-0300-0000B5010000}"/>
            </a:ext>
          </a:extLst>
        </xdr:cNvPr>
        <xdr:cNvSpPr txBox="1"/>
      </xdr:nvSpPr>
      <xdr:spPr>
        <a:xfrm>
          <a:off x="17106900" y="3876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132791</xdr:rowOff>
    </xdr:from>
    <xdr:to>
      <xdr:col>81</xdr:col>
      <xdr:colOff>133350</xdr:colOff>
      <xdr:row>22</xdr:row>
      <xdr:rowOff>132791</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3904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9" name="将来負担の状況最大値テキスト">
          <a:extLst>
            <a:ext uri="{FF2B5EF4-FFF2-40B4-BE49-F238E27FC236}">
              <a16:creationId xmlns:a16="http://schemas.microsoft.com/office/drawing/2014/main" id="{00000000-0008-0000-0300-0000B7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14</xdr:row>
      <xdr:rowOff>139598</xdr:rowOff>
    </xdr:from>
    <xdr:to>
      <xdr:col>68</xdr:col>
      <xdr:colOff>152400</xdr:colOff>
      <xdr:row>14</xdr:row>
      <xdr:rowOff>149250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253989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169587</xdr:rowOff>
    </xdr:from>
    <xdr:ext cx="762000" cy="259045"/>
    <xdr:sp macro="" textlink="">
      <xdr:nvSpPr>
        <xdr:cNvPr id="442" name="将来負担の状況平均値テキスト">
          <a:extLst>
            <a:ext uri="{FF2B5EF4-FFF2-40B4-BE49-F238E27FC236}">
              <a16:creationId xmlns:a16="http://schemas.microsoft.com/office/drawing/2014/main" id="{00000000-0008-0000-0300-0000BA010000}"/>
            </a:ext>
          </a:extLst>
        </xdr:cNvPr>
        <xdr:cNvSpPr txBox="1"/>
      </xdr:nvSpPr>
      <xdr:spPr>
        <a:xfrm>
          <a:off x="17106900" y="23984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26060</xdr:rowOff>
    </xdr:from>
    <xdr:to>
      <xdr:col>81</xdr:col>
      <xdr:colOff>95250</xdr:colOff>
      <xdr:row>14</xdr:row>
      <xdr:rowOff>127660</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967200" y="2426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55982</xdr:rowOff>
    </xdr:from>
    <xdr:to>
      <xdr:col>77</xdr:col>
      <xdr:colOff>95250</xdr:colOff>
      <xdr:row>14</xdr:row>
      <xdr:rowOff>157582</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456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167759</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22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62738</xdr:rowOff>
    </xdr:from>
    <xdr:to>
      <xdr:col>73</xdr:col>
      <xdr:colOff>44450</xdr:colOff>
      <xdr:row>14</xdr:row>
      <xdr:rowOff>164338</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463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3065</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2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152502</xdr:rowOff>
    </xdr:from>
    <xdr:to>
      <xdr:col>68</xdr:col>
      <xdr:colOff>203200</xdr:colOff>
      <xdr:row>15</xdr:row>
      <xdr:rowOff>82652</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552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67429</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639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154788</xdr:rowOff>
    </xdr:from>
    <xdr:to>
      <xdr:col>64</xdr:col>
      <xdr:colOff>152400</xdr:colOff>
      <xdr:row>16</xdr:row>
      <xdr:rowOff>84938</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72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69715</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81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98450</xdr:rowOff>
    </xdr:from>
    <xdr:to>
      <xdr:col>68</xdr:col>
      <xdr:colOff>203200</xdr:colOff>
      <xdr:row>15</xdr:row>
      <xdr:rowOff>28600</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4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38777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26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88798</xdr:rowOff>
    </xdr:from>
    <xdr:to>
      <xdr:col>64</xdr:col>
      <xdr:colOff>152400</xdr:colOff>
      <xdr:row>15</xdr:row>
      <xdr:rowOff>18948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489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29125</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257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118,951
116,309
356.04
48,067,676
45,646,142
2,032,133
27,133,843
37,222,324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人件費は、対前年度比０．１ポイント減少したものの、以前として類似団体平均や全国及び県平均と比較し高水準を推移している。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人件費が高水準であるのは、直営の保育所数が多いため職員報酬及び臨時嘱託員報酬が多くなることや、放課後健全育成事業の充実により臨時嘱託員報酬が増加したことが主な要因である。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今後は、計画的に保育所及び放課後健全育成事業の民営化や民間委託をすすめることや、職員の適正配置により人件費の減少に努める。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102507</xdr:rowOff>
    </xdr:from>
    <xdr:to>
      <xdr:col>24</xdr:col>
      <xdr:colOff>25400</xdr:colOff>
      <xdr:row>42</xdr:row>
      <xdr:rowOff>72572</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603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44649</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245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72572</xdr:rowOff>
    </xdr:from>
    <xdr:to>
      <xdr:col>24</xdr:col>
      <xdr:colOff>114300</xdr:colOff>
      <xdr:row>42</xdr:row>
      <xdr:rowOff>72572</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273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17434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102507</xdr:rowOff>
    </xdr:from>
    <xdr:to>
      <xdr:col>24</xdr:col>
      <xdr:colOff>114300</xdr:colOff>
      <xdr:row>33</xdr:row>
      <xdr:rowOff>102507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42</xdr:row>
      <xdr:rowOff>72572</xdr:rowOff>
    </xdr:from>
    <xdr:to>
      <xdr:col>24</xdr:col>
      <xdr:colOff>25400</xdr:colOff>
      <xdr:row>42</xdr:row>
      <xdr:rowOff>83457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7273472"/>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152599</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53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136072</xdr:rowOff>
    </xdr:from>
    <xdr:to>
      <xdr:col>24</xdr:col>
      <xdr:colOff>76200</xdr:colOff>
      <xdr:row>37</xdr:row>
      <xdr:rowOff>66222</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42</xdr:row>
      <xdr:rowOff>61685</xdr:rowOff>
    </xdr:from>
    <xdr:to>
      <xdr:col>19</xdr:col>
      <xdr:colOff>187325</xdr:colOff>
      <xdr:row>42</xdr:row>
      <xdr:rowOff>83457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7262585"/>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8164</xdr:rowOff>
    </xdr:from>
    <xdr:to>
      <xdr:col>20</xdr:col>
      <xdr:colOff>38100</xdr:colOff>
      <xdr:row>37</xdr:row>
      <xdr:rowOff>109764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119941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20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154215</xdr:rowOff>
    </xdr:from>
    <xdr:to>
      <xdr:col>15</xdr:col>
      <xdr:colOff>98425</xdr:colOff>
      <xdr:row>42</xdr:row>
      <xdr:rowOff>61685</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7012215"/>
          <a:ext cx="889000" cy="250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168728</xdr:rowOff>
    </xdr:from>
    <xdr:to>
      <xdr:col>15</xdr:col>
      <xdr:colOff>149225</xdr:colOff>
      <xdr:row>37</xdr:row>
      <xdr:rowOff>98878</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109055</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154215</xdr:rowOff>
    </xdr:from>
    <xdr:to>
      <xdr:col>11</xdr:col>
      <xdr:colOff>9525</xdr:colOff>
      <xdr:row>42</xdr:row>
      <xdr:rowOff>18143</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7012215"/>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168728</xdr:rowOff>
    </xdr:from>
    <xdr:to>
      <xdr:col>11</xdr:col>
      <xdr:colOff>60325</xdr:colOff>
      <xdr:row>37</xdr:row>
      <xdr:rowOff>98878</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109055</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0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0</xdr:rowOff>
    </xdr:from>
    <xdr:to>
      <xdr:col>6</xdr:col>
      <xdr:colOff>171450</xdr:colOff>
      <xdr:row>38</xdr:row>
      <xdr:rowOff>101600</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111777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42</xdr:row>
      <xdr:rowOff>21772</xdr:rowOff>
    </xdr:from>
    <xdr:to>
      <xdr:col>24</xdr:col>
      <xdr:colOff>76200</xdr:colOff>
      <xdr:row>42</xdr:row>
      <xdr:rowOff>123372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7222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41</xdr:row>
      <xdr:rowOff>101799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7131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42</xdr:row>
      <xdr:rowOff>32657</xdr:rowOff>
    </xdr:from>
    <xdr:to>
      <xdr:col>20</xdr:col>
      <xdr:colOff>38100</xdr:colOff>
      <xdr:row>42</xdr:row>
      <xdr:rowOff>134257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23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42</xdr:row>
      <xdr:rowOff>119034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319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42</xdr:row>
      <xdr:rowOff>10885</xdr:rowOff>
    </xdr:from>
    <xdr:to>
      <xdr:col>15</xdr:col>
      <xdr:colOff>149225</xdr:colOff>
      <xdr:row>42</xdr:row>
      <xdr:rowOff>112485</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2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42</xdr:row>
      <xdr:rowOff>97262</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29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103415</xdr:rowOff>
    </xdr:from>
    <xdr:to>
      <xdr:col>11</xdr:col>
      <xdr:colOff>60325</xdr:colOff>
      <xdr:row>41</xdr:row>
      <xdr:rowOff>33565</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6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18342</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41</xdr:row>
      <xdr:rowOff>138793</xdr:rowOff>
    </xdr:from>
    <xdr:to>
      <xdr:col>6</xdr:col>
      <xdr:colOff>171450</xdr:colOff>
      <xdr:row>42</xdr:row>
      <xdr:rowOff>68943</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716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42</xdr:row>
      <xdr:rowOff>53720</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725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対前年度比０．５ポイント減少し、類似団体平均を３．２ポイント下回っているとともに、全国及び県平均にと比較しても低い水準となった。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物件費の減少は、住民情報システム機械借上料の減少などが主な要因である。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今後も、業務改善計画に基づき事務事業の見直しや経費削減を努め、更なるコストの低減を図る。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91621</xdr:rowOff>
    </xdr:from>
    <xdr:to>
      <xdr:col>82</xdr:col>
      <xdr:colOff>107950</xdr:colOff>
      <xdr:row>22</xdr:row>
      <xdr:rowOff>94343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20471"/>
          <a:ext cx="0" cy="15457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66420</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94343</xdr:rowOff>
    </xdr:from>
    <xdr:to>
      <xdr:col>82</xdr:col>
      <xdr:colOff>196850</xdr:colOff>
      <xdr:row>22</xdr:row>
      <xdr:rowOff>94343</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6548</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63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91621</xdr:rowOff>
    </xdr:from>
    <xdr:to>
      <xdr:col>82</xdr:col>
      <xdr:colOff>196850</xdr:colOff>
      <xdr:row>13</xdr:row>
      <xdr:rowOff>91621</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20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16</xdr:row>
      <xdr:rowOff>1814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690586"/>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45556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96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73479</xdr:rowOff>
    </xdr:from>
    <xdr:to>
      <xdr:col>82</xdr:col>
      <xdr:colOff>158750</xdr:colOff>
      <xdr:row>18</xdr:row>
      <xdr:rowOff>3629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8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1814</xdr:rowOff>
    </xdr:from>
    <xdr:to>
      <xdr:col>78</xdr:col>
      <xdr:colOff>69850</xdr:colOff>
      <xdr:row>16</xdr:row>
      <xdr:rowOff>45357</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4782800" y="2745014"/>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51707</xdr:rowOff>
    </xdr:from>
    <xdr:to>
      <xdr:col>78</xdr:col>
      <xdr:colOff>120650</xdr:colOff>
      <xdr:row>17</xdr:row>
      <xdr:rowOff>153307</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138084</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20864</xdr:rowOff>
    </xdr:from>
    <xdr:to>
      <xdr:col>73</xdr:col>
      <xdr:colOff>180975</xdr:colOff>
      <xdr:row>16</xdr:row>
      <xdr:rowOff>45357</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5926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29936</xdr:rowOff>
    </xdr:from>
    <xdr:to>
      <xdr:col>74</xdr:col>
      <xdr:colOff>31750</xdr:colOff>
      <xdr:row>17</xdr:row>
      <xdr:rowOff>131536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116313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03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20864</xdr:rowOff>
    </xdr:from>
    <xdr:to>
      <xdr:col>69</xdr:col>
      <xdr:colOff>92075</xdr:colOff>
      <xdr:row>15</xdr:row>
      <xdr:rowOff>42636</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5926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40113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103414</xdr:rowOff>
    </xdr:from>
    <xdr:to>
      <xdr:col>65</xdr:col>
      <xdr:colOff>53975</xdr:colOff>
      <xdr:row>17</xdr:row>
      <xdr:rowOff>33564</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18341</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68036</xdr:rowOff>
    </xdr:from>
    <xdr:to>
      <xdr:col>82</xdr:col>
      <xdr:colOff>158750</xdr:colOff>
      <xdr:row>15</xdr:row>
      <xdr:rowOff>169636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84563</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122464</xdr:rowOff>
    </xdr:from>
    <xdr:to>
      <xdr:col>78</xdr:col>
      <xdr:colOff>120650</xdr:colOff>
      <xdr:row>16</xdr:row>
      <xdr:rowOff>52614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62791</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463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166007</xdr:rowOff>
    </xdr:from>
    <xdr:to>
      <xdr:col>74</xdr:col>
      <xdr:colOff>31750</xdr:colOff>
      <xdr:row>16</xdr:row>
      <xdr:rowOff>96157</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37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106334</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50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141514</xdr:rowOff>
    </xdr:from>
    <xdr:to>
      <xdr:col>69</xdr:col>
      <xdr:colOff>142875</xdr:colOff>
      <xdr:row>15</xdr:row>
      <xdr:rowOff>71664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81841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163286</xdr:rowOff>
    </xdr:from>
    <xdr:to>
      <xdr:col>65</xdr:col>
      <xdr:colOff>53975</xdr:colOff>
      <xdr:row>15</xdr:row>
      <xdr:rowOff>93436</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103613</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扶助費は対前年度比１．３ポイント上昇し、類似団体平均を１．６上回っている。扶助費が増加したのは、認定こども園等への負担金増加や、生活保護扶助費の増加が主な要因である。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扶助費額は近年増加傾向が続いており、今後も増加することが見込まれる。市単独事業の各種手当の見直しをすすめるとともに、新たな財源確保に努めることで、健全な財政運営を図っていく。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12700</xdr:rowOff>
    </xdr:from>
    <xdr:to>
      <xdr:col>24</xdr:col>
      <xdr:colOff>25400</xdr:colOff>
      <xdr:row>60</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271000"/>
          <a:ext cx="0" cy="1123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36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107950</xdr:rowOff>
    </xdr:from>
    <xdr:to>
      <xdr:col>24</xdr:col>
      <xdr:colOff>114300</xdr:colOff>
      <xdr:row>60</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39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99077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12700</xdr:rowOff>
    </xdr:from>
    <xdr:to>
      <xdr:col>24</xdr:col>
      <xdr:colOff>114300</xdr:colOff>
      <xdr:row>54</xdr:row>
      <xdr:rowOff>12700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69850</xdr:rowOff>
    </xdr:from>
    <xdr:to>
      <xdr:col>24</xdr:col>
      <xdr:colOff>25400</xdr:colOff>
      <xdr:row>58</xdr:row>
      <xdr:rowOff>146050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987800" y="984250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149877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579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133350</xdr:rowOff>
    </xdr:from>
    <xdr:to>
      <xdr:col>24</xdr:col>
      <xdr:colOff>76200</xdr:colOff>
      <xdr:row>57</xdr:row>
      <xdr:rowOff>63500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69850</xdr:rowOff>
    </xdr:from>
    <xdr:to>
      <xdr:col>19</xdr:col>
      <xdr:colOff>187325</xdr:colOff>
      <xdr:row>57</xdr:row>
      <xdr:rowOff>69850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3098800" y="9842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133350</xdr:rowOff>
    </xdr:from>
    <xdr:to>
      <xdr:col>20</xdr:col>
      <xdr:colOff>38100</xdr:colOff>
      <xdr:row>57</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73677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503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69850</xdr:rowOff>
    </xdr:from>
    <xdr:to>
      <xdr:col>15</xdr:col>
      <xdr:colOff>98425</xdr:colOff>
      <xdr:row>58</xdr:row>
      <xdr:rowOff>69850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2209800" y="98425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58</xdr:row>
      <xdr:rowOff>69850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a:off x="1320800" y="97282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130827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95250</xdr:rowOff>
    </xdr:from>
    <xdr:to>
      <xdr:col>24</xdr:col>
      <xdr:colOff>76200</xdr:colOff>
      <xdr:row>59</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1003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67327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19050</xdr:rowOff>
    </xdr:from>
    <xdr:to>
      <xdr:col>20</xdr:col>
      <xdr:colOff>38100</xdr:colOff>
      <xdr:row>57</xdr:row>
      <xdr:rowOff>120650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19050</xdr:rowOff>
    </xdr:from>
    <xdr:to>
      <xdr:col>15</xdr:col>
      <xdr:colOff>149225</xdr:colOff>
      <xdr:row>57</xdr:row>
      <xdr:rowOff>120650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105427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19050</xdr:rowOff>
    </xdr:from>
    <xdr:to>
      <xdr:col>11</xdr:col>
      <xdr:colOff>60325</xdr:colOff>
      <xdr:row>58</xdr:row>
      <xdr:rowOff>120650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96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105427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や繰出金などその他については、対前年度比０．２ポイント減少し、類似団体平均より０．１ポイント下回る結果となった。前年度に比べ減少したのは、維持補修費が減少したことが主な要因である。しかし、特別会計繰出金については増加しており、本来の独立採算制の観点から、段階的な料金の見直しや保険事業における保険料の適正化を図ることにより、税収を主な税源とする一般会計の負担額を減らしていくよう努め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79375</xdr:rowOff>
    </xdr:from>
    <xdr:to>
      <xdr:col>82</xdr:col>
      <xdr:colOff>107950</xdr:colOff>
      <xdr:row>61</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6622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22877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50800</xdr:rowOff>
    </xdr:from>
    <xdr:to>
      <xdr:col>82</xdr:col>
      <xdr:colOff>196850</xdr:colOff>
      <xdr:row>61</xdr:row>
      <xdr:rowOff>50800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165752</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09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79375</xdr:rowOff>
    </xdr:from>
    <xdr:to>
      <xdr:col>82</xdr:col>
      <xdr:colOff>196850</xdr:colOff>
      <xdr:row>53</xdr:row>
      <xdr:rowOff>79375</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66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98425</xdr:rowOff>
    </xdr:from>
    <xdr:to>
      <xdr:col>82</xdr:col>
      <xdr:colOff>107950</xdr:colOff>
      <xdr:row>56</xdr:row>
      <xdr:rowOff>117475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5671800" y="9699625"/>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29227</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57150</xdr:rowOff>
    </xdr:from>
    <xdr:to>
      <xdr:col>82</xdr:col>
      <xdr:colOff>158750</xdr:colOff>
      <xdr:row>56</xdr:row>
      <xdr:rowOff>158750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88900</xdr:rowOff>
    </xdr:from>
    <xdr:to>
      <xdr:col>78</xdr:col>
      <xdr:colOff>69850</xdr:colOff>
      <xdr:row>56</xdr:row>
      <xdr:rowOff>117475</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6901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66675</xdr:rowOff>
    </xdr:from>
    <xdr:to>
      <xdr:col>78</xdr:col>
      <xdr:colOff>120650</xdr:colOff>
      <xdr:row>56</xdr:row>
      <xdr:rowOff>168275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667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7002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36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3175</xdr:rowOff>
    </xdr:from>
    <xdr:to>
      <xdr:col>73</xdr:col>
      <xdr:colOff>180975</xdr:colOff>
      <xdr:row>56</xdr:row>
      <xdr:rowOff>88900</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60437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133350</xdr:rowOff>
    </xdr:from>
    <xdr:to>
      <xdr:col>74</xdr:col>
      <xdr:colOff>31750</xdr:colOff>
      <xdr:row>57</xdr:row>
      <xdr:rowOff>63500</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48277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3175</xdr:rowOff>
    </xdr:from>
    <xdr:to>
      <xdr:col>69</xdr:col>
      <xdr:colOff>92075</xdr:colOff>
      <xdr:row>56</xdr:row>
      <xdr:rowOff>12700</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flipV="1">
          <a:off x="13004800" y="96043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95250</xdr:rowOff>
    </xdr:from>
    <xdr:to>
      <xdr:col>69</xdr:col>
      <xdr:colOff>142875</xdr:colOff>
      <xdr:row>57</xdr:row>
      <xdr:rowOff>25400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104775</xdr:rowOff>
    </xdr:from>
    <xdr:to>
      <xdr:col>65</xdr:col>
      <xdr:colOff>53975</xdr:colOff>
      <xdr:row>57</xdr:row>
      <xdr:rowOff>34925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19702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792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47625</xdr:rowOff>
    </xdr:from>
    <xdr:to>
      <xdr:col>82</xdr:col>
      <xdr:colOff>158750</xdr:colOff>
      <xdr:row>56</xdr:row>
      <xdr:rowOff>149225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64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64152</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493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66675</xdr:rowOff>
    </xdr:from>
    <xdr:to>
      <xdr:col>78</xdr:col>
      <xdr:colOff>120650</xdr:colOff>
      <xdr:row>56</xdr:row>
      <xdr:rowOff>168275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667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153052</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754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38100</xdr:rowOff>
    </xdr:from>
    <xdr:to>
      <xdr:col>74</xdr:col>
      <xdr:colOff>31750</xdr:colOff>
      <xdr:row>56</xdr:row>
      <xdr:rowOff>139700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149877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123825</xdr:rowOff>
    </xdr:from>
    <xdr:to>
      <xdr:col>69</xdr:col>
      <xdr:colOff>142875</xdr:colOff>
      <xdr:row>56</xdr:row>
      <xdr:rowOff>53975</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55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64152</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322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対前年度比０．７ポイント上昇し１．８％となったものの、類似団体平均や全国及び県平均を大幅に下回っている。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補助費が増加した主な要因は、平成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年度より民営化した市民病院への補助金が新規に計上されたためである。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今後も、各種団体に対する補助金等の見直しをすすめ、持続可能な財政運営に努める。</a:t>
          </a: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11" name="補助費等グラフ枠">
          <a:extLst>
            <a:ext uri="{FF2B5EF4-FFF2-40B4-BE49-F238E27FC236}">
              <a16:creationId xmlns:a16="http://schemas.microsoft.com/office/drawing/2014/main" id="{00000000-0008-0000-0400-000037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85090</xdr:rowOff>
    </xdr:from>
    <xdr:to>
      <xdr:col>82</xdr:col>
      <xdr:colOff>107950</xdr:colOff>
      <xdr:row>41</xdr:row>
      <xdr:rowOff>69850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6510000" y="574294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41927</xdr:rowOff>
    </xdr:from>
    <xdr:ext cx="762000" cy="259045"/>
    <xdr:sp macro="" textlink="">
      <xdr:nvSpPr>
        <xdr:cNvPr id="313" name="補助費等最小値テキスト">
          <a:extLst>
            <a:ext uri="{FF2B5EF4-FFF2-40B4-BE49-F238E27FC236}">
              <a16:creationId xmlns:a16="http://schemas.microsoft.com/office/drawing/2014/main" id="{00000000-0008-0000-0400-000039010000}"/>
            </a:ext>
          </a:extLst>
        </xdr:cNvPr>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69850</xdr:rowOff>
    </xdr:from>
    <xdr:to>
      <xdr:col>82</xdr:col>
      <xdr:colOff>196850</xdr:colOff>
      <xdr:row>41</xdr:row>
      <xdr:rowOff>69850</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xdr:rowOff>
    </xdr:from>
    <xdr:ext cx="762000" cy="259045"/>
    <xdr:sp macro="" textlink="">
      <xdr:nvSpPr>
        <xdr:cNvPr id="315" name="補助費等最大値テキスト">
          <a:extLst>
            <a:ext uri="{FF2B5EF4-FFF2-40B4-BE49-F238E27FC236}">
              <a16:creationId xmlns:a16="http://schemas.microsoft.com/office/drawing/2014/main" id="{00000000-0008-0000-0400-00003B010000}"/>
            </a:ext>
          </a:extLst>
        </xdr:cNvPr>
        <xdr:cNvSpPr txBox="1"/>
      </xdr:nvSpPr>
      <xdr:spPr>
        <a:xfrm>
          <a:off x="16598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85090</xdr:rowOff>
    </xdr:from>
    <xdr:to>
      <xdr:col>82</xdr:col>
      <xdr:colOff>196850</xdr:colOff>
      <xdr:row>33</xdr:row>
      <xdr:rowOff>85090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6421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77470</xdr:rowOff>
    </xdr:from>
    <xdr:to>
      <xdr:col>82</xdr:col>
      <xdr:colOff>107950</xdr:colOff>
      <xdr:row>33</xdr:row>
      <xdr:rowOff>130810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5671800" y="57353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29227</xdr:rowOff>
    </xdr:from>
    <xdr:ext cx="762000" cy="259045"/>
    <xdr:sp macro="" textlink="">
      <xdr:nvSpPr>
        <xdr:cNvPr id="318" name="補助費等平均値テキスト">
          <a:extLst>
            <a:ext uri="{FF2B5EF4-FFF2-40B4-BE49-F238E27FC236}">
              <a16:creationId xmlns:a16="http://schemas.microsoft.com/office/drawing/2014/main" id="{00000000-0008-0000-0400-00003E010000}"/>
            </a:ext>
          </a:extLst>
        </xdr:cNvPr>
        <xdr:cNvSpPr txBox="1"/>
      </xdr:nvSpPr>
      <xdr:spPr>
        <a:xfrm>
          <a:off x="16598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57150</xdr:rowOff>
    </xdr:from>
    <xdr:to>
      <xdr:col>82</xdr:col>
      <xdr:colOff>158750</xdr:colOff>
      <xdr:row>37</xdr:row>
      <xdr:rowOff>158750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6459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77470</xdr:rowOff>
    </xdr:from>
    <xdr:to>
      <xdr:col>78</xdr:col>
      <xdr:colOff>69850</xdr:colOff>
      <xdr:row>33</xdr:row>
      <xdr:rowOff>85090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4782800" y="57353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26670</xdr:rowOff>
    </xdr:from>
    <xdr:to>
      <xdr:col>78</xdr:col>
      <xdr:colOff>120650</xdr:colOff>
      <xdr:row>37</xdr:row>
      <xdr:rowOff>128270</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5621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113047</xdr:rowOff>
    </xdr:from>
    <xdr:ext cx="7366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290800" y="645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85090</xdr:rowOff>
    </xdr:from>
    <xdr:to>
      <xdr:col>73</xdr:col>
      <xdr:colOff>180975</xdr:colOff>
      <xdr:row>33</xdr:row>
      <xdr:rowOff>123190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3893800" y="57429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41910</xdr:rowOff>
    </xdr:from>
    <xdr:to>
      <xdr:col>74</xdr:col>
      <xdr:colOff>31750</xdr:colOff>
      <xdr:row>37</xdr:row>
      <xdr:rowOff>143510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4732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92710</xdr:rowOff>
    </xdr:from>
    <xdr:to>
      <xdr:col>69</xdr:col>
      <xdr:colOff>92075</xdr:colOff>
      <xdr:row>33</xdr:row>
      <xdr:rowOff>123190</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a:off x="13004800" y="575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129540</xdr:rowOff>
    </xdr:from>
    <xdr:to>
      <xdr:col>69</xdr:col>
      <xdr:colOff>142875</xdr:colOff>
      <xdr:row>37</xdr:row>
      <xdr:rowOff>59690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3843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44467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512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29" name="フローチャート: 判断 328">
          <a:extLst>
            <a:ext uri="{FF2B5EF4-FFF2-40B4-BE49-F238E27FC236}">
              <a16:creationId xmlns:a16="http://schemas.microsoft.com/office/drawing/2014/main" id="{00000000-0008-0000-0400-000049010000}"/>
            </a:ext>
          </a:extLst>
        </xdr:cNvPr>
        <xdr:cNvSpPr/>
      </xdr:nvSpPr>
      <xdr:spPr>
        <a:xfrm>
          <a:off x="12954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29227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2623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80010</xdr:rowOff>
    </xdr:from>
    <xdr:to>
      <xdr:col>82</xdr:col>
      <xdr:colOff>158750</xdr:colOff>
      <xdr:row>34</xdr:row>
      <xdr:rowOff>10160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6459200" y="573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160037</xdr:rowOff>
    </xdr:from>
    <xdr:ext cx="762000" cy="259045"/>
    <xdr:sp macro="" textlink="">
      <xdr:nvSpPr>
        <xdr:cNvPr id="337" name="補助費等該当値テキスト">
          <a:extLst>
            <a:ext uri="{FF2B5EF4-FFF2-40B4-BE49-F238E27FC236}">
              <a16:creationId xmlns:a16="http://schemas.microsoft.com/office/drawing/2014/main" id="{00000000-0008-0000-0400-000051010000}"/>
            </a:ext>
          </a:extLst>
        </xdr:cNvPr>
        <xdr:cNvSpPr txBox="1"/>
      </xdr:nvSpPr>
      <xdr:spPr>
        <a:xfrm>
          <a:off x="16598900" y="5646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26670</xdr:rowOff>
    </xdr:from>
    <xdr:to>
      <xdr:col>78</xdr:col>
      <xdr:colOff>120650</xdr:colOff>
      <xdr:row>33</xdr:row>
      <xdr:rowOff>128270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5621000" y="568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138447</xdr:rowOff>
    </xdr:from>
    <xdr:ext cx="7366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5290800" y="545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34290</xdr:rowOff>
    </xdr:from>
    <xdr:to>
      <xdr:col>74</xdr:col>
      <xdr:colOff>31750</xdr:colOff>
      <xdr:row>33</xdr:row>
      <xdr:rowOff>135890</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4732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146067</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4401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72390</xdr:rowOff>
    </xdr:from>
    <xdr:to>
      <xdr:col>69</xdr:col>
      <xdr:colOff>142875</xdr:colOff>
      <xdr:row>34</xdr:row>
      <xdr:rowOff>2540</xdr:rowOff>
    </xdr:to>
    <xdr:sp macro="" textlink="">
      <xdr:nvSpPr>
        <xdr:cNvPr id="342" name="楕円 341">
          <a:extLst>
            <a:ext uri="{FF2B5EF4-FFF2-40B4-BE49-F238E27FC236}">
              <a16:creationId xmlns:a16="http://schemas.microsoft.com/office/drawing/2014/main" id="{00000000-0008-0000-0400-000056010000}"/>
            </a:ext>
          </a:extLst>
        </xdr:cNvPr>
        <xdr:cNvSpPr/>
      </xdr:nvSpPr>
      <xdr:spPr>
        <a:xfrm>
          <a:off x="13843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12717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13512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41910</xdr:rowOff>
    </xdr:from>
    <xdr:to>
      <xdr:col>65</xdr:col>
      <xdr:colOff>53975</xdr:colOff>
      <xdr:row>33</xdr:row>
      <xdr:rowOff>143510</xdr:rowOff>
    </xdr:to>
    <xdr:sp macro="" textlink="">
      <xdr:nvSpPr>
        <xdr:cNvPr id="344" name="楕円 343">
          <a:extLst>
            <a:ext uri="{FF2B5EF4-FFF2-40B4-BE49-F238E27FC236}">
              <a16:creationId xmlns:a16="http://schemas.microsoft.com/office/drawing/2014/main" id="{00000000-0008-0000-0400-000058010000}"/>
            </a:ext>
          </a:extLst>
        </xdr:cNvPr>
        <xdr:cNvSpPr/>
      </xdr:nvSpPr>
      <xdr:spPr>
        <a:xfrm>
          <a:off x="12954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153687</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12623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対前年度比０．４ポイント減少し、類似団体平均を０．５ポイント下回るとともに、全国及び県平均を下回る結果となった。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今後は、令和元年台風第</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号により災害復旧事業にかかる公債費が増加し、高い数値に推移することが想定される。また義務教育学校整備や施設の老朽化対策により地方債の発行が予想されるが、適正に地方債発行を管理することで、持続可能な財政運営に努めていく。</a:t>
          </a:r>
        </a:p>
      </xdr:txBody>
    </xdr:sp>
    <xdr:clientData/>
  </xdr:twoCellAnchor>
  <xdr:oneCellAnchor>
    <xdr:from>
      <xdr:col>3</xdr:col>
      <xdr:colOff>123825</xdr:colOff>
      <xdr:row>69</xdr:row>
      <xdr:rowOff>107950</xdr:rowOff>
    </xdr:from>
    <xdr:ext cx="298543" cy="225703"/>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7" name="テキスト ボックス 366">
          <a:extLst>
            <a:ext uri="{FF2B5EF4-FFF2-40B4-BE49-F238E27FC236}">
              <a16:creationId xmlns:a16="http://schemas.microsoft.com/office/drawing/2014/main" id="{00000000-0008-0000-0400-00006F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21844</xdr:rowOff>
    </xdr:from>
    <xdr:to>
      <xdr:col>24</xdr:col>
      <xdr:colOff>25400</xdr:colOff>
      <xdr:row>79</xdr:row>
      <xdr:rowOff>120142</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709144"/>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92219</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363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120142</xdr:rowOff>
    </xdr:from>
    <xdr:to>
      <xdr:col>24</xdr:col>
      <xdr:colOff>114300</xdr:colOff>
      <xdr:row>79</xdr:row>
      <xdr:rowOff>120142</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3664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108221</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45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21844</xdr:rowOff>
    </xdr:from>
    <xdr:to>
      <xdr:col>24</xdr:col>
      <xdr:colOff>114300</xdr:colOff>
      <xdr:row>74</xdr:row>
      <xdr:rowOff>21844</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70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37846</xdr:rowOff>
    </xdr:from>
    <xdr:to>
      <xdr:col>24</xdr:col>
      <xdr:colOff>25400</xdr:colOff>
      <xdr:row>77</xdr:row>
      <xdr:rowOff>56135</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32394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56135</xdr:rowOff>
    </xdr:from>
    <xdr:to>
      <xdr:col>19</xdr:col>
      <xdr:colOff>187325</xdr:colOff>
      <xdr:row>77</xdr:row>
      <xdr:rowOff>115570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3098800" y="13257785"/>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28194</xdr:rowOff>
    </xdr:from>
    <xdr:to>
      <xdr:col>20</xdr:col>
      <xdr:colOff>38100</xdr:colOff>
      <xdr:row>77</xdr:row>
      <xdr:rowOff>129794</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114571</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16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78</xdr:row>
      <xdr:rowOff>8128</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331722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149114</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8128</xdr:rowOff>
    </xdr:from>
    <xdr:to>
      <xdr:col>11</xdr:col>
      <xdr:colOff>9525</xdr:colOff>
      <xdr:row>78</xdr:row>
      <xdr:rowOff>44704</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flipV="1">
          <a:off x="1320800" y="133812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37337</xdr:rowOff>
    </xdr:from>
    <xdr:to>
      <xdr:col>11</xdr:col>
      <xdr:colOff>60325</xdr:colOff>
      <xdr:row>77</xdr:row>
      <xdr:rowOff>138937</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149114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92202</xdr:rowOff>
    </xdr:from>
    <xdr:to>
      <xdr:col>6</xdr:col>
      <xdr:colOff>171450</xdr:colOff>
      <xdr:row>78</xdr:row>
      <xdr:rowOff>22352</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32529</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158496</xdr:rowOff>
    </xdr:from>
    <xdr:to>
      <xdr:col>24</xdr:col>
      <xdr:colOff>76200</xdr:colOff>
      <xdr:row>77</xdr:row>
      <xdr:rowOff>88646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3573</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3033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5335</xdr:rowOff>
    </xdr:from>
    <xdr:to>
      <xdr:col>20</xdr:col>
      <xdr:colOff>38100</xdr:colOff>
      <xdr:row>77</xdr:row>
      <xdr:rowOff>106935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320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117112</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975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64770</xdr:rowOff>
    </xdr:from>
    <xdr:to>
      <xdr:col>15</xdr:col>
      <xdr:colOff>149225</xdr:colOff>
      <xdr:row>77</xdr:row>
      <xdr:rowOff>166370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151147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128778</xdr:rowOff>
    </xdr:from>
    <xdr:to>
      <xdr:col>11</xdr:col>
      <xdr:colOff>60325</xdr:colOff>
      <xdr:row>78</xdr:row>
      <xdr:rowOff>58928</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43705</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165354</xdr:rowOff>
    </xdr:from>
    <xdr:to>
      <xdr:col>6</xdr:col>
      <xdr:colOff>171450</xdr:colOff>
      <xdr:row>78</xdr:row>
      <xdr:rowOff>95504</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336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80281</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345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前年度比１．２ポイント上昇したものの、類似団体平均や全国及び県平均を下回っている。前年度より数値が上昇したのは、扶助費が上昇したことが主な要因である。今後も扶助費の上昇が見込まれているが、市独自の事業を見直すなど、扶助費の上昇抑制に努める。また、類似団体平均を上回る人件費の抑制や、特別会計の適正な財政運営に努めることで、市全体の健全で持続可能な財政運営をすすめていく。</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a:extLst>
            <a:ext uri="{FF2B5EF4-FFF2-40B4-BE49-F238E27FC236}">
              <a16:creationId xmlns:a16="http://schemas.microsoft.com/office/drawing/2014/main" id="{00000000-0008-0000-0400-0000AC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14986</xdr:rowOff>
    </xdr:from>
    <xdr:to>
      <xdr:col>82</xdr:col>
      <xdr:colOff>107950</xdr:colOff>
      <xdr:row>80</xdr:row>
      <xdr:rowOff>72137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flipV="1">
          <a:off x="16510000" y="12873736"/>
          <a:ext cx="0" cy="9144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44214</xdr:rowOff>
    </xdr:from>
    <xdr:ext cx="762000" cy="259045"/>
    <xdr:sp macro="" textlink="">
      <xdr:nvSpPr>
        <xdr:cNvPr id="430" name="公債費以外最小値テキスト">
          <a:extLst>
            <a:ext uri="{FF2B5EF4-FFF2-40B4-BE49-F238E27FC236}">
              <a16:creationId xmlns:a16="http://schemas.microsoft.com/office/drawing/2014/main" id="{00000000-0008-0000-0400-0000AE010000}"/>
            </a:ext>
          </a:extLst>
        </xdr:cNvPr>
        <xdr:cNvSpPr txBox="1"/>
      </xdr:nvSpPr>
      <xdr:spPr>
        <a:xfrm>
          <a:off x="16598900" y="1376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72137</xdr:rowOff>
    </xdr:from>
    <xdr:to>
      <xdr:col>82</xdr:col>
      <xdr:colOff>196850</xdr:colOff>
      <xdr:row>80</xdr:row>
      <xdr:rowOff>72137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3788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101363</xdr:rowOff>
    </xdr:from>
    <xdr:ext cx="762000" cy="259045"/>
    <xdr:sp macro="" textlink="">
      <xdr:nvSpPr>
        <xdr:cNvPr id="432" name="公債費以外最大値テキスト">
          <a:extLst>
            <a:ext uri="{FF2B5EF4-FFF2-40B4-BE49-F238E27FC236}">
              <a16:creationId xmlns:a16="http://schemas.microsoft.com/office/drawing/2014/main" id="{00000000-0008-0000-0400-0000B0010000}"/>
            </a:ext>
          </a:extLst>
        </xdr:cNvPr>
        <xdr:cNvSpPr txBox="1"/>
      </xdr:nvSpPr>
      <xdr:spPr>
        <a:xfrm>
          <a:off x="16598900" y="12617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14986</xdr:rowOff>
    </xdr:from>
    <xdr:to>
      <xdr:col>82</xdr:col>
      <xdr:colOff>196850</xdr:colOff>
      <xdr:row>75</xdr:row>
      <xdr:rowOff>14986</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6421100" y="12873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85852</xdr:rowOff>
    </xdr:from>
    <xdr:to>
      <xdr:col>82</xdr:col>
      <xdr:colOff>107950</xdr:colOff>
      <xdr:row>76</xdr:row>
      <xdr:rowOff>140715</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5671800" y="13116052"/>
          <a:ext cx="8382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153433</xdr:rowOff>
    </xdr:from>
    <xdr:ext cx="762000" cy="259045"/>
    <xdr:sp macro="" textlink="">
      <xdr:nvSpPr>
        <xdr:cNvPr id="435" name="公債費以外平均値テキスト">
          <a:extLst>
            <a:ext uri="{FF2B5EF4-FFF2-40B4-BE49-F238E27FC236}">
              <a16:creationId xmlns:a16="http://schemas.microsoft.com/office/drawing/2014/main" id="{00000000-0008-0000-0400-0000B3010000}"/>
            </a:ext>
          </a:extLst>
        </xdr:cNvPr>
        <xdr:cNvSpPr txBox="1"/>
      </xdr:nvSpPr>
      <xdr:spPr>
        <a:xfrm>
          <a:off x="16598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9906</xdr:rowOff>
    </xdr:from>
    <xdr:to>
      <xdr:col>82</xdr:col>
      <xdr:colOff>158750</xdr:colOff>
      <xdr:row>77</xdr:row>
      <xdr:rowOff>111506</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6459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85852</xdr:rowOff>
    </xdr:from>
    <xdr:to>
      <xdr:col>78</xdr:col>
      <xdr:colOff>69850</xdr:colOff>
      <xdr:row>76</xdr:row>
      <xdr:rowOff>85852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4782800" y="131160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5335</xdr:rowOff>
    </xdr:from>
    <xdr:to>
      <xdr:col>78</xdr:col>
      <xdr:colOff>120650</xdr:colOff>
      <xdr:row>77</xdr:row>
      <xdr:rowOff>106935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5621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91712</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329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92710</xdr:rowOff>
    </xdr:from>
    <xdr:to>
      <xdr:col>73</xdr:col>
      <xdr:colOff>180975</xdr:colOff>
      <xdr:row>76</xdr:row>
      <xdr:rowOff>85852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a:off x="13893800" y="1295146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19050</xdr:rowOff>
    </xdr:from>
    <xdr:to>
      <xdr:col>74</xdr:col>
      <xdr:colOff>31750</xdr:colOff>
      <xdr:row>77</xdr:row>
      <xdr:rowOff>120650</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4732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92710</xdr:rowOff>
    </xdr:from>
    <xdr:to>
      <xdr:col>69</xdr:col>
      <xdr:colOff>92075</xdr:colOff>
      <xdr:row>75</xdr:row>
      <xdr:rowOff>106426</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flipV="1">
          <a:off x="13004800" y="1295146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76200</xdr:rowOff>
    </xdr:from>
    <xdr:to>
      <xdr:col>69</xdr:col>
      <xdr:colOff>142875</xdr:colOff>
      <xdr:row>77</xdr:row>
      <xdr:rowOff>6350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3843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162577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64592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106442</xdr:rowOff>
    </xdr:from>
    <xdr:ext cx="762000" cy="259045"/>
    <xdr:sp macro="" textlink="">
      <xdr:nvSpPr>
        <xdr:cNvPr id="454" name="公債費以外該当値テキスト">
          <a:extLst>
            <a:ext uri="{FF2B5EF4-FFF2-40B4-BE49-F238E27FC236}">
              <a16:creationId xmlns:a16="http://schemas.microsoft.com/office/drawing/2014/main" id="{00000000-0008-0000-0400-0000C6010000}"/>
            </a:ext>
          </a:extLst>
        </xdr:cNvPr>
        <xdr:cNvSpPr txBox="1"/>
      </xdr:nvSpPr>
      <xdr:spPr>
        <a:xfrm>
          <a:off x="16598900" y="129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35052</xdr:rowOff>
    </xdr:from>
    <xdr:to>
      <xdr:col>78</xdr:col>
      <xdr:colOff>120650</xdr:colOff>
      <xdr:row>76</xdr:row>
      <xdr:rowOff>136652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5621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146829</xdr:rowOff>
    </xdr:from>
    <xdr:ext cx="7366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5290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35052</xdr:rowOff>
    </xdr:from>
    <xdr:to>
      <xdr:col>74</xdr:col>
      <xdr:colOff>31750</xdr:colOff>
      <xdr:row>76</xdr:row>
      <xdr:rowOff>136652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4732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146829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401800" y="1283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41910</xdr:rowOff>
    </xdr:from>
    <xdr:to>
      <xdr:col>69</xdr:col>
      <xdr:colOff>142875</xdr:colOff>
      <xdr:row>75</xdr:row>
      <xdr:rowOff>143510</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38430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153687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3512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55626</xdr:rowOff>
    </xdr:from>
    <xdr:to>
      <xdr:col>65</xdr:col>
      <xdr:colOff>53975</xdr:colOff>
      <xdr:row>75</xdr:row>
      <xdr:rowOff>157226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2954000" y="12914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167403</xdr:rowOff>
    </xdr:from>
    <xdr:ext cx="7620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2623800" y="12683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103416</xdr:rowOff>
    </xdr:from>
    <xdr:to>
      <xdr:col>29</xdr:col>
      <xdr:colOff>127000</xdr:colOff>
      <xdr:row>19</xdr:row>
      <xdr:rowOff>71145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08441"/>
          <a:ext cx="0" cy="116787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43222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48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71145</xdr:rowOff>
    </xdr:from>
    <xdr:to>
      <xdr:col>30</xdr:col>
      <xdr:colOff>25400</xdr:colOff>
      <xdr:row>19</xdr:row>
      <xdr:rowOff>71145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763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18343</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51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103416</xdr:rowOff>
    </xdr:from>
    <xdr:to>
      <xdr:col>30</xdr:col>
      <xdr:colOff>25400</xdr:colOff>
      <xdr:row>12</xdr:row>
      <xdr:rowOff>103416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084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23025</xdr:rowOff>
    </xdr:from>
    <xdr:to>
      <xdr:col>29</xdr:col>
      <xdr:colOff>127000</xdr:colOff>
      <xdr:row>16</xdr:row>
      <xdr:rowOff>77699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003800" y="2813850"/>
          <a:ext cx="647700" cy="546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25017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87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52940</xdr:rowOff>
    </xdr:from>
    <xdr:to>
      <xdr:col>29</xdr:col>
      <xdr:colOff>177800</xdr:colOff>
      <xdr:row>17</xdr:row>
      <xdr:rowOff>154540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3015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23025</xdr:rowOff>
    </xdr:from>
    <xdr:to>
      <xdr:col>26</xdr:col>
      <xdr:colOff>50800</xdr:colOff>
      <xdr:row>16</xdr:row>
      <xdr:rowOff>50190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813850"/>
          <a:ext cx="698500" cy="2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55988</xdr:rowOff>
    </xdr:from>
    <xdr:to>
      <xdr:col>26</xdr:col>
      <xdr:colOff>101600</xdr:colOff>
      <xdr:row>17</xdr:row>
      <xdr:rowOff>157588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182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142365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04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43028</xdr:rowOff>
    </xdr:from>
    <xdr:to>
      <xdr:col>22</xdr:col>
      <xdr:colOff>114300</xdr:colOff>
      <xdr:row>16</xdr:row>
      <xdr:rowOff>50190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833853"/>
          <a:ext cx="698500" cy="7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42672</xdr:rowOff>
    </xdr:from>
    <xdr:to>
      <xdr:col>22</xdr:col>
      <xdr:colOff>165100</xdr:colOff>
      <xdr:row>17</xdr:row>
      <xdr:rowOff>144272</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04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129049</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91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28931</xdr:rowOff>
    </xdr:from>
    <xdr:to>
      <xdr:col>18</xdr:col>
      <xdr:colOff>177800</xdr:colOff>
      <xdr:row>16</xdr:row>
      <xdr:rowOff>43028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819756"/>
          <a:ext cx="698500" cy="140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64503</xdr:rowOff>
    </xdr:from>
    <xdr:to>
      <xdr:col>19</xdr:col>
      <xdr:colOff>38100</xdr:colOff>
      <xdr:row>17</xdr:row>
      <xdr:rowOff>166103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267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150880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13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63684</xdr:rowOff>
    </xdr:from>
    <xdr:to>
      <xdr:col>15</xdr:col>
      <xdr:colOff>101600</xdr:colOff>
      <xdr:row>17</xdr:row>
      <xdr:rowOff>165284</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259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150061</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12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26899</xdr:rowOff>
    </xdr:from>
    <xdr:to>
      <xdr:col>29</xdr:col>
      <xdr:colOff>177800</xdr:colOff>
      <xdr:row>16</xdr:row>
      <xdr:rowOff>128499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817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43426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662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143675</xdr:rowOff>
    </xdr:from>
    <xdr:to>
      <xdr:col>26</xdr:col>
      <xdr:colOff>101600</xdr:colOff>
      <xdr:row>16</xdr:row>
      <xdr:rowOff>73825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7630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84002</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531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170840</xdr:rowOff>
    </xdr:from>
    <xdr:to>
      <xdr:col>22</xdr:col>
      <xdr:colOff>165100</xdr:colOff>
      <xdr:row>16</xdr:row>
      <xdr:rowOff>100990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790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111167</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55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163678</xdr:rowOff>
    </xdr:from>
    <xdr:to>
      <xdr:col>19</xdr:col>
      <xdr:colOff>38100</xdr:colOff>
      <xdr:row>16</xdr:row>
      <xdr:rowOff>93828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783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104005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55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149581</xdr:rowOff>
    </xdr:from>
    <xdr:to>
      <xdr:col>15</xdr:col>
      <xdr:colOff>101600</xdr:colOff>
      <xdr:row>16</xdr:row>
      <xdr:rowOff>79731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68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89908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3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164262</xdr:rowOff>
    </xdr:from>
    <xdr:to>
      <xdr:col>29</xdr:col>
      <xdr:colOff>127000</xdr:colOff>
      <xdr:row>37</xdr:row>
      <xdr:rowOff>342112</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088812"/>
          <a:ext cx="0" cy="13780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314189</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38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342112</xdr:rowOff>
    </xdr:from>
    <xdr:to>
      <xdr:col>30</xdr:col>
      <xdr:colOff>25400</xdr:colOff>
      <xdr:row>37</xdr:row>
      <xdr:rowOff>342112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66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79189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8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164262</xdr:rowOff>
    </xdr:from>
    <xdr:to>
      <xdr:col>30</xdr:col>
      <xdr:colOff>25400</xdr:colOff>
      <xdr:row>33</xdr:row>
      <xdr:rowOff>164262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0888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46686</xdr:rowOff>
    </xdr:from>
    <xdr:to>
      <xdr:col>29</xdr:col>
      <xdr:colOff>127000</xdr:colOff>
      <xdr:row>36</xdr:row>
      <xdr:rowOff>48019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99936"/>
          <a:ext cx="647700" cy="1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16680</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270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171603</xdr:rowOff>
    </xdr:from>
    <xdr:to>
      <xdr:col>29</xdr:col>
      <xdr:colOff>177800</xdr:colOff>
      <xdr:row>35</xdr:row>
      <xdr:rowOff>273203</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819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48019</xdr:rowOff>
    </xdr:from>
    <xdr:to>
      <xdr:col>26</xdr:col>
      <xdr:colOff>50800</xdr:colOff>
      <xdr:row>36</xdr:row>
      <xdr:rowOff>52781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01269"/>
          <a:ext cx="698500" cy="47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144894</xdr:rowOff>
    </xdr:from>
    <xdr:to>
      <xdr:col>26</xdr:col>
      <xdr:colOff>101600</xdr:colOff>
      <xdr:row>35</xdr:row>
      <xdr:rowOff>246494</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5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256671</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2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247396</xdr:rowOff>
    </xdr:from>
    <xdr:to>
      <xdr:col>22</xdr:col>
      <xdr:colOff>114300</xdr:colOff>
      <xdr:row>36</xdr:row>
      <xdr:rowOff>52781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857746"/>
          <a:ext cx="698500" cy="1482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118834</xdr:rowOff>
    </xdr:from>
    <xdr:to>
      <xdr:col>22</xdr:col>
      <xdr:colOff>165100</xdr:colOff>
      <xdr:row>35</xdr:row>
      <xdr:rowOff>220434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9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230611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498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226822</xdr:rowOff>
    </xdr:from>
    <xdr:to>
      <xdr:col>18</xdr:col>
      <xdr:colOff>177800</xdr:colOff>
      <xdr:row>35</xdr:row>
      <xdr:rowOff>247396</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837172"/>
          <a:ext cx="698500" cy="20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88773</xdr:rowOff>
    </xdr:from>
    <xdr:to>
      <xdr:col>19</xdr:col>
      <xdr:colOff>38100</xdr:colOff>
      <xdr:row>35</xdr:row>
      <xdr:rowOff>190373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6991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200550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468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69114</xdr:rowOff>
    </xdr:from>
    <xdr:to>
      <xdr:col>15</xdr:col>
      <xdr:colOff>101600</xdr:colOff>
      <xdr:row>35</xdr:row>
      <xdr:rowOff>170714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6794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180891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448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338786</xdr:rowOff>
    </xdr:from>
    <xdr:to>
      <xdr:col>29</xdr:col>
      <xdr:colOff>177800</xdr:colOff>
      <xdr:row>36</xdr:row>
      <xdr:rowOff>97486</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491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310863</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21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340119</xdr:rowOff>
    </xdr:from>
    <xdr:to>
      <xdr:col>26</xdr:col>
      <xdr:colOff>101600</xdr:colOff>
      <xdr:row>36</xdr:row>
      <xdr:rowOff>98819</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50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83596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36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1981</xdr:rowOff>
    </xdr:from>
    <xdr:to>
      <xdr:col>22</xdr:col>
      <xdr:colOff>165100</xdr:colOff>
      <xdr:row>36</xdr:row>
      <xdr:rowOff>103581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55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88358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41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196596</xdr:rowOff>
    </xdr:from>
    <xdr:to>
      <xdr:col>19</xdr:col>
      <xdr:colOff>38100</xdr:colOff>
      <xdr:row>35</xdr:row>
      <xdr:rowOff>298196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806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282973</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89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176022</xdr:rowOff>
    </xdr:from>
    <xdr:to>
      <xdr:col>15</xdr:col>
      <xdr:colOff>101600</xdr:colOff>
      <xdr:row>35</xdr:row>
      <xdr:rowOff>277622</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786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262399</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8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118,951
116,309
356.04
48,067,676
45,646,142
2,032,133
27,133,843
37,222,324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156959</xdr:rowOff>
    </xdr:from>
    <xdr:to>
      <xdr:col>24</xdr:col>
      <xdr:colOff>62865</xdr:colOff>
      <xdr:row>38</xdr:row>
      <xdr:rowOff>158141</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129009"/>
          <a:ext cx="1270" cy="1544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161968</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77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158141</xdr:rowOff>
    </xdr:from>
    <xdr:to>
      <xdr:col>24</xdr:col>
      <xdr:colOff>152400</xdr:colOff>
      <xdr:row>38</xdr:row>
      <xdr:rowOff>158141</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73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103636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490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156959</xdr:rowOff>
    </xdr:from>
    <xdr:to>
      <xdr:col>24</xdr:col>
      <xdr:colOff>152400</xdr:colOff>
      <xdr:row>29</xdr:row>
      <xdr:rowOff>156959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12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24333</xdr:rowOff>
    </xdr:from>
    <xdr:to>
      <xdr:col>24</xdr:col>
      <xdr:colOff>63500</xdr:colOff>
      <xdr:row>31</xdr:row>
      <xdr:rowOff>33020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339283"/>
          <a:ext cx="8382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46791</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0475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68364</xdr:rowOff>
    </xdr:from>
    <xdr:to>
      <xdr:col>24</xdr:col>
      <xdr:colOff>114300</xdr:colOff>
      <xdr:row>35</xdr:row>
      <xdr:rowOff>169964</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69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33020</xdr:rowOff>
    </xdr:from>
    <xdr:to>
      <xdr:col>19</xdr:col>
      <xdr:colOff>177800</xdr:colOff>
      <xdr:row>31</xdr:row>
      <xdr:rowOff>49860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5347970"/>
          <a:ext cx="889000" cy="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64744</xdr:rowOff>
    </xdr:from>
    <xdr:to>
      <xdr:col>20</xdr:col>
      <xdr:colOff>38100</xdr:colOff>
      <xdr:row>35</xdr:row>
      <xdr:rowOff>166344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6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157471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158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49860</xdr:rowOff>
    </xdr:from>
    <xdr:to>
      <xdr:col>15</xdr:col>
      <xdr:colOff>50800</xdr:colOff>
      <xdr:row>31</xdr:row>
      <xdr:rowOff>51918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364810"/>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80480</xdr:rowOff>
    </xdr:from>
    <xdr:to>
      <xdr:col>15</xdr:col>
      <xdr:colOff>101600</xdr:colOff>
      <xdr:row>36</xdr:row>
      <xdr:rowOff>10630</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8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1757</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173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33058</xdr:rowOff>
    </xdr:from>
    <xdr:to>
      <xdr:col>10</xdr:col>
      <xdr:colOff>114300</xdr:colOff>
      <xdr:row>31</xdr:row>
      <xdr:rowOff>51918</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348008"/>
          <a:ext cx="889000" cy="1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50000</xdr:rowOff>
    </xdr:from>
    <xdr:to>
      <xdr:col>10</xdr:col>
      <xdr:colOff>165100</xdr:colOff>
      <xdr:row>35</xdr:row>
      <xdr:rowOff>151600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5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142727</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43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128486</xdr:rowOff>
    </xdr:from>
    <xdr:to>
      <xdr:col>6</xdr:col>
      <xdr:colOff>38100</xdr:colOff>
      <xdr:row>35</xdr:row>
      <xdr:rowOff>58636</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595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49763</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5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144983</xdr:rowOff>
    </xdr:from>
    <xdr:to>
      <xdr:col>24</xdr:col>
      <xdr:colOff>114300</xdr:colOff>
      <xdr:row>31</xdr:row>
      <xdr:rowOff>75133</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288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167860</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139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153670</xdr:rowOff>
    </xdr:from>
    <xdr:to>
      <xdr:col>20</xdr:col>
      <xdr:colOff>38100</xdr:colOff>
      <xdr:row>31</xdr:row>
      <xdr:rowOff>83820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29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100347</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072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170510</xdr:rowOff>
    </xdr:from>
    <xdr:to>
      <xdr:col>15</xdr:col>
      <xdr:colOff>101600</xdr:colOff>
      <xdr:row>31</xdr:row>
      <xdr:rowOff>100660</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314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117187</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08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1118</xdr:rowOff>
    </xdr:from>
    <xdr:to>
      <xdr:col>10</xdr:col>
      <xdr:colOff>165100</xdr:colOff>
      <xdr:row>31</xdr:row>
      <xdr:rowOff>102718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31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119245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091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153708</xdr:rowOff>
    </xdr:from>
    <xdr:to>
      <xdr:col>6</xdr:col>
      <xdr:colOff>38100</xdr:colOff>
      <xdr:row>31</xdr:row>
      <xdr:rowOff>83858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29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100385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07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157629</xdr:rowOff>
    </xdr:from>
    <xdr:to>
      <xdr:col>24</xdr:col>
      <xdr:colOff>62865</xdr:colOff>
      <xdr:row>59</xdr:row>
      <xdr:rowOff>154722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730129"/>
          <a:ext cx="1270" cy="1540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158549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27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154722</xdr:rowOff>
    </xdr:from>
    <xdr:to>
      <xdr:col>24</xdr:col>
      <xdr:colOff>152400</xdr:colOff>
      <xdr:row>59</xdr:row>
      <xdr:rowOff>154722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270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104306</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50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157629</xdr:rowOff>
    </xdr:from>
    <xdr:to>
      <xdr:col>24</xdr:col>
      <xdr:colOff>152400</xdr:colOff>
      <xdr:row>50</xdr:row>
      <xdr:rowOff>157629</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73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44178</xdr:rowOff>
    </xdr:from>
    <xdr:to>
      <xdr:col>24</xdr:col>
      <xdr:colOff>63500</xdr:colOff>
      <xdr:row>58</xdr:row>
      <xdr:rowOff>51819</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988278"/>
          <a:ext cx="838200" cy="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59330</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4890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36453</xdr:rowOff>
    </xdr:from>
    <xdr:to>
      <xdr:col>24</xdr:col>
      <xdr:colOff>114300</xdr:colOff>
      <xdr:row>56</xdr:row>
      <xdr:rowOff>138053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63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5283</xdr:rowOff>
    </xdr:from>
    <xdr:to>
      <xdr:col>19</xdr:col>
      <xdr:colOff>177800</xdr:colOff>
      <xdr:row>58</xdr:row>
      <xdr:rowOff>51819</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a:off x="2908300" y="9949383"/>
          <a:ext cx="889000" cy="4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63722</xdr:rowOff>
    </xdr:from>
    <xdr:to>
      <xdr:col>20</xdr:col>
      <xdr:colOff>38100</xdr:colOff>
      <xdr:row>56</xdr:row>
      <xdr:rowOff>165322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64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10399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944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5283</xdr:rowOff>
    </xdr:from>
    <xdr:to>
      <xdr:col>15</xdr:col>
      <xdr:colOff>50800</xdr:colOff>
      <xdr:row>58</xdr:row>
      <xdr:rowOff>93523</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49383"/>
          <a:ext cx="889000" cy="88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52945</xdr:rowOff>
    </xdr:from>
    <xdr:to>
      <xdr:col>15</xdr:col>
      <xdr:colOff>101600</xdr:colOff>
      <xdr:row>56</xdr:row>
      <xdr:rowOff>154545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54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171072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94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93523</xdr:rowOff>
    </xdr:from>
    <xdr:to>
      <xdr:col>10</xdr:col>
      <xdr:colOff>114300</xdr:colOff>
      <xdr:row>58</xdr:row>
      <xdr:rowOff>144794</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37623"/>
          <a:ext cx="889000" cy="51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152484</xdr:rowOff>
    </xdr:from>
    <xdr:to>
      <xdr:col>10</xdr:col>
      <xdr:colOff>165100</xdr:colOff>
      <xdr:row>57</xdr:row>
      <xdr:rowOff>82634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75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99161</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52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164828</xdr:rowOff>
    </xdr:from>
    <xdr:to>
      <xdr:col>24</xdr:col>
      <xdr:colOff>114300</xdr:colOff>
      <xdr:row>58</xdr:row>
      <xdr:rowOff>94978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93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143255</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915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1019</xdr:rowOff>
    </xdr:from>
    <xdr:to>
      <xdr:col>20</xdr:col>
      <xdr:colOff>38100</xdr:colOff>
      <xdr:row>58</xdr:row>
      <xdr:rowOff>102619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945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93746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1003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125933</xdr:rowOff>
    </xdr:from>
    <xdr:to>
      <xdr:col>15</xdr:col>
      <xdr:colOff>101600</xdr:colOff>
      <xdr:row>58</xdr:row>
      <xdr:rowOff>56083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89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47210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99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42723</xdr:rowOff>
    </xdr:from>
    <xdr:to>
      <xdr:col>10</xdr:col>
      <xdr:colOff>165100</xdr:colOff>
      <xdr:row>58</xdr:row>
      <xdr:rowOff>144323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8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135450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10079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93994</xdr:rowOff>
    </xdr:from>
    <xdr:to>
      <xdr:col>6</xdr:col>
      <xdr:colOff>38100</xdr:colOff>
      <xdr:row>59</xdr:row>
      <xdr:rowOff>24144</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3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15271</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1013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86142</xdr:rowOff>
    </xdr:from>
    <xdr:to>
      <xdr:col>24</xdr:col>
      <xdr:colOff>62865</xdr:colOff>
      <xdr:row>78</xdr:row>
      <xdr:rowOff>131372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87642"/>
          <a:ext cx="1270" cy="141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135199</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08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131372</xdr:rowOff>
    </xdr:from>
    <xdr:to>
      <xdr:col>24</xdr:col>
      <xdr:colOff>152400</xdr:colOff>
      <xdr:row>78</xdr:row>
      <xdr:rowOff>131372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04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32819</xdr:rowOff>
    </xdr:from>
    <xdr:ext cx="469744"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62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86142</xdr:rowOff>
    </xdr:from>
    <xdr:to>
      <xdr:col>24</xdr:col>
      <xdr:colOff>152400</xdr:colOff>
      <xdr:row>70</xdr:row>
      <xdr:rowOff>86142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87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93163</xdr:rowOff>
    </xdr:from>
    <xdr:to>
      <xdr:col>24</xdr:col>
      <xdr:colOff>63500</xdr:colOff>
      <xdr:row>73</xdr:row>
      <xdr:rowOff>64752</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2437563"/>
          <a:ext cx="838200" cy="14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18342</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8770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39915</xdr:rowOff>
    </xdr:from>
    <xdr:to>
      <xdr:col>24</xdr:col>
      <xdr:colOff>114300</xdr:colOff>
      <xdr:row>75</xdr:row>
      <xdr:rowOff>141515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289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45648</xdr:rowOff>
    </xdr:from>
    <xdr:to>
      <xdr:col>19</xdr:col>
      <xdr:colOff>177800</xdr:colOff>
      <xdr:row>72</xdr:row>
      <xdr:rowOff>93163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2390048"/>
          <a:ext cx="889000" cy="47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55426</xdr:rowOff>
    </xdr:from>
    <xdr:to>
      <xdr:col>20</xdr:col>
      <xdr:colOff>38100</xdr:colOff>
      <xdr:row>75</xdr:row>
      <xdr:rowOff>157026</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291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148153</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3006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45648</xdr:rowOff>
    </xdr:from>
    <xdr:to>
      <xdr:col>15</xdr:col>
      <xdr:colOff>50800</xdr:colOff>
      <xdr:row>72</xdr:row>
      <xdr:rowOff>103940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2390048"/>
          <a:ext cx="889000" cy="58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41711</xdr:rowOff>
    </xdr:from>
    <xdr:to>
      <xdr:col>15</xdr:col>
      <xdr:colOff>101600</xdr:colOff>
      <xdr:row>75</xdr:row>
      <xdr:rowOff>143311</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290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134438</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9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72</xdr:row>
      <xdr:rowOff>103940</xdr:rowOff>
    </xdr:from>
    <xdr:to>
      <xdr:col>10</xdr:col>
      <xdr:colOff>114300</xdr:colOff>
      <xdr:row>74</xdr:row>
      <xdr:rowOff>8092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2448340"/>
          <a:ext cx="889000" cy="247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95595</xdr:rowOff>
    </xdr:from>
    <xdr:to>
      <xdr:col>10</xdr:col>
      <xdr:colOff>165100</xdr:colOff>
      <xdr:row>76</xdr:row>
      <xdr:rowOff>25744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29543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16871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47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85634</xdr:rowOff>
    </xdr:from>
    <xdr:to>
      <xdr:col>6</xdr:col>
      <xdr:colOff>38100</xdr:colOff>
      <xdr:row>76</xdr:row>
      <xdr:rowOff>15785</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29443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6911</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37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13952</xdr:rowOff>
    </xdr:from>
    <xdr:to>
      <xdr:col>24</xdr:col>
      <xdr:colOff>114300</xdr:colOff>
      <xdr:row>73</xdr:row>
      <xdr:rowOff>115552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252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36829</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238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42363</xdr:rowOff>
    </xdr:from>
    <xdr:to>
      <xdr:col>20</xdr:col>
      <xdr:colOff>38100</xdr:colOff>
      <xdr:row>72</xdr:row>
      <xdr:rowOff>143963</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238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70</xdr:row>
      <xdr:rowOff>160490</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216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166298</xdr:rowOff>
    </xdr:from>
    <xdr:to>
      <xdr:col>15</xdr:col>
      <xdr:colOff>101600</xdr:colOff>
      <xdr:row>72</xdr:row>
      <xdr:rowOff>96448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233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70</xdr:row>
      <xdr:rowOff>112975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211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53140</xdr:rowOff>
    </xdr:from>
    <xdr:to>
      <xdr:col>10</xdr:col>
      <xdr:colOff>165100</xdr:colOff>
      <xdr:row>72</xdr:row>
      <xdr:rowOff>154740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239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70</xdr:row>
      <xdr:rowOff>171267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217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128742</xdr:rowOff>
    </xdr:from>
    <xdr:to>
      <xdr:col>6</xdr:col>
      <xdr:colOff>38100</xdr:colOff>
      <xdr:row>74</xdr:row>
      <xdr:rowOff>58892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2644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72</xdr:row>
      <xdr:rowOff>75419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2419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135243</xdr:rowOff>
    </xdr:from>
    <xdr:to>
      <xdr:col>24</xdr:col>
      <xdr:colOff>62865</xdr:colOff>
      <xdr:row>98</xdr:row>
      <xdr:rowOff>76149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565743"/>
          <a:ext cx="1270" cy="1312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79976</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88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76149</xdr:rowOff>
    </xdr:from>
    <xdr:to>
      <xdr:col>24</xdr:col>
      <xdr:colOff>152400</xdr:colOff>
      <xdr:row>98</xdr:row>
      <xdr:rowOff>76149</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87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81920</xdr:rowOff>
    </xdr:from>
    <xdr:ext cx="534377"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34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135243</xdr:rowOff>
    </xdr:from>
    <xdr:to>
      <xdr:col>24</xdr:col>
      <xdr:colOff>152400</xdr:colOff>
      <xdr:row>90</xdr:row>
      <xdr:rowOff>135243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565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19152</xdr:rowOff>
    </xdr:from>
    <xdr:to>
      <xdr:col>24</xdr:col>
      <xdr:colOff>63500</xdr:colOff>
      <xdr:row>93</xdr:row>
      <xdr:rowOff>167284</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5964002"/>
          <a:ext cx="838200" cy="148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75595</xdr:rowOff>
    </xdr:from>
    <xdr:ext cx="534377"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191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97168</xdr:rowOff>
    </xdr:from>
    <xdr:to>
      <xdr:col>24</xdr:col>
      <xdr:colOff>114300</xdr:colOff>
      <xdr:row>95</xdr:row>
      <xdr:rowOff>27318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213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167284</xdr:rowOff>
    </xdr:from>
    <xdr:to>
      <xdr:col>19</xdr:col>
      <xdr:colOff>177800</xdr:colOff>
      <xdr:row>94</xdr:row>
      <xdr:rowOff>61213</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112134"/>
          <a:ext cx="889000" cy="65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93587</xdr:rowOff>
    </xdr:from>
    <xdr:to>
      <xdr:col>20</xdr:col>
      <xdr:colOff>38100</xdr:colOff>
      <xdr:row>95</xdr:row>
      <xdr:rowOff>23737</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209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14864</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530111" y="1630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61213</xdr:rowOff>
    </xdr:from>
    <xdr:to>
      <xdr:col>15</xdr:col>
      <xdr:colOff>50800</xdr:colOff>
      <xdr:row>95</xdr:row>
      <xdr:rowOff>81293</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177513"/>
          <a:ext cx="889000" cy="191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113588</xdr:rowOff>
    </xdr:from>
    <xdr:to>
      <xdr:col>15</xdr:col>
      <xdr:colOff>101600</xdr:colOff>
      <xdr:row>95</xdr:row>
      <xdr:rowOff>43738</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229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34865</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41111" y="1632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81293</xdr:rowOff>
    </xdr:from>
    <xdr:to>
      <xdr:col>10</xdr:col>
      <xdr:colOff>114300</xdr:colOff>
      <xdr:row>96</xdr:row>
      <xdr:rowOff>92990</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69043"/>
          <a:ext cx="889000" cy="18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19062</xdr:rowOff>
    </xdr:from>
    <xdr:to>
      <xdr:col>10</xdr:col>
      <xdr:colOff>165100</xdr:colOff>
      <xdr:row>95</xdr:row>
      <xdr:rowOff>120662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3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137189</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52111" y="1608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29883</xdr:rowOff>
    </xdr:from>
    <xdr:to>
      <xdr:col>6</xdr:col>
      <xdr:colOff>38100</xdr:colOff>
      <xdr:row>93</xdr:row>
      <xdr:rowOff>131483</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5974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148010</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574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139802</xdr:rowOff>
    </xdr:from>
    <xdr:to>
      <xdr:col>24</xdr:col>
      <xdr:colOff>114300</xdr:colOff>
      <xdr:row>93</xdr:row>
      <xdr:rowOff>69952</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591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162679</xdr:rowOff>
    </xdr:from>
    <xdr:ext cx="534377"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764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116484</xdr:rowOff>
    </xdr:from>
    <xdr:to>
      <xdr:col>20</xdr:col>
      <xdr:colOff>38100</xdr:colOff>
      <xdr:row>94</xdr:row>
      <xdr:rowOff>46634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06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63161</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530111" y="1583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10413</xdr:rowOff>
    </xdr:from>
    <xdr:to>
      <xdr:col>15</xdr:col>
      <xdr:colOff>101600</xdr:colOff>
      <xdr:row>94</xdr:row>
      <xdr:rowOff>112013</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12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128540</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41111" y="15901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30493</xdr:rowOff>
    </xdr:from>
    <xdr:to>
      <xdr:col>10</xdr:col>
      <xdr:colOff>165100</xdr:colOff>
      <xdr:row>95</xdr:row>
      <xdr:rowOff>132093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1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123220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52111" y="16410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42190</xdr:rowOff>
    </xdr:from>
    <xdr:to>
      <xdr:col>6</xdr:col>
      <xdr:colOff>38100</xdr:colOff>
      <xdr:row>96</xdr:row>
      <xdr:rowOff>143790</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50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134917</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63111" y="1659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a:extLst>
            <a:ext uri="{FF2B5EF4-FFF2-40B4-BE49-F238E27FC236}">
              <a16:creationId xmlns:a16="http://schemas.microsoft.com/office/drawing/2014/main" id="{00000000-0008-0000-0600-000023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166087</xdr:rowOff>
    </xdr:from>
    <xdr:to>
      <xdr:col>54</xdr:col>
      <xdr:colOff>189865</xdr:colOff>
      <xdr:row>38</xdr:row>
      <xdr:rowOff>83758</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10475595" y="5309587"/>
          <a:ext cx="1270" cy="1289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87585</xdr:rowOff>
    </xdr:from>
    <xdr:ext cx="534377" cy="259045"/>
    <xdr:sp macro="" textlink="">
      <xdr:nvSpPr>
        <xdr:cNvPr id="293" name="補助費等最小値テキスト">
          <a:extLst>
            <a:ext uri="{FF2B5EF4-FFF2-40B4-BE49-F238E27FC236}">
              <a16:creationId xmlns:a16="http://schemas.microsoft.com/office/drawing/2014/main" id="{00000000-0008-0000-0600-000025010000}"/>
            </a:ext>
          </a:extLst>
        </xdr:cNvPr>
        <xdr:cNvSpPr txBox="1"/>
      </xdr:nvSpPr>
      <xdr:spPr>
        <a:xfrm>
          <a:off x="10528300" y="660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83758</xdr:rowOff>
    </xdr:from>
    <xdr:to>
      <xdr:col>55</xdr:col>
      <xdr:colOff>88900</xdr:colOff>
      <xdr:row>38</xdr:row>
      <xdr:rowOff>83758</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659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112764</xdr:rowOff>
    </xdr:from>
    <xdr:ext cx="534377" cy="259045"/>
    <xdr:sp macro="" textlink="">
      <xdr:nvSpPr>
        <xdr:cNvPr id="295" name="補助費等最大値テキスト">
          <a:extLst>
            <a:ext uri="{FF2B5EF4-FFF2-40B4-BE49-F238E27FC236}">
              <a16:creationId xmlns:a16="http://schemas.microsoft.com/office/drawing/2014/main" id="{00000000-0008-0000-0600-000027010000}"/>
            </a:ext>
          </a:extLst>
        </xdr:cNvPr>
        <xdr:cNvSpPr txBox="1"/>
      </xdr:nvSpPr>
      <xdr:spPr>
        <a:xfrm>
          <a:off x="10528300" y="508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166087</xdr:rowOff>
    </xdr:from>
    <xdr:to>
      <xdr:col>55</xdr:col>
      <xdr:colOff>88900</xdr:colOff>
      <xdr:row>30</xdr:row>
      <xdr:rowOff>166087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10388600" y="5309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55216</xdr:rowOff>
    </xdr:from>
    <xdr:to>
      <xdr:col>55</xdr:col>
      <xdr:colOff>0</xdr:colOff>
      <xdr:row>37</xdr:row>
      <xdr:rowOff>89277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a:off x="9639300" y="6398866"/>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140924</xdr:rowOff>
    </xdr:from>
    <xdr:ext cx="534377" cy="259045"/>
    <xdr:sp macro="" textlink="">
      <xdr:nvSpPr>
        <xdr:cNvPr id="298" name="補助費等平均値テキスト">
          <a:extLst>
            <a:ext uri="{FF2B5EF4-FFF2-40B4-BE49-F238E27FC236}">
              <a16:creationId xmlns:a16="http://schemas.microsoft.com/office/drawing/2014/main" id="{00000000-0008-0000-0600-00002A010000}"/>
            </a:ext>
          </a:extLst>
        </xdr:cNvPr>
        <xdr:cNvSpPr txBox="1"/>
      </xdr:nvSpPr>
      <xdr:spPr>
        <a:xfrm>
          <a:off x="10528300" y="59702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118047</xdr:rowOff>
    </xdr:from>
    <xdr:to>
      <xdr:col>55</xdr:col>
      <xdr:colOff>50800</xdr:colOff>
      <xdr:row>36</xdr:row>
      <xdr:rowOff>48197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10426700" y="6118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55216</xdr:rowOff>
    </xdr:from>
    <xdr:to>
      <xdr:col>50</xdr:col>
      <xdr:colOff>114300</xdr:colOff>
      <xdr:row>37</xdr:row>
      <xdr:rowOff>84362</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flipV="1">
          <a:off x="8750300" y="6398866"/>
          <a:ext cx="889000" cy="2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147862</xdr:rowOff>
    </xdr:from>
    <xdr:to>
      <xdr:col>50</xdr:col>
      <xdr:colOff>165100</xdr:colOff>
      <xdr:row>36</xdr:row>
      <xdr:rowOff>78012</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9588500" y="6148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94539</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372111" y="592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80166</xdr:rowOff>
    </xdr:from>
    <xdr:to>
      <xdr:col>45</xdr:col>
      <xdr:colOff>177800</xdr:colOff>
      <xdr:row>37</xdr:row>
      <xdr:rowOff>84362</xdr:rowOff>
    </xdr:to>
    <xdr:cxnSp macro="">
      <xdr:nvCxnSpPr>
        <xdr:cNvPr id="303" name="直線コネクタ 302">
          <a:extLst>
            <a:ext uri="{FF2B5EF4-FFF2-40B4-BE49-F238E27FC236}">
              <a16:creationId xmlns:a16="http://schemas.microsoft.com/office/drawing/2014/main" id="{00000000-0008-0000-0600-00002F010000}"/>
            </a:ext>
          </a:extLst>
        </xdr:cNvPr>
        <xdr:cNvCxnSpPr/>
      </xdr:nvCxnSpPr>
      <xdr:spPr>
        <a:xfrm>
          <a:off x="7861300" y="6423816"/>
          <a:ext cx="889000" cy="4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146703</xdr:rowOff>
    </xdr:from>
    <xdr:to>
      <xdr:col>46</xdr:col>
      <xdr:colOff>38100</xdr:colOff>
      <xdr:row>36</xdr:row>
      <xdr:rowOff>76853</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8699500" y="614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93380</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483111" y="5922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46251</xdr:rowOff>
    </xdr:from>
    <xdr:to>
      <xdr:col>41</xdr:col>
      <xdr:colOff>50800</xdr:colOff>
      <xdr:row>37</xdr:row>
      <xdr:rowOff>80166</xdr:rowOff>
    </xdr:to>
    <xdr:cxnSp macro="">
      <xdr:nvCxnSpPr>
        <xdr:cNvPr id="306" name="直線コネクタ 305">
          <a:extLst>
            <a:ext uri="{FF2B5EF4-FFF2-40B4-BE49-F238E27FC236}">
              <a16:creationId xmlns:a16="http://schemas.microsoft.com/office/drawing/2014/main" id="{00000000-0008-0000-0600-000032010000}"/>
            </a:ext>
          </a:extLst>
        </xdr:cNvPr>
        <xdr:cNvCxnSpPr/>
      </xdr:nvCxnSpPr>
      <xdr:spPr>
        <a:xfrm>
          <a:off x="6972300" y="6389901"/>
          <a:ext cx="889000" cy="33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35734</xdr:rowOff>
    </xdr:from>
    <xdr:to>
      <xdr:col>41</xdr:col>
      <xdr:colOff>101600</xdr:colOff>
      <xdr:row>36</xdr:row>
      <xdr:rowOff>137334</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7810500" y="6207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153861</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594111" y="598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38445</xdr:rowOff>
    </xdr:from>
    <xdr:to>
      <xdr:col>36</xdr:col>
      <xdr:colOff>165100</xdr:colOff>
      <xdr:row>36</xdr:row>
      <xdr:rowOff>140045</xdr:rowOff>
    </xdr:to>
    <xdr:sp macro="" textlink="">
      <xdr:nvSpPr>
        <xdr:cNvPr id="309" name="フローチャート: 判断 308">
          <a:extLst>
            <a:ext uri="{FF2B5EF4-FFF2-40B4-BE49-F238E27FC236}">
              <a16:creationId xmlns:a16="http://schemas.microsoft.com/office/drawing/2014/main" id="{00000000-0008-0000-0600-000035010000}"/>
            </a:ext>
          </a:extLst>
        </xdr:cNvPr>
        <xdr:cNvSpPr/>
      </xdr:nvSpPr>
      <xdr:spPr>
        <a:xfrm>
          <a:off x="6921500" y="621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156572</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05111" y="5985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38477</xdr:rowOff>
    </xdr:from>
    <xdr:to>
      <xdr:col>55</xdr:col>
      <xdr:colOff>50800</xdr:colOff>
      <xdr:row>37</xdr:row>
      <xdr:rowOff>140077</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10426700" y="6382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16904</xdr:rowOff>
    </xdr:from>
    <xdr:ext cx="534377" cy="259045"/>
    <xdr:sp macro="" textlink="">
      <xdr:nvSpPr>
        <xdr:cNvPr id="317" name="補助費等該当値テキスト">
          <a:extLst>
            <a:ext uri="{FF2B5EF4-FFF2-40B4-BE49-F238E27FC236}">
              <a16:creationId xmlns:a16="http://schemas.microsoft.com/office/drawing/2014/main" id="{00000000-0008-0000-0600-00003D010000}"/>
            </a:ext>
          </a:extLst>
        </xdr:cNvPr>
        <xdr:cNvSpPr txBox="1"/>
      </xdr:nvSpPr>
      <xdr:spPr>
        <a:xfrm>
          <a:off x="10528300" y="636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4416</xdr:rowOff>
    </xdr:from>
    <xdr:to>
      <xdr:col>50</xdr:col>
      <xdr:colOff>165100</xdr:colOff>
      <xdr:row>37</xdr:row>
      <xdr:rowOff>106016</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9588500" y="6348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97143</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9372111" y="644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33562</xdr:rowOff>
    </xdr:from>
    <xdr:to>
      <xdr:col>46</xdr:col>
      <xdr:colOff>38100</xdr:colOff>
      <xdr:row>37</xdr:row>
      <xdr:rowOff>135162</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8699500" y="637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126289</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8483111" y="646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29366</xdr:rowOff>
    </xdr:from>
    <xdr:to>
      <xdr:col>41</xdr:col>
      <xdr:colOff>101600</xdr:colOff>
      <xdr:row>37</xdr:row>
      <xdr:rowOff>130966</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7810500" y="637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122093</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7594111" y="646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166901</xdr:rowOff>
    </xdr:from>
    <xdr:to>
      <xdr:col>36</xdr:col>
      <xdr:colOff>165100</xdr:colOff>
      <xdr:row>37</xdr:row>
      <xdr:rowOff>97051</xdr:rowOff>
    </xdr:to>
    <xdr:sp macro="" textlink="">
      <xdr:nvSpPr>
        <xdr:cNvPr id="324" name="楕円 323">
          <a:extLst>
            <a:ext uri="{FF2B5EF4-FFF2-40B4-BE49-F238E27FC236}">
              <a16:creationId xmlns:a16="http://schemas.microsoft.com/office/drawing/2014/main" id="{00000000-0008-0000-0600-000044010000}"/>
            </a:ext>
          </a:extLst>
        </xdr:cNvPr>
        <xdr:cNvSpPr/>
      </xdr:nvSpPr>
      <xdr:spPr>
        <a:xfrm>
          <a:off x="6921500" y="6339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88178</xdr:rowOff>
    </xdr:from>
    <xdr:ext cx="534377"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705111" y="643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a:extLst>
            <a:ext uri="{FF2B5EF4-FFF2-40B4-BE49-F238E27FC236}">
              <a16:creationId xmlns:a16="http://schemas.microsoft.com/office/drawing/2014/main" id="{00000000-0008-0000-0600-00005A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78888</xdr:rowOff>
    </xdr:from>
    <xdr:to>
      <xdr:col>54</xdr:col>
      <xdr:colOff>189865</xdr:colOff>
      <xdr:row>58</xdr:row>
      <xdr:rowOff>30841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10475595" y="8651388"/>
          <a:ext cx="1270" cy="1323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34668</xdr:rowOff>
    </xdr:from>
    <xdr:ext cx="534377" cy="259045"/>
    <xdr:sp macro="" textlink="">
      <xdr:nvSpPr>
        <xdr:cNvPr id="348" name="普通建設事業費最小値テキスト">
          <a:extLst>
            <a:ext uri="{FF2B5EF4-FFF2-40B4-BE49-F238E27FC236}">
              <a16:creationId xmlns:a16="http://schemas.microsoft.com/office/drawing/2014/main" id="{00000000-0008-0000-0600-00005C010000}"/>
            </a:ext>
          </a:extLst>
        </xdr:cNvPr>
        <xdr:cNvSpPr txBox="1"/>
      </xdr:nvSpPr>
      <xdr:spPr>
        <a:xfrm>
          <a:off x="10528300" y="997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30841</xdr:rowOff>
    </xdr:from>
    <xdr:to>
      <xdr:col>55</xdr:col>
      <xdr:colOff>88900</xdr:colOff>
      <xdr:row>58</xdr:row>
      <xdr:rowOff>30841</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9974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25565</xdr:rowOff>
    </xdr:from>
    <xdr:ext cx="599010" cy="259045"/>
    <xdr:sp macro="" textlink="">
      <xdr:nvSpPr>
        <xdr:cNvPr id="350" name="普通建設事業費最大値テキスト">
          <a:extLst>
            <a:ext uri="{FF2B5EF4-FFF2-40B4-BE49-F238E27FC236}">
              <a16:creationId xmlns:a16="http://schemas.microsoft.com/office/drawing/2014/main" id="{00000000-0008-0000-0600-00005E010000}"/>
            </a:ext>
          </a:extLst>
        </xdr:cNvPr>
        <xdr:cNvSpPr txBox="1"/>
      </xdr:nvSpPr>
      <xdr:spPr>
        <a:xfrm>
          <a:off x="10528300" y="8426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78888</xdr:rowOff>
    </xdr:from>
    <xdr:to>
      <xdr:col>55</xdr:col>
      <xdr:colOff>88900</xdr:colOff>
      <xdr:row>50</xdr:row>
      <xdr:rowOff>78888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10388600" y="8651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158056</xdr:rowOff>
    </xdr:from>
    <xdr:to>
      <xdr:col>55</xdr:col>
      <xdr:colOff>0</xdr:colOff>
      <xdr:row>58</xdr:row>
      <xdr:rowOff>10281</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9639300" y="9930706"/>
          <a:ext cx="838200" cy="23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71077</xdr:rowOff>
    </xdr:from>
    <xdr:ext cx="534377" cy="259045"/>
    <xdr:sp macro="" textlink="">
      <xdr:nvSpPr>
        <xdr:cNvPr id="353" name="普通建設事業費平均値テキスト">
          <a:extLst>
            <a:ext uri="{FF2B5EF4-FFF2-40B4-BE49-F238E27FC236}">
              <a16:creationId xmlns:a16="http://schemas.microsoft.com/office/drawing/2014/main" id="{00000000-0008-0000-0600-000061010000}"/>
            </a:ext>
          </a:extLst>
        </xdr:cNvPr>
        <xdr:cNvSpPr txBox="1"/>
      </xdr:nvSpPr>
      <xdr:spPr>
        <a:xfrm>
          <a:off x="10528300" y="9672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48200</xdr:rowOff>
    </xdr:from>
    <xdr:to>
      <xdr:col>55</xdr:col>
      <xdr:colOff>50800</xdr:colOff>
      <xdr:row>57</xdr:row>
      <xdr:rowOff>149800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10426700" y="98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158056</xdr:rowOff>
    </xdr:from>
    <xdr:to>
      <xdr:col>50</xdr:col>
      <xdr:colOff>114300</xdr:colOff>
      <xdr:row>58</xdr:row>
      <xdr:rowOff>22561</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8750300" y="9930706"/>
          <a:ext cx="889000" cy="35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21198</xdr:rowOff>
    </xdr:from>
    <xdr:to>
      <xdr:col>50</xdr:col>
      <xdr:colOff>165100</xdr:colOff>
      <xdr:row>57</xdr:row>
      <xdr:rowOff>122798</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9588500" y="97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139325</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372111" y="9569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104683</xdr:rowOff>
    </xdr:from>
    <xdr:to>
      <xdr:col>45</xdr:col>
      <xdr:colOff>177800</xdr:colOff>
      <xdr:row>58</xdr:row>
      <xdr:rowOff>22561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7861300" y="9705883"/>
          <a:ext cx="889000" cy="26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142589</xdr:rowOff>
    </xdr:from>
    <xdr:to>
      <xdr:col>46</xdr:col>
      <xdr:colOff>38100</xdr:colOff>
      <xdr:row>57</xdr:row>
      <xdr:rowOff>72739</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8699500" y="974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89266</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483111" y="9519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104683</xdr:rowOff>
    </xdr:from>
    <xdr:to>
      <xdr:col>41</xdr:col>
      <xdr:colOff>50800</xdr:colOff>
      <xdr:row>57</xdr:row>
      <xdr:rowOff>100957</xdr:rowOff>
    </xdr:to>
    <xdr:cxnSp macro="">
      <xdr:nvCxnSpPr>
        <xdr:cNvPr id="361" name="直線コネクタ 360">
          <a:extLst>
            <a:ext uri="{FF2B5EF4-FFF2-40B4-BE49-F238E27FC236}">
              <a16:creationId xmlns:a16="http://schemas.microsoft.com/office/drawing/2014/main" id="{00000000-0008-0000-0600-000069010000}"/>
            </a:ext>
          </a:extLst>
        </xdr:cNvPr>
        <xdr:cNvCxnSpPr/>
      </xdr:nvCxnSpPr>
      <xdr:spPr>
        <a:xfrm flipV="1">
          <a:off x="6972300" y="9705883"/>
          <a:ext cx="889000" cy="16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48027</xdr:rowOff>
    </xdr:from>
    <xdr:to>
      <xdr:col>41</xdr:col>
      <xdr:colOff>101600</xdr:colOff>
      <xdr:row>57</xdr:row>
      <xdr:rowOff>149627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7810500" y="982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140754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7594111" y="9913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15268</xdr:rowOff>
    </xdr:from>
    <xdr:to>
      <xdr:col>36</xdr:col>
      <xdr:colOff>165100</xdr:colOff>
      <xdr:row>57</xdr:row>
      <xdr:rowOff>116868</xdr:rowOff>
    </xdr:to>
    <xdr:sp macro="" textlink="">
      <xdr:nvSpPr>
        <xdr:cNvPr id="364" name="フローチャート: 判断 363">
          <a:extLst>
            <a:ext uri="{FF2B5EF4-FFF2-40B4-BE49-F238E27FC236}">
              <a16:creationId xmlns:a16="http://schemas.microsoft.com/office/drawing/2014/main" id="{00000000-0008-0000-0600-00006C010000}"/>
            </a:ext>
          </a:extLst>
        </xdr:cNvPr>
        <xdr:cNvSpPr/>
      </xdr:nvSpPr>
      <xdr:spPr>
        <a:xfrm>
          <a:off x="6921500" y="9787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133395</xdr:rowOff>
    </xdr:from>
    <xdr:ext cx="534377"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05111" y="9563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130931</xdr:rowOff>
    </xdr:from>
    <xdr:to>
      <xdr:col>55</xdr:col>
      <xdr:colOff>50800</xdr:colOff>
      <xdr:row>58</xdr:row>
      <xdr:rowOff>61081</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10426700" y="990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45858</xdr:rowOff>
    </xdr:from>
    <xdr:ext cx="534377" cy="259045"/>
    <xdr:sp macro="" textlink="">
      <xdr:nvSpPr>
        <xdr:cNvPr id="372" name="普通建設事業費該当値テキスト">
          <a:extLst>
            <a:ext uri="{FF2B5EF4-FFF2-40B4-BE49-F238E27FC236}">
              <a16:creationId xmlns:a16="http://schemas.microsoft.com/office/drawing/2014/main" id="{00000000-0008-0000-0600-000074010000}"/>
            </a:ext>
          </a:extLst>
        </xdr:cNvPr>
        <xdr:cNvSpPr txBox="1"/>
      </xdr:nvSpPr>
      <xdr:spPr>
        <a:xfrm>
          <a:off x="10528300" y="98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107256</xdr:rowOff>
    </xdr:from>
    <xdr:to>
      <xdr:col>50</xdr:col>
      <xdr:colOff>165100</xdr:colOff>
      <xdr:row>58</xdr:row>
      <xdr:rowOff>37406</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9588500" y="987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28533</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9372111" y="997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143211</xdr:rowOff>
    </xdr:from>
    <xdr:to>
      <xdr:col>46</xdr:col>
      <xdr:colOff>38100</xdr:colOff>
      <xdr:row>58</xdr:row>
      <xdr:rowOff>73361</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8699500" y="9915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64488</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8483111" y="1000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53883</xdr:rowOff>
    </xdr:from>
    <xdr:to>
      <xdr:col>41</xdr:col>
      <xdr:colOff>101600</xdr:colOff>
      <xdr:row>56</xdr:row>
      <xdr:rowOff>155483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7810500" y="965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560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7594111" y="9430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50157</xdr:rowOff>
    </xdr:from>
    <xdr:to>
      <xdr:col>36</xdr:col>
      <xdr:colOff>165100</xdr:colOff>
      <xdr:row>57</xdr:row>
      <xdr:rowOff>151757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6921500" y="98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142884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705111" y="991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106210</xdr:rowOff>
    </xdr:from>
    <xdr:to>
      <xdr:col>54</xdr:col>
      <xdr:colOff>189865</xdr:colOff>
      <xdr:row>78</xdr:row>
      <xdr:rowOff>138072</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450610"/>
          <a:ext cx="1270" cy="1060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141899</xdr:rowOff>
    </xdr:from>
    <xdr:ext cx="378565"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149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138072</xdr:rowOff>
    </xdr:from>
    <xdr:to>
      <xdr:col>55</xdr:col>
      <xdr:colOff>88900</xdr:colOff>
      <xdr:row>78</xdr:row>
      <xdr:rowOff>138072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1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52887</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225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106210</xdr:rowOff>
    </xdr:from>
    <xdr:to>
      <xdr:col>55</xdr:col>
      <xdr:colOff>88900</xdr:colOff>
      <xdr:row>72</xdr:row>
      <xdr:rowOff>106210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450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71952</xdr:rowOff>
    </xdr:from>
    <xdr:to>
      <xdr:col>55</xdr:col>
      <xdr:colOff>0</xdr:colOff>
      <xdr:row>78</xdr:row>
      <xdr:rowOff>108711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9639300" y="13445052"/>
          <a:ext cx="838200" cy="36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8760</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3818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30333</xdr:rowOff>
    </xdr:from>
    <xdr:to>
      <xdr:col>55</xdr:col>
      <xdr:colOff>50800</xdr:colOff>
      <xdr:row>78</xdr:row>
      <xdr:rowOff>131933</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403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108711</xdr:rowOff>
    </xdr:from>
    <xdr:to>
      <xdr:col>50</xdr:col>
      <xdr:colOff>114300</xdr:colOff>
      <xdr:row>78</xdr:row>
      <xdr:rowOff>111226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481811"/>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42120</xdr:rowOff>
    </xdr:from>
    <xdr:to>
      <xdr:col>50</xdr:col>
      <xdr:colOff>165100</xdr:colOff>
      <xdr:row>78</xdr:row>
      <xdr:rowOff>143720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41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160247</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190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80594</xdr:rowOff>
    </xdr:from>
    <xdr:to>
      <xdr:col>45</xdr:col>
      <xdr:colOff>177800</xdr:colOff>
      <xdr:row>78</xdr:row>
      <xdr:rowOff>111226</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7861300" y="13453694"/>
          <a:ext cx="889000" cy="30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155222</xdr:rowOff>
    </xdr:from>
    <xdr:to>
      <xdr:col>46</xdr:col>
      <xdr:colOff>38100</xdr:colOff>
      <xdr:row>78</xdr:row>
      <xdr:rowOff>85372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5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101899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1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80594</xdr:rowOff>
    </xdr:from>
    <xdr:to>
      <xdr:col>41</xdr:col>
      <xdr:colOff>50800</xdr:colOff>
      <xdr:row>78</xdr:row>
      <xdr:rowOff>82522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6972300" y="13453694"/>
          <a:ext cx="889000" cy="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15281</xdr:rowOff>
    </xdr:from>
    <xdr:to>
      <xdr:col>41</xdr:col>
      <xdr:colOff>101600</xdr:colOff>
      <xdr:row>78</xdr:row>
      <xdr:rowOff>116881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133408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163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163150</xdr:rowOff>
    </xdr:from>
    <xdr:to>
      <xdr:col>36</xdr:col>
      <xdr:colOff>165100</xdr:colOff>
      <xdr:row>78</xdr:row>
      <xdr:rowOff>93300</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109827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140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21152</xdr:rowOff>
    </xdr:from>
    <xdr:to>
      <xdr:col>55</xdr:col>
      <xdr:colOff>50800</xdr:colOff>
      <xdr:row>78</xdr:row>
      <xdr:rowOff>122752</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39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151979</xdr:rowOff>
    </xdr:from>
    <xdr:ext cx="534377"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18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57911</xdr:rowOff>
    </xdr:from>
    <xdr:to>
      <xdr:col>50</xdr:col>
      <xdr:colOff>165100</xdr:colOff>
      <xdr:row>78</xdr:row>
      <xdr:rowOff>159511</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150638</xdr:rowOff>
    </xdr:from>
    <xdr:ext cx="469744"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404428" y="13523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60426</xdr:rowOff>
    </xdr:from>
    <xdr:to>
      <xdr:col>46</xdr:col>
      <xdr:colOff>38100</xdr:colOff>
      <xdr:row>78</xdr:row>
      <xdr:rowOff>162026</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433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153153</xdr:rowOff>
    </xdr:from>
    <xdr:ext cx="469744"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515428" y="13526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29794</xdr:rowOff>
    </xdr:from>
    <xdr:to>
      <xdr:col>41</xdr:col>
      <xdr:colOff>101600</xdr:colOff>
      <xdr:row>78</xdr:row>
      <xdr:rowOff>131394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40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122521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49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31722</xdr:rowOff>
    </xdr:from>
    <xdr:to>
      <xdr:col>36</xdr:col>
      <xdr:colOff>165100</xdr:colOff>
      <xdr:row>78</xdr:row>
      <xdr:rowOff>133322</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404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124449</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497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125138</xdr:rowOff>
    </xdr:from>
    <xdr:to>
      <xdr:col>54</xdr:col>
      <xdr:colOff>189865</xdr:colOff>
      <xdr:row>98</xdr:row>
      <xdr:rowOff>52169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727088"/>
          <a:ext cx="1270" cy="1127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55996</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6858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52169</xdr:rowOff>
    </xdr:from>
    <xdr:to>
      <xdr:col>55</xdr:col>
      <xdr:colOff>88900</xdr:colOff>
      <xdr:row>98</xdr:row>
      <xdr:rowOff>52169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685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71815</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50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125138</xdr:rowOff>
    </xdr:from>
    <xdr:to>
      <xdr:col>55</xdr:col>
      <xdr:colOff>88900</xdr:colOff>
      <xdr:row>91</xdr:row>
      <xdr:rowOff>125138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727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29995</xdr:rowOff>
    </xdr:from>
    <xdr:to>
      <xdr:col>55</xdr:col>
      <xdr:colOff>0</xdr:colOff>
      <xdr:row>97</xdr:row>
      <xdr:rowOff>66777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6489195"/>
          <a:ext cx="838200" cy="20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107822</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22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84945</xdr:rowOff>
    </xdr:from>
    <xdr:to>
      <xdr:col>55</xdr:col>
      <xdr:colOff>50800</xdr:colOff>
      <xdr:row>96</xdr:row>
      <xdr:rowOff>15095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37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29995</xdr:rowOff>
    </xdr:from>
    <xdr:to>
      <xdr:col>50</xdr:col>
      <xdr:colOff>114300</xdr:colOff>
      <xdr:row>96</xdr:row>
      <xdr:rowOff>150809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6489195"/>
          <a:ext cx="889000" cy="120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31133</xdr:rowOff>
    </xdr:from>
    <xdr:to>
      <xdr:col>50</xdr:col>
      <xdr:colOff>165100</xdr:colOff>
      <xdr:row>94</xdr:row>
      <xdr:rowOff>132733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147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149260</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2111" y="15922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101958</xdr:rowOff>
    </xdr:from>
    <xdr:to>
      <xdr:col>45</xdr:col>
      <xdr:colOff>177800</xdr:colOff>
      <xdr:row>96</xdr:row>
      <xdr:rowOff>150809</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7861300" y="15532458"/>
          <a:ext cx="889000" cy="107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5781</xdr:rowOff>
    </xdr:from>
    <xdr:to>
      <xdr:col>46</xdr:col>
      <xdr:colOff>38100</xdr:colOff>
      <xdr:row>95</xdr:row>
      <xdr:rowOff>107381</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293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123908</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068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101958</xdr:rowOff>
    </xdr:from>
    <xdr:to>
      <xdr:col>41</xdr:col>
      <xdr:colOff>50800</xdr:colOff>
      <xdr:row>95</xdr:row>
      <xdr:rowOff>18611</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5532458"/>
          <a:ext cx="889000" cy="773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129980</xdr:rowOff>
    </xdr:from>
    <xdr:to>
      <xdr:col>41</xdr:col>
      <xdr:colOff>101600</xdr:colOff>
      <xdr:row>96</xdr:row>
      <xdr:rowOff>60130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41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51257</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510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114777</xdr:rowOff>
    </xdr:from>
    <xdr:to>
      <xdr:col>36</xdr:col>
      <xdr:colOff>165100</xdr:colOff>
      <xdr:row>96</xdr:row>
      <xdr:rowOff>44927</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40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36054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495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15977</xdr:rowOff>
    </xdr:from>
    <xdr:to>
      <xdr:col>55</xdr:col>
      <xdr:colOff>50800</xdr:colOff>
      <xdr:row>97</xdr:row>
      <xdr:rowOff>117577</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64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165854</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625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150645</xdr:rowOff>
    </xdr:from>
    <xdr:to>
      <xdr:col>50</xdr:col>
      <xdr:colOff>165100</xdr:colOff>
      <xdr:row>96</xdr:row>
      <xdr:rowOff>80795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643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71922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72111" y="1653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100009</xdr:rowOff>
    </xdr:from>
    <xdr:to>
      <xdr:col>46</xdr:col>
      <xdr:colOff>38100</xdr:colOff>
      <xdr:row>97</xdr:row>
      <xdr:rowOff>30159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655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21286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6651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51158</xdr:rowOff>
    </xdr:from>
    <xdr:to>
      <xdr:col>41</xdr:col>
      <xdr:colOff>101600</xdr:colOff>
      <xdr:row>90</xdr:row>
      <xdr:rowOff>152758</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5481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88</xdr:row>
      <xdr:rowOff>169285</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256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139261</xdr:rowOff>
    </xdr:from>
    <xdr:to>
      <xdr:col>36</xdr:col>
      <xdr:colOff>165100</xdr:colOff>
      <xdr:row>95</xdr:row>
      <xdr:rowOff>69411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25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85938</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03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災害復旧事業費グラフ枠">
          <a:extLst>
            <a:ext uri="{FF2B5EF4-FFF2-40B4-BE49-F238E27FC236}">
              <a16:creationId xmlns:a16="http://schemas.microsoft.com/office/drawing/2014/main" id="{00000000-0008-0000-06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95123</xdr:rowOff>
    </xdr:from>
    <xdr:to>
      <xdr:col>85</xdr:col>
      <xdr:colOff>126364</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6317595" y="5238623"/>
          <a:ext cx="1269" cy="15468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132343</xdr:rowOff>
    </xdr:from>
    <xdr:ext cx="249299" cy="259045"/>
    <xdr:sp macro="" textlink="">
      <xdr:nvSpPr>
        <xdr:cNvPr id="517" name="災害復旧事業費最小値テキスト">
          <a:extLst>
            <a:ext uri="{FF2B5EF4-FFF2-40B4-BE49-F238E27FC236}">
              <a16:creationId xmlns:a16="http://schemas.microsoft.com/office/drawing/2014/main" id="{00000000-0008-0000-0600-000005020000}"/>
            </a:ext>
          </a:extLst>
        </xdr:cNvPr>
        <xdr:cNvSpPr txBox="1"/>
      </xdr:nvSpPr>
      <xdr:spPr>
        <a:xfrm>
          <a:off x="16370300" y="6818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41800</xdr:rowOff>
    </xdr:from>
    <xdr:ext cx="534377" cy="259045"/>
    <xdr:sp macro="" textlink="">
      <xdr:nvSpPr>
        <xdr:cNvPr id="519" name="災害復旧事業費最大値テキスト">
          <a:extLst>
            <a:ext uri="{FF2B5EF4-FFF2-40B4-BE49-F238E27FC236}">
              <a16:creationId xmlns:a16="http://schemas.microsoft.com/office/drawing/2014/main" id="{00000000-0008-0000-0600-000007020000}"/>
            </a:ext>
          </a:extLst>
        </xdr:cNvPr>
        <xdr:cNvSpPr txBox="1"/>
      </xdr:nvSpPr>
      <xdr:spPr>
        <a:xfrm>
          <a:off x="16370300" y="50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95123</xdr:rowOff>
    </xdr:from>
    <xdr:to>
      <xdr:col>86</xdr:col>
      <xdr:colOff>25400</xdr:colOff>
      <xdr:row>30</xdr:row>
      <xdr:rowOff>95123</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5238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98781</xdr:rowOff>
    </xdr:from>
    <xdr:to>
      <xdr:col>85</xdr:col>
      <xdr:colOff>127000</xdr:colOff>
      <xdr:row>39</xdr:row>
      <xdr:rowOff>98878</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flipV="1">
          <a:off x="15481300" y="6785331"/>
          <a:ext cx="838200" cy="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49794</xdr:rowOff>
    </xdr:from>
    <xdr:ext cx="469744" cy="259045"/>
    <xdr:sp macro="" textlink="">
      <xdr:nvSpPr>
        <xdr:cNvPr id="522" name="災害復旧事業費平均値テキスト">
          <a:extLst>
            <a:ext uri="{FF2B5EF4-FFF2-40B4-BE49-F238E27FC236}">
              <a16:creationId xmlns:a16="http://schemas.microsoft.com/office/drawing/2014/main" id="{00000000-0008-0000-0600-00000A020000}"/>
            </a:ext>
          </a:extLst>
        </xdr:cNvPr>
        <xdr:cNvSpPr txBox="1"/>
      </xdr:nvSpPr>
      <xdr:spPr>
        <a:xfrm>
          <a:off x="16370300" y="65648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26917</xdr:rowOff>
    </xdr:from>
    <xdr:to>
      <xdr:col>85</xdr:col>
      <xdr:colOff>177800</xdr:colOff>
      <xdr:row>39</xdr:row>
      <xdr:rowOff>128517</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6268700" y="671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91580</xdr:rowOff>
    </xdr:from>
    <xdr:to>
      <xdr:col>81</xdr:col>
      <xdr:colOff>50800</xdr:colOff>
      <xdr:row>39</xdr:row>
      <xdr:rowOff>98878</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4592300" y="6778130"/>
          <a:ext cx="889000" cy="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39915</xdr:rowOff>
    </xdr:from>
    <xdr:to>
      <xdr:col>81</xdr:col>
      <xdr:colOff>101600</xdr:colOff>
      <xdr:row>39</xdr:row>
      <xdr:rowOff>141515</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5430500" y="672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158042</xdr:rowOff>
    </xdr:from>
    <xdr:ext cx="378565"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92017" y="65016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91580</xdr:rowOff>
    </xdr:from>
    <xdr:to>
      <xdr:col>76</xdr:col>
      <xdr:colOff>114300</xdr:colOff>
      <xdr:row>39</xdr:row>
      <xdr:rowOff>93588</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flipV="1">
          <a:off x="13703300" y="6778130"/>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145021</xdr:rowOff>
    </xdr:from>
    <xdr:to>
      <xdr:col>76</xdr:col>
      <xdr:colOff>165100</xdr:colOff>
      <xdr:row>39</xdr:row>
      <xdr:rowOff>75171</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4541500" y="666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91698</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357428" y="643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89571</xdr:rowOff>
    </xdr:from>
    <xdr:to>
      <xdr:col>71</xdr:col>
      <xdr:colOff>177800</xdr:colOff>
      <xdr:row>39</xdr:row>
      <xdr:rowOff>93588</xdr:rowOff>
    </xdr:to>
    <xdr:cxnSp macro="">
      <xdr:nvCxnSpPr>
        <xdr:cNvPr id="530" name="直線コネクタ 529">
          <a:extLst>
            <a:ext uri="{FF2B5EF4-FFF2-40B4-BE49-F238E27FC236}">
              <a16:creationId xmlns:a16="http://schemas.microsoft.com/office/drawing/2014/main" id="{00000000-0008-0000-0600-000012020000}"/>
            </a:ext>
          </a:extLst>
        </xdr:cNvPr>
        <xdr:cNvCxnSpPr/>
      </xdr:nvCxnSpPr>
      <xdr:spPr>
        <a:xfrm>
          <a:off x="12814300" y="6776121"/>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39881</xdr:rowOff>
    </xdr:from>
    <xdr:to>
      <xdr:col>72</xdr:col>
      <xdr:colOff>38100</xdr:colOff>
      <xdr:row>39</xdr:row>
      <xdr:rowOff>141481</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3652500" y="672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158008</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4017" y="6501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36861</xdr:rowOff>
    </xdr:from>
    <xdr:to>
      <xdr:col>67</xdr:col>
      <xdr:colOff>101600</xdr:colOff>
      <xdr:row>39</xdr:row>
      <xdr:rowOff>138461</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2763500" y="672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154988</xdr:rowOff>
    </xdr:from>
    <xdr:ext cx="378565"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5017" y="6498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47981</xdr:rowOff>
    </xdr:from>
    <xdr:to>
      <xdr:col>85</xdr:col>
      <xdr:colOff>177800</xdr:colOff>
      <xdr:row>39</xdr:row>
      <xdr:rowOff>149581</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6268700" y="6734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39</xdr:row>
      <xdr:rowOff>5344</xdr:rowOff>
    </xdr:from>
    <xdr:ext cx="249299" cy="259045"/>
    <xdr:sp macro="" textlink="">
      <xdr:nvSpPr>
        <xdr:cNvPr id="541" name="災害復旧事業費該当値テキスト">
          <a:extLst>
            <a:ext uri="{FF2B5EF4-FFF2-40B4-BE49-F238E27FC236}">
              <a16:creationId xmlns:a16="http://schemas.microsoft.com/office/drawing/2014/main" id="{00000000-0008-0000-0600-00001D020000}"/>
            </a:ext>
          </a:extLst>
        </xdr:cNvPr>
        <xdr:cNvSpPr txBox="1"/>
      </xdr:nvSpPr>
      <xdr:spPr>
        <a:xfrm>
          <a:off x="16370300" y="6691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40780</xdr:rowOff>
    </xdr:from>
    <xdr:to>
      <xdr:col>76</xdr:col>
      <xdr:colOff>165100</xdr:colOff>
      <xdr:row>39</xdr:row>
      <xdr:rowOff>142380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4541500" y="67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133507</xdr:rowOff>
    </xdr:from>
    <xdr:ext cx="378565"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4403017" y="6820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42788</xdr:rowOff>
    </xdr:from>
    <xdr:to>
      <xdr:col>72</xdr:col>
      <xdr:colOff>38100</xdr:colOff>
      <xdr:row>39</xdr:row>
      <xdr:rowOff>144388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3652500" y="6729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135515</xdr:rowOff>
    </xdr:from>
    <xdr:ext cx="378565"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3514017" y="6822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38771</xdr:rowOff>
    </xdr:from>
    <xdr:to>
      <xdr:col>67</xdr:col>
      <xdr:colOff>101600</xdr:colOff>
      <xdr:row>39</xdr:row>
      <xdr:rowOff>140371</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2763500" y="672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131498</xdr:rowOff>
    </xdr:from>
    <xdr:ext cx="378565"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625017" y="6818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4" name="失業対策事業費グラフ枠">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6" name="失業対策事業費最小値テキスト">
          <a:extLst>
            <a:ext uri="{FF2B5EF4-FFF2-40B4-BE49-F238E27FC236}">
              <a16:creationId xmlns:a16="http://schemas.microsoft.com/office/drawing/2014/main" id="{00000000-0008-0000-0600-000036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8" name="失業対策事業費最大値テキスト">
          <a:extLst>
            <a:ext uri="{FF2B5EF4-FFF2-40B4-BE49-F238E27FC236}">
              <a16:creationId xmlns:a16="http://schemas.microsoft.com/office/drawing/2014/main" id="{00000000-0008-0000-0600-000038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1" name="失業対策事業費平均値テキスト">
          <a:extLst>
            <a:ext uri="{FF2B5EF4-FFF2-40B4-BE49-F238E27FC236}">
              <a16:creationId xmlns:a16="http://schemas.microsoft.com/office/drawing/2014/main" id="{00000000-0008-0000-0600-00003B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9" name="直線コネクタ 578">
          <a:extLst>
            <a:ext uri="{FF2B5EF4-FFF2-40B4-BE49-F238E27FC236}">
              <a16:creationId xmlns:a16="http://schemas.microsoft.com/office/drawing/2014/main" id="{00000000-0008-0000-0600-000043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0" name="失業対策事業費該当値テキスト">
          <a:extLst>
            <a:ext uri="{FF2B5EF4-FFF2-40B4-BE49-F238E27FC236}">
              <a16:creationId xmlns:a16="http://schemas.microsoft.com/office/drawing/2014/main" id="{00000000-0008-0000-0600-00004E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8872</xdr:rowOff>
    </xdr:from>
    <xdr:to>
      <xdr:col>85</xdr:col>
      <xdr:colOff>126364</xdr:colOff>
      <xdr:row>77</xdr:row>
      <xdr:rowOff>145597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10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149424</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351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145597</xdr:rowOff>
    </xdr:from>
    <xdr:to>
      <xdr:col>86</xdr:col>
      <xdr:colOff>25400</xdr:colOff>
      <xdr:row>77</xdr:row>
      <xdr:rowOff>145597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347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126999</xdr:rowOff>
    </xdr:from>
    <xdr:ext cx="534377"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785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8872</xdr:rowOff>
    </xdr:from>
    <xdr:to>
      <xdr:col>86</xdr:col>
      <xdr:colOff>25400</xdr:colOff>
      <xdr:row>70</xdr:row>
      <xdr:rowOff>8872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1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21331</xdr:rowOff>
    </xdr:from>
    <xdr:to>
      <xdr:col>85</xdr:col>
      <xdr:colOff>127000</xdr:colOff>
      <xdr:row>74</xdr:row>
      <xdr:rowOff>21765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708631"/>
          <a:ext cx="8382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129689</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645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151262</xdr:rowOff>
    </xdr:from>
    <xdr:to>
      <xdr:col>85</xdr:col>
      <xdr:colOff>177800</xdr:colOff>
      <xdr:row>74</xdr:row>
      <xdr:rowOff>81412</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66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109113</xdr:rowOff>
    </xdr:from>
    <xdr:to>
      <xdr:col>81</xdr:col>
      <xdr:colOff>50800</xdr:colOff>
      <xdr:row>74</xdr:row>
      <xdr:rowOff>21765</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4592300" y="12624963"/>
          <a:ext cx="889000" cy="8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135603</xdr:rowOff>
    </xdr:from>
    <xdr:to>
      <xdr:col>81</xdr:col>
      <xdr:colOff>101600</xdr:colOff>
      <xdr:row>74</xdr:row>
      <xdr:rowOff>65753</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265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82280</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426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163177</xdr:rowOff>
    </xdr:from>
    <xdr:to>
      <xdr:col>76</xdr:col>
      <xdr:colOff>114300</xdr:colOff>
      <xdr:row>73</xdr:row>
      <xdr:rowOff>109113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507577"/>
          <a:ext cx="889000" cy="11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112423</xdr:rowOff>
    </xdr:from>
    <xdr:to>
      <xdr:col>76</xdr:col>
      <xdr:colOff>165100</xdr:colOff>
      <xdr:row>74</xdr:row>
      <xdr:rowOff>42573</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2628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33700</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72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163177</xdr:rowOff>
    </xdr:from>
    <xdr:to>
      <xdr:col>71</xdr:col>
      <xdr:colOff>177800</xdr:colOff>
      <xdr:row>73</xdr:row>
      <xdr:rowOff>3226</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2507577"/>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124013</xdr:rowOff>
    </xdr:from>
    <xdr:to>
      <xdr:col>72</xdr:col>
      <xdr:colOff>38100</xdr:colOff>
      <xdr:row>74</xdr:row>
      <xdr:rowOff>54163</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263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45290</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73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65194</xdr:rowOff>
    </xdr:from>
    <xdr:to>
      <xdr:col>67</xdr:col>
      <xdr:colOff>101600</xdr:colOff>
      <xdr:row>73</xdr:row>
      <xdr:rowOff>166794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58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157921</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673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141981</xdr:rowOff>
    </xdr:from>
    <xdr:to>
      <xdr:col>85</xdr:col>
      <xdr:colOff>177800</xdr:colOff>
      <xdr:row>74</xdr:row>
      <xdr:rowOff>72131</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65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164858</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5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142415</xdr:rowOff>
    </xdr:from>
    <xdr:to>
      <xdr:col>81</xdr:col>
      <xdr:colOff>101600</xdr:colOff>
      <xdr:row>74</xdr:row>
      <xdr:rowOff>72565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65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63692</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7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58313</xdr:rowOff>
    </xdr:from>
    <xdr:to>
      <xdr:col>76</xdr:col>
      <xdr:colOff>165100</xdr:colOff>
      <xdr:row>73</xdr:row>
      <xdr:rowOff>159913</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57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4990</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34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112377</xdr:rowOff>
    </xdr:from>
    <xdr:to>
      <xdr:col>72</xdr:col>
      <xdr:colOff>38100</xdr:colOff>
      <xdr:row>73</xdr:row>
      <xdr:rowOff>42527</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45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59054</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23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123876</xdr:rowOff>
    </xdr:from>
    <xdr:to>
      <xdr:col>67</xdr:col>
      <xdr:colOff>101600</xdr:colOff>
      <xdr:row>73</xdr:row>
      <xdr:rowOff>54026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46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70553</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24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49323</xdr:rowOff>
    </xdr:from>
    <xdr:to>
      <xdr:col>85</xdr:col>
      <xdr:colOff>126364</xdr:colOff>
      <xdr:row>99</xdr:row>
      <xdr:rowOff>39227</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51273"/>
          <a:ext cx="1269" cy="13615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58962</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3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39227</xdr:rowOff>
    </xdr:from>
    <xdr:to>
      <xdr:col>86</xdr:col>
      <xdr:colOff>25400</xdr:colOff>
      <xdr:row>99</xdr:row>
      <xdr:rowOff>39227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167450</xdr:rowOff>
    </xdr:from>
    <xdr:ext cx="599010"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2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49323</xdr:rowOff>
    </xdr:from>
    <xdr:to>
      <xdr:col>86</xdr:col>
      <xdr:colOff>25400</xdr:colOff>
      <xdr:row>91</xdr:row>
      <xdr:rowOff>49323</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5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127276</xdr:rowOff>
    </xdr:from>
    <xdr:to>
      <xdr:col>85</xdr:col>
      <xdr:colOff>127000</xdr:colOff>
      <xdr:row>98</xdr:row>
      <xdr:rowOff>160776</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5481300" y="16929376"/>
          <a:ext cx="838200" cy="3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103412</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9055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124985</xdr:rowOff>
    </xdr:from>
    <xdr:to>
      <xdr:col>85</xdr:col>
      <xdr:colOff>177800</xdr:colOff>
      <xdr:row>99</xdr:row>
      <xdr:rowOff>55135</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2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144805</xdr:rowOff>
    </xdr:from>
    <xdr:to>
      <xdr:col>81</xdr:col>
      <xdr:colOff>50800</xdr:colOff>
      <xdr:row>98</xdr:row>
      <xdr:rowOff>160776</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4592300" y="16946905"/>
          <a:ext cx="889000" cy="15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120245</xdr:rowOff>
    </xdr:from>
    <xdr:to>
      <xdr:col>81</xdr:col>
      <xdr:colOff>101600</xdr:colOff>
      <xdr:row>99</xdr:row>
      <xdr:rowOff>50395</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2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41522</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7015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144805</xdr:rowOff>
    </xdr:from>
    <xdr:to>
      <xdr:col>76</xdr:col>
      <xdr:colOff>114300</xdr:colOff>
      <xdr:row>98</xdr:row>
      <xdr:rowOff>166058</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flipV="1">
          <a:off x="13703300" y="16946905"/>
          <a:ext cx="889000" cy="21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88850</xdr:rowOff>
    </xdr:from>
    <xdr:to>
      <xdr:col>76</xdr:col>
      <xdr:colOff>165100</xdr:colOff>
      <xdr:row>99</xdr:row>
      <xdr:rowOff>19000</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89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35527</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6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140364</xdr:rowOff>
    </xdr:from>
    <xdr:to>
      <xdr:col>71</xdr:col>
      <xdr:colOff>177800</xdr:colOff>
      <xdr:row>98</xdr:row>
      <xdr:rowOff>166058</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2814300" y="16942464"/>
          <a:ext cx="889000" cy="25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120977</xdr:rowOff>
    </xdr:from>
    <xdr:to>
      <xdr:col>72</xdr:col>
      <xdr:colOff>38100</xdr:colOff>
      <xdr:row>99</xdr:row>
      <xdr:rowOff>51127</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2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42254</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701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126414</xdr:rowOff>
    </xdr:from>
    <xdr:to>
      <xdr:col>67</xdr:col>
      <xdr:colOff>101600</xdr:colOff>
      <xdr:row>99</xdr:row>
      <xdr:rowOff>56564</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2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47691</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702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76476</xdr:rowOff>
    </xdr:from>
    <xdr:to>
      <xdr:col>85</xdr:col>
      <xdr:colOff>177800</xdr:colOff>
      <xdr:row>99</xdr:row>
      <xdr:rowOff>6626</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8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35853</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66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109976</xdr:rowOff>
    </xdr:from>
    <xdr:to>
      <xdr:col>81</xdr:col>
      <xdr:colOff>101600</xdr:colOff>
      <xdr:row>99</xdr:row>
      <xdr:rowOff>40126</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1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56653</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668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94005</xdr:rowOff>
    </xdr:from>
    <xdr:to>
      <xdr:col>76</xdr:col>
      <xdr:colOff>165100</xdr:colOff>
      <xdr:row>99</xdr:row>
      <xdr:rowOff>24155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89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15282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698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115258</xdr:rowOff>
    </xdr:from>
    <xdr:to>
      <xdr:col>72</xdr:col>
      <xdr:colOff>38100</xdr:colOff>
      <xdr:row>99</xdr:row>
      <xdr:rowOff>45408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17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61935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669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89564</xdr:rowOff>
    </xdr:from>
    <xdr:to>
      <xdr:col>67</xdr:col>
      <xdr:colOff>101600</xdr:colOff>
      <xdr:row>99</xdr:row>
      <xdr:rowOff>19714</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891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36241</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666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99949</xdr:rowOff>
    </xdr:from>
    <xdr:to>
      <xdr:col>116</xdr:col>
      <xdr:colOff>62864</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414899"/>
          <a:ext cx="1269" cy="13161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46626</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190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99949</xdr:rowOff>
    </xdr:from>
    <xdr:to>
      <xdr:col>116</xdr:col>
      <xdr:colOff>152400</xdr:colOff>
      <xdr:row>31</xdr:row>
      <xdr:rowOff>99949</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41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103124</xdr:rowOff>
    </xdr:from>
    <xdr:to>
      <xdr:col>116</xdr:col>
      <xdr:colOff>63500</xdr:colOff>
      <xdr:row>39</xdr:row>
      <xdr:rowOff>22225</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18224"/>
          <a:ext cx="838200" cy="90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92854</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265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69977</xdr:rowOff>
    </xdr:from>
    <xdr:to>
      <xdr:col>116</xdr:col>
      <xdr:colOff>114300</xdr:colOff>
      <xdr:row>38</xdr:row>
      <xdr:rowOff>127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103124</xdr:rowOff>
    </xdr:from>
    <xdr:to>
      <xdr:col>111</xdr:col>
      <xdr:colOff>177800</xdr:colOff>
      <xdr:row>38</xdr:row>
      <xdr:rowOff>111252</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flipV="1">
          <a:off x="20434300" y="6618224"/>
          <a:ext cx="889000" cy="8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17780</xdr:rowOff>
    </xdr:from>
    <xdr:to>
      <xdr:col>112</xdr:col>
      <xdr:colOff>38100</xdr:colOff>
      <xdr:row>37</xdr:row>
      <xdr:rowOff>119380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135907</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136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90043</xdr:rowOff>
    </xdr:from>
    <xdr:to>
      <xdr:col>107</xdr:col>
      <xdr:colOff>50800</xdr:colOff>
      <xdr:row>38</xdr:row>
      <xdr:rowOff>111252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05143"/>
          <a:ext cx="889000" cy="21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99568</xdr:rowOff>
    </xdr:from>
    <xdr:to>
      <xdr:col>107</xdr:col>
      <xdr:colOff>101600</xdr:colOff>
      <xdr:row>38</xdr:row>
      <xdr:rowOff>29718</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443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46245</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18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90043</xdr:rowOff>
    </xdr:from>
    <xdr:to>
      <xdr:col>102</xdr:col>
      <xdr:colOff>114300</xdr:colOff>
      <xdr:row>38</xdr:row>
      <xdr:rowOff>107823</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18656300" y="6605143"/>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143383</xdr:rowOff>
    </xdr:from>
    <xdr:to>
      <xdr:col>102</xdr:col>
      <xdr:colOff>165100</xdr:colOff>
      <xdr:row>38</xdr:row>
      <xdr:rowOff>73533</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87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90060</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10428" y="626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142875</xdr:rowOff>
    </xdr:from>
    <xdr:to>
      <xdr:col>116</xdr:col>
      <xdr:colOff>114300</xdr:colOff>
      <xdr:row>39</xdr:row>
      <xdr:rowOff>73025</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5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57802</xdr:rowOff>
    </xdr:from>
    <xdr:ext cx="378565"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72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52324</xdr:rowOff>
    </xdr:from>
    <xdr:to>
      <xdr:col>112</xdr:col>
      <xdr:colOff>38100</xdr:colOff>
      <xdr:row>38</xdr:row>
      <xdr:rowOff>153924</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5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145051</xdr:rowOff>
    </xdr:from>
    <xdr:ext cx="378565"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4017" y="66601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60452</xdr:rowOff>
    </xdr:from>
    <xdr:to>
      <xdr:col>107</xdr:col>
      <xdr:colOff>101600</xdr:colOff>
      <xdr:row>38</xdr:row>
      <xdr:rowOff>162052</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57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153179</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245017" y="6668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39243</xdr:rowOff>
    </xdr:from>
    <xdr:to>
      <xdr:col>102</xdr:col>
      <xdr:colOff>165100</xdr:colOff>
      <xdr:row>38</xdr:row>
      <xdr:rowOff>140843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55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131970</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356017" y="66470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57023</xdr:rowOff>
    </xdr:from>
    <xdr:to>
      <xdr:col>98</xdr:col>
      <xdr:colOff>38100</xdr:colOff>
      <xdr:row>38</xdr:row>
      <xdr:rowOff>158623</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5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149750</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7017" y="6664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111354</xdr:rowOff>
    </xdr:from>
    <xdr:to>
      <xdr:col>116</xdr:col>
      <xdr:colOff>62864</xdr:colOff>
      <xdr:row>58</xdr:row>
      <xdr:rowOff>139700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9026754"/>
          <a:ext cx="1269" cy="1057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51</xdr:row>
      <xdr:rowOff>58031</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80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111354</xdr:rowOff>
    </xdr:from>
    <xdr:to>
      <xdr:col>116</xdr:col>
      <xdr:colOff>152400</xdr:colOff>
      <xdr:row>52</xdr:row>
      <xdr:rowOff>111354</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9026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107879</xdr:rowOff>
    </xdr:from>
    <xdr:to>
      <xdr:col>116</xdr:col>
      <xdr:colOff>63500</xdr:colOff>
      <xdr:row>55</xdr:row>
      <xdr:rowOff>126990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21323300" y="9537629"/>
          <a:ext cx="8382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156298</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757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6421</xdr:rowOff>
    </xdr:from>
    <xdr:to>
      <xdr:col>116</xdr:col>
      <xdr:colOff>114300</xdr:colOff>
      <xdr:row>57</xdr:row>
      <xdr:rowOff>108021</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779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37195</xdr:rowOff>
    </xdr:from>
    <xdr:to>
      <xdr:col>111</xdr:col>
      <xdr:colOff>177800</xdr:colOff>
      <xdr:row>55</xdr:row>
      <xdr:rowOff>107879</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466945"/>
          <a:ext cx="889000" cy="7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72486</xdr:rowOff>
    </xdr:from>
    <xdr:to>
      <xdr:col>112</xdr:col>
      <xdr:colOff>38100</xdr:colOff>
      <xdr:row>57</xdr:row>
      <xdr:rowOff>2636</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67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165213</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76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138192</xdr:rowOff>
    </xdr:from>
    <xdr:to>
      <xdr:col>107</xdr:col>
      <xdr:colOff>50800</xdr:colOff>
      <xdr:row>55</xdr:row>
      <xdr:rowOff>37195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396492"/>
          <a:ext cx="889000" cy="70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167218</xdr:rowOff>
    </xdr:from>
    <xdr:to>
      <xdr:col>107</xdr:col>
      <xdr:colOff>101600</xdr:colOff>
      <xdr:row>57</xdr:row>
      <xdr:rowOff>97368</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68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88495</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6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88768</xdr:rowOff>
    </xdr:from>
    <xdr:to>
      <xdr:col>102</xdr:col>
      <xdr:colOff>114300</xdr:colOff>
      <xdr:row>54</xdr:row>
      <xdr:rowOff>138192</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347068"/>
          <a:ext cx="889000" cy="4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29235</xdr:rowOff>
    </xdr:from>
    <xdr:to>
      <xdr:col>102</xdr:col>
      <xdr:colOff>165100</xdr:colOff>
      <xdr:row>57</xdr:row>
      <xdr:rowOff>130835</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0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121962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9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81272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85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76190</xdr:rowOff>
    </xdr:from>
    <xdr:to>
      <xdr:col>116</xdr:col>
      <xdr:colOff>114300</xdr:colOff>
      <xdr:row>56</xdr:row>
      <xdr:rowOff>6340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50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99067</xdr:rowOff>
    </xdr:from>
    <xdr:ext cx="534377"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35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57079</xdr:rowOff>
    </xdr:from>
    <xdr:to>
      <xdr:col>112</xdr:col>
      <xdr:colOff>38100</xdr:colOff>
      <xdr:row>55</xdr:row>
      <xdr:rowOff>158679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48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3756</xdr:rowOff>
    </xdr:from>
    <xdr:ext cx="534377"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56111" y="9262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157845</xdr:rowOff>
    </xdr:from>
    <xdr:to>
      <xdr:col>107</xdr:col>
      <xdr:colOff>101600</xdr:colOff>
      <xdr:row>55</xdr:row>
      <xdr:rowOff>87995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41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104522</xdr:rowOff>
    </xdr:from>
    <xdr:ext cx="534377"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67111" y="9191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87392</xdr:rowOff>
    </xdr:from>
    <xdr:to>
      <xdr:col>102</xdr:col>
      <xdr:colOff>165100</xdr:colOff>
      <xdr:row>55</xdr:row>
      <xdr:rowOff>17542</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34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34069</xdr:rowOff>
    </xdr:from>
    <xdr:ext cx="534377"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278111" y="912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37968</xdr:rowOff>
    </xdr:from>
    <xdr:to>
      <xdr:col>98</xdr:col>
      <xdr:colOff>38100</xdr:colOff>
      <xdr:row>54</xdr:row>
      <xdr:rowOff>139568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296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156095</xdr:rowOff>
    </xdr:from>
    <xdr:ext cx="534377"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389111" y="907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a:extLst>
            <a:ext uri="{FF2B5EF4-FFF2-40B4-BE49-F238E27FC236}">
              <a16:creationId xmlns:a16="http://schemas.microsoft.com/office/drawing/2014/main" id="{00000000-0008-0000-0600-00004B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69936</xdr:rowOff>
    </xdr:from>
    <xdr:to>
      <xdr:col>116</xdr:col>
      <xdr:colOff>62864</xdr:colOff>
      <xdr:row>78</xdr:row>
      <xdr:rowOff>40255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flipV="1">
          <a:off x="22159595" y="12242886"/>
          <a:ext cx="1269" cy="1170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44082</xdr:rowOff>
    </xdr:from>
    <xdr:ext cx="534377" cy="259045"/>
    <xdr:sp macro="" textlink="">
      <xdr:nvSpPr>
        <xdr:cNvPr id="845" name="繰出金最小値テキスト">
          <a:extLst>
            <a:ext uri="{FF2B5EF4-FFF2-40B4-BE49-F238E27FC236}">
              <a16:creationId xmlns:a16="http://schemas.microsoft.com/office/drawing/2014/main" id="{00000000-0008-0000-0600-00004D030000}"/>
            </a:ext>
          </a:extLst>
        </xdr:cNvPr>
        <xdr:cNvSpPr txBox="1"/>
      </xdr:nvSpPr>
      <xdr:spPr>
        <a:xfrm>
          <a:off x="22212300" y="13417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40255</xdr:rowOff>
    </xdr:from>
    <xdr:to>
      <xdr:col>116</xdr:col>
      <xdr:colOff>152400</xdr:colOff>
      <xdr:row>78</xdr:row>
      <xdr:rowOff>40255</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3413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16613</xdr:rowOff>
    </xdr:from>
    <xdr:ext cx="599010" cy="259045"/>
    <xdr:sp macro="" textlink="">
      <xdr:nvSpPr>
        <xdr:cNvPr id="847" name="繰出金最大値テキスト">
          <a:extLst>
            <a:ext uri="{FF2B5EF4-FFF2-40B4-BE49-F238E27FC236}">
              <a16:creationId xmlns:a16="http://schemas.microsoft.com/office/drawing/2014/main" id="{00000000-0008-0000-0600-00004F030000}"/>
            </a:ext>
          </a:extLst>
        </xdr:cNvPr>
        <xdr:cNvSpPr txBox="1"/>
      </xdr:nvSpPr>
      <xdr:spPr>
        <a:xfrm>
          <a:off x="22212300" y="12018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69936</xdr:rowOff>
    </xdr:from>
    <xdr:to>
      <xdr:col>116</xdr:col>
      <xdr:colOff>152400</xdr:colOff>
      <xdr:row>71</xdr:row>
      <xdr:rowOff>69936</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22072600" y="1224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100527</xdr:rowOff>
    </xdr:from>
    <xdr:to>
      <xdr:col>116</xdr:col>
      <xdr:colOff>63500</xdr:colOff>
      <xdr:row>77</xdr:row>
      <xdr:rowOff>107490</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1323300" y="13302177"/>
          <a:ext cx="838200" cy="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62805</xdr:rowOff>
    </xdr:from>
    <xdr:ext cx="534377" cy="259045"/>
    <xdr:sp macro="" textlink="">
      <xdr:nvSpPr>
        <xdr:cNvPr id="850" name="繰出金平均値テキスト">
          <a:extLst>
            <a:ext uri="{FF2B5EF4-FFF2-40B4-BE49-F238E27FC236}">
              <a16:creationId xmlns:a16="http://schemas.microsoft.com/office/drawing/2014/main" id="{00000000-0008-0000-0600-000052030000}"/>
            </a:ext>
          </a:extLst>
        </xdr:cNvPr>
        <xdr:cNvSpPr txBox="1"/>
      </xdr:nvSpPr>
      <xdr:spPr>
        <a:xfrm>
          <a:off x="22212300" y="132644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84378</xdr:rowOff>
    </xdr:from>
    <xdr:to>
      <xdr:col>116</xdr:col>
      <xdr:colOff>114300</xdr:colOff>
      <xdr:row>78</xdr:row>
      <xdr:rowOff>14528</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2110700" y="1328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107490</xdr:rowOff>
    </xdr:from>
    <xdr:to>
      <xdr:col>111</xdr:col>
      <xdr:colOff>177800</xdr:colOff>
      <xdr:row>77</xdr:row>
      <xdr:rowOff>109713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0434300" y="13309140"/>
          <a:ext cx="889000" cy="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79761</xdr:rowOff>
    </xdr:from>
    <xdr:to>
      <xdr:col>112</xdr:col>
      <xdr:colOff>38100</xdr:colOff>
      <xdr:row>78</xdr:row>
      <xdr:rowOff>9911</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1272500" y="132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1038</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056111" y="13374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101212</xdr:rowOff>
    </xdr:from>
    <xdr:to>
      <xdr:col>107</xdr:col>
      <xdr:colOff>50800</xdr:colOff>
      <xdr:row>77</xdr:row>
      <xdr:rowOff>109713</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9545300" y="13302862"/>
          <a:ext cx="889000" cy="8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72738</xdr:rowOff>
    </xdr:from>
    <xdr:to>
      <xdr:col>107</xdr:col>
      <xdr:colOff>101600</xdr:colOff>
      <xdr:row>78</xdr:row>
      <xdr:rowOff>2888</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0383500" y="132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165465</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0167111" y="133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101212</xdr:rowOff>
    </xdr:from>
    <xdr:to>
      <xdr:col>102</xdr:col>
      <xdr:colOff>114300</xdr:colOff>
      <xdr:row>77</xdr:row>
      <xdr:rowOff>122774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8656300" y="13302862"/>
          <a:ext cx="889000" cy="21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71165</xdr:rowOff>
    </xdr:from>
    <xdr:to>
      <xdr:col>102</xdr:col>
      <xdr:colOff>165100</xdr:colOff>
      <xdr:row>78</xdr:row>
      <xdr:rowOff>1315</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9494500" y="1327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163892</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278111" y="13365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78882</xdr:rowOff>
    </xdr:from>
    <xdr:to>
      <xdr:col>98</xdr:col>
      <xdr:colOff>38100</xdr:colOff>
      <xdr:row>78</xdr:row>
      <xdr:rowOff>9032</xdr:rowOff>
    </xdr:to>
    <xdr:sp macro="" textlink="">
      <xdr:nvSpPr>
        <xdr:cNvPr id="861" name="フローチャート: 判断 860">
          <a:extLst>
            <a:ext uri="{FF2B5EF4-FFF2-40B4-BE49-F238E27FC236}">
              <a16:creationId xmlns:a16="http://schemas.microsoft.com/office/drawing/2014/main" id="{00000000-0008-0000-0600-00005D030000}"/>
            </a:ext>
          </a:extLst>
        </xdr:cNvPr>
        <xdr:cNvSpPr/>
      </xdr:nvSpPr>
      <xdr:spPr>
        <a:xfrm>
          <a:off x="18605500" y="1328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159</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8389111" y="1337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49727</xdr:rowOff>
    </xdr:from>
    <xdr:to>
      <xdr:col>116</xdr:col>
      <xdr:colOff>114300</xdr:colOff>
      <xdr:row>77</xdr:row>
      <xdr:rowOff>151327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2110700" y="1325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9104</xdr:rowOff>
    </xdr:from>
    <xdr:ext cx="534377" cy="259045"/>
    <xdr:sp macro="" textlink="">
      <xdr:nvSpPr>
        <xdr:cNvPr id="869" name="繰出金該当値テキスト">
          <a:extLst>
            <a:ext uri="{FF2B5EF4-FFF2-40B4-BE49-F238E27FC236}">
              <a16:creationId xmlns:a16="http://schemas.microsoft.com/office/drawing/2014/main" id="{00000000-0008-0000-0600-000065030000}"/>
            </a:ext>
          </a:extLst>
        </xdr:cNvPr>
        <xdr:cNvSpPr txBox="1"/>
      </xdr:nvSpPr>
      <xdr:spPr>
        <a:xfrm>
          <a:off x="22212300" y="13039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56690</xdr:rowOff>
    </xdr:from>
    <xdr:to>
      <xdr:col>112</xdr:col>
      <xdr:colOff>38100</xdr:colOff>
      <xdr:row>77</xdr:row>
      <xdr:rowOff>158290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1272500" y="1325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3367</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056111" y="13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58913</xdr:rowOff>
    </xdr:from>
    <xdr:to>
      <xdr:col>107</xdr:col>
      <xdr:colOff>101600</xdr:colOff>
      <xdr:row>77</xdr:row>
      <xdr:rowOff>160513</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0383500" y="1326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5590</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0167111" y="1303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50412</xdr:rowOff>
    </xdr:from>
    <xdr:to>
      <xdr:col>102</xdr:col>
      <xdr:colOff>165100</xdr:colOff>
      <xdr:row>77</xdr:row>
      <xdr:rowOff>152012</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9494500" y="1325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168539</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3027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71974</xdr:rowOff>
    </xdr:from>
    <xdr:to>
      <xdr:col>98</xdr:col>
      <xdr:colOff>38100</xdr:colOff>
      <xdr:row>78</xdr:row>
      <xdr:rowOff>2124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18605500" y="1327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18651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04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a:extLst>
            <a:ext uri="{FF2B5EF4-FFF2-40B4-BE49-F238E27FC236}">
              <a16:creationId xmlns:a16="http://schemas.microsoft.com/office/drawing/2014/main" id="{00000000-0008-0000-0600-00007B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a:extLst>
            <a:ext uri="{FF2B5EF4-FFF2-40B4-BE49-F238E27FC236}">
              <a16:creationId xmlns:a16="http://schemas.microsoft.com/office/drawing/2014/main" id="{00000000-0008-0000-0600-00007E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a:extLst>
            <a:ext uri="{FF2B5EF4-FFF2-40B4-BE49-F238E27FC236}">
              <a16:creationId xmlns:a16="http://schemas.microsoft.com/office/drawing/2014/main" id="{00000000-0008-0000-0600-000080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a:extLst>
            <a:ext uri="{FF2B5EF4-FFF2-40B4-BE49-F238E27FC236}">
              <a16:creationId xmlns:a16="http://schemas.microsoft.com/office/drawing/2014/main" id="{00000000-0008-0000-0600-000083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a:extLst>
            <a:ext uri="{FF2B5EF4-FFF2-40B4-BE49-F238E27FC236}">
              <a16:creationId xmlns:a16="http://schemas.microsoft.com/office/drawing/2014/main" id="{00000000-0008-0000-0600-00008E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a:extLst>
            <a:ext uri="{FF2B5EF4-FFF2-40B4-BE49-F238E27FC236}">
              <a16:creationId xmlns:a16="http://schemas.microsoft.com/office/drawing/2014/main" id="{00000000-0008-0000-0600-000096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a:extLst>
            <a:ext uri="{FF2B5EF4-FFF2-40B4-BE49-F238E27FC236}">
              <a16:creationId xmlns:a16="http://schemas.microsoft.com/office/drawing/2014/main" id="{00000000-0008-0000-0600-0000A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おいては、対前年度比２２８円上昇し、類似団体及び県平均と比較すると高い水準で推移している。人件費が上昇したのは、放課後健全育成事業の充実により臨時嘱託員報酬が増加したことが主な要因である。人件費が高水準で推移しているのは、直営の保育所数が多く職員報酬及び臨時嘱託員報酬が高くなるなどの要因があげられる。計画的に保育所の民営化や放課後健全育成事業の民間委託をすすめることで、人件費の抑制に努め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維持補修費においては、対前年度比８７６円減少したものの、今後は老朽化施設の修繕等により上昇することが見込まれる。公共施設の適正配置を計画的に実施することで、維持補修費の上昇抑制に努める。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においては、平成２６年度以降上昇傾向が続いており、平成３０年度においては対前年度比３，８８８円上昇した。扶助費が上昇した主な要因は、認定こども園等への負担金増加や、生活保護扶助費の増加などがあげられる。扶助費は今後も増加傾向が見込まれるが、市単独事業の各種手当見直しなどを実施することで、上昇抑制に努める。普通建設事業費においては、対前年度比９，１０９円減少し、類似団体平均や全国及び県平均を下回った。今後は、義務教育学校の整備などにより上昇することが見込まれるが、市有施設等のあり方に関する基本方針を踏まえ、適正な施設配置や施設の長寿命化など、将来を見据えた市有施設等の適正管理及び有効活用を推進し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栃木県佐野市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118,951
116,309
356.04
48,067,676
45,646,142
2,032,133
27,133,843
37,222,324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2.3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95250</xdr:rowOff>
    </xdr:from>
    <xdr:to>
      <xdr:col>24</xdr:col>
      <xdr:colOff>62865</xdr:colOff>
      <xdr:row>39</xdr:row>
      <xdr:rowOff>67310</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238750"/>
          <a:ext cx="1270" cy="151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71137</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57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67310</xdr:rowOff>
    </xdr:from>
    <xdr:to>
      <xdr:col>24</xdr:col>
      <xdr:colOff>152400</xdr:colOff>
      <xdr:row>39</xdr:row>
      <xdr:rowOff>67310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41927</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01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95250</xdr:rowOff>
    </xdr:from>
    <xdr:to>
      <xdr:col>24</xdr:col>
      <xdr:colOff>152400</xdr:colOff>
      <xdr:row>30</xdr:row>
      <xdr:rowOff>95250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238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6350</xdr:rowOff>
    </xdr:from>
    <xdr:to>
      <xdr:col>24</xdr:col>
      <xdr:colOff>63500</xdr:colOff>
      <xdr:row>33</xdr:row>
      <xdr:rowOff>64770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664200"/>
          <a:ext cx="838200" cy="5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16527</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845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38100</xdr:rowOff>
    </xdr:from>
    <xdr:to>
      <xdr:col>24</xdr:col>
      <xdr:colOff>114300</xdr:colOff>
      <xdr:row>34</xdr:row>
      <xdr:rowOff>139700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58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87630</xdr:rowOff>
    </xdr:from>
    <xdr:to>
      <xdr:col>19</xdr:col>
      <xdr:colOff>177800</xdr:colOff>
      <xdr:row>33</xdr:row>
      <xdr:rowOff>64770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5574030"/>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7620</xdr:rowOff>
    </xdr:from>
    <xdr:to>
      <xdr:col>20</xdr:col>
      <xdr:colOff>38100</xdr:colOff>
      <xdr:row>34</xdr:row>
      <xdr:rowOff>109220</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583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100347</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592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130810</xdr:rowOff>
    </xdr:from>
    <xdr:to>
      <xdr:col>15</xdr:col>
      <xdr:colOff>50800</xdr:colOff>
      <xdr:row>32</xdr:row>
      <xdr:rowOff>87630</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274310"/>
          <a:ext cx="889000" cy="29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130810</xdr:rowOff>
    </xdr:from>
    <xdr:to>
      <xdr:col>15</xdr:col>
      <xdr:colOff>101600</xdr:colOff>
      <xdr:row>34</xdr:row>
      <xdr:rowOff>60960</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5788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52087</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5881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130810</xdr:rowOff>
    </xdr:from>
    <xdr:to>
      <xdr:col>10</xdr:col>
      <xdr:colOff>114300</xdr:colOff>
      <xdr:row>31</xdr:row>
      <xdr:rowOff>109220</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274310"/>
          <a:ext cx="889000" cy="149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32</xdr:row>
      <xdr:rowOff>25400</xdr:rowOff>
    </xdr:from>
    <xdr:to>
      <xdr:col>10</xdr:col>
      <xdr:colOff>165100</xdr:colOff>
      <xdr:row>32</xdr:row>
      <xdr:rowOff>127000</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51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118127</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31750</xdr:rowOff>
    </xdr:from>
    <xdr:to>
      <xdr:col>6</xdr:col>
      <xdr:colOff>38100</xdr:colOff>
      <xdr:row>31</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149877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127000</xdr:rowOff>
    </xdr:from>
    <xdr:to>
      <xdr:col>24</xdr:col>
      <xdr:colOff>114300</xdr:colOff>
      <xdr:row>33</xdr:row>
      <xdr:rowOff>57150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149877</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46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13970</xdr:rowOff>
    </xdr:from>
    <xdr:to>
      <xdr:col>20</xdr:col>
      <xdr:colOff>38100</xdr:colOff>
      <xdr:row>33</xdr:row>
      <xdr:rowOff>115570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6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132097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4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36830</xdr:rowOff>
    </xdr:from>
    <xdr:to>
      <xdr:col>15</xdr:col>
      <xdr:colOff>101600</xdr:colOff>
      <xdr:row>32</xdr:row>
      <xdr:rowOff>138430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52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154957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298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80010</xdr:rowOff>
    </xdr:from>
    <xdr:to>
      <xdr:col>10</xdr:col>
      <xdr:colOff>165100</xdr:colOff>
      <xdr:row>31</xdr:row>
      <xdr:rowOff>10160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22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26687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4998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58420</xdr:rowOff>
    </xdr:from>
    <xdr:to>
      <xdr:col>6</xdr:col>
      <xdr:colOff>38100</xdr:colOff>
      <xdr:row>31</xdr:row>
      <xdr:rowOff>160020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37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31</xdr:row>
      <xdr:rowOff>151147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466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a:extLst>
            <a:ext uri="{FF2B5EF4-FFF2-40B4-BE49-F238E27FC236}">
              <a16:creationId xmlns:a16="http://schemas.microsoft.com/office/drawing/2014/main" id="{00000000-0008-0000-0700-00006F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a:extLst>
            <a:ext uri="{FF2B5EF4-FFF2-40B4-BE49-F238E27FC236}">
              <a16:creationId xmlns:a16="http://schemas.microsoft.com/office/drawing/2014/main" id="{00000000-0008-0000-0700-000070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111495</xdr:rowOff>
    </xdr:from>
    <xdr:to>
      <xdr:col>24</xdr:col>
      <xdr:colOff>62865</xdr:colOff>
      <xdr:row>58</xdr:row>
      <xdr:rowOff>124151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flipV="1">
          <a:off x="4633595" y="8683995"/>
          <a:ext cx="1270" cy="1384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127978</xdr:rowOff>
    </xdr:from>
    <xdr:ext cx="534377" cy="259045"/>
    <xdr:sp macro="" textlink="">
      <xdr:nvSpPr>
        <xdr:cNvPr id="114" name="総務費最小値テキスト">
          <a:extLst>
            <a:ext uri="{FF2B5EF4-FFF2-40B4-BE49-F238E27FC236}">
              <a16:creationId xmlns:a16="http://schemas.microsoft.com/office/drawing/2014/main" id="{00000000-0008-0000-0700-000072000000}"/>
            </a:ext>
          </a:extLst>
        </xdr:cNvPr>
        <xdr:cNvSpPr txBox="1"/>
      </xdr:nvSpPr>
      <xdr:spPr>
        <a:xfrm>
          <a:off x="4686300" y="10072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124151</xdr:rowOff>
    </xdr:from>
    <xdr:to>
      <xdr:col>24</xdr:col>
      <xdr:colOff>152400</xdr:colOff>
      <xdr:row>58</xdr:row>
      <xdr:rowOff>124151</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10068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58172</xdr:rowOff>
    </xdr:from>
    <xdr:ext cx="599010" cy="259045"/>
    <xdr:sp macro="" textlink="">
      <xdr:nvSpPr>
        <xdr:cNvPr id="116" name="総務費最大値テキスト">
          <a:extLst>
            <a:ext uri="{FF2B5EF4-FFF2-40B4-BE49-F238E27FC236}">
              <a16:creationId xmlns:a16="http://schemas.microsoft.com/office/drawing/2014/main" id="{00000000-0008-0000-0700-000074000000}"/>
            </a:ext>
          </a:extLst>
        </xdr:cNvPr>
        <xdr:cNvSpPr txBox="1"/>
      </xdr:nvSpPr>
      <xdr:spPr>
        <a:xfrm>
          <a:off x="4686300" y="845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387,403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111495</xdr:rowOff>
    </xdr:from>
    <xdr:to>
      <xdr:col>24</xdr:col>
      <xdr:colOff>152400</xdr:colOff>
      <xdr:row>50</xdr:row>
      <xdr:rowOff>111495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4546600" y="868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1142</xdr:rowOff>
    </xdr:from>
    <xdr:to>
      <xdr:col>24</xdr:col>
      <xdr:colOff>63500</xdr:colOff>
      <xdr:row>58</xdr:row>
      <xdr:rowOff>35371</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3797300" y="9945242"/>
          <a:ext cx="838200" cy="34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150603</xdr:rowOff>
    </xdr:from>
    <xdr:ext cx="534377" cy="259045"/>
    <xdr:sp macro="" textlink="">
      <xdr:nvSpPr>
        <xdr:cNvPr id="119" name="総務費平均値テキスト">
          <a:extLst>
            <a:ext uri="{FF2B5EF4-FFF2-40B4-BE49-F238E27FC236}">
              <a16:creationId xmlns:a16="http://schemas.microsoft.com/office/drawing/2014/main" id="{00000000-0008-0000-0700-000077000000}"/>
            </a:ext>
          </a:extLst>
        </xdr:cNvPr>
        <xdr:cNvSpPr txBox="1"/>
      </xdr:nvSpPr>
      <xdr:spPr>
        <a:xfrm>
          <a:off x="4686300" y="9923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726</xdr:rowOff>
    </xdr:from>
    <xdr:to>
      <xdr:col>24</xdr:col>
      <xdr:colOff>114300</xdr:colOff>
      <xdr:row>58</xdr:row>
      <xdr:rowOff>102326</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4584700" y="994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162709</xdr:rowOff>
    </xdr:from>
    <xdr:to>
      <xdr:col>19</xdr:col>
      <xdr:colOff>177800</xdr:colOff>
      <xdr:row>58</xdr:row>
      <xdr:rowOff>35371</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908300" y="9935359"/>
          <a:ext cx="889000" cy="4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159888</xdr:rowOff>
    </xdr:from>
    <xdr:to>
      <xdr:col>20</xdr:col>
      <xdr:colOff>38100</xdr:colOff>
      <xdr:row>58</xdr:row>
      <xdr:rowOff>90038</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3746500" y="99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81165</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3530111" y="10025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24547</xdr:rowOff>
    </xdr:from>
    <xdr:to>
      <xdr:col>15</xdr:col>
      <xdr:colOff>50800</xdr:colOff>
      <xdr:row>57</xdr:row>
      <xdr:rowOff>162709</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2019300" y="9797197"/>
          <a:ext cx="889000" cy="138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135176</xdr:rowOff>
    </xdr:from>
    <xdr:to>
      <xdr:col>15</xdr:col>
      <xdr:colOff>101600</xdr:colOff>
      <xdr:row>58</xdr:row>
      <xdr:rowOff>65326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2857500" y="990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56453</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2641111" y="1000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24547</xdr:rowOff>
    </xdr:from>
    <xdr:to>
      <xdr:col>10</xdr:col>
      <xdr:colOff>114300</xdr:colOff>
      <xdr:row>57</xdr:row>
      <xdr:rowOff>118573</xdr:rowOff>
    </xdr:to>
    <xdr:cxnSp macro="">
      <xdr:nvCxnSpPr>
        <xdr:cNvPr id="127" name="直線コネクタ 126">
          <a:extLst>
            <a:ext uri="{FF2B5EF4-FFF2-40B4-BE49-F238E27FC236}">
              <a16:creationId xmlns:a16="http://schemas.microsoft.com/office/drawing/2014/main" id="{00000000-0008-0000-0700-00007F000000}"/>
            </a:ext>
          </a:extLst>
        </xdr:cNvPr>
        <xdr:cNvCxnSpPr/>
      </xdr:nvCxnSpPr>
      <xdr:spPr>
        <a:xfrm flipV="1">
          <a:off x="1130300" y="9797197"/>
          <a:ext cx="889000" cy="9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160330</xdr:rowOff>
    </xdr:from>
    <xdr:to>
      <xdr:col>10</xdr:col>
      <xdr:colOff>165100</xdr:colOff>
      <xdr:row>58</xdr:row>
      <xdr:rowOff>90480</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968500" y="993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81607</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1752111" y="10025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160962</xdr:rowOff>
    </xdr:from>
    <xdr:to>
      <xdr:col>6</xdr:col>
      <xdr:colOff>38100</xdr:colOff>
      <xdr:row>58</xdr:row>
      <xdr:rowOff>91112</xdr:rowOff>
    </xdr:to>
    <xdr:sp macro="" textlink="">
      <xdr:nvSpPr>
        <xdr:cNvPr id="130" name="フローチャート: 判断 129">
          <a:extLst>
            <a:ext uri="{FF2B5EF4-FFF2-40B4-BE49-F238E27FC236}">
              <a16:creationId xmlns:a16="http://schemas.microsoft.com/office/drawing/2014/main" id="{00000000-0008-0000-0700-000082000000}"/>
            </a:ext>
          </a:extLst>
        </xdr:cNvPr>
        <xdr:cNvSpPr/>
      </xdr:nvSpPr>
      <xdr:spPr>
        <a:xfrm>
          <a:off x="1079500" y="993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82239</xdr:rowOff>
    </xdr:from>
    <xdr:ext cx="534377"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863111" y="100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121792</xdr:rowOff>
    </xdr:from>
    <xdr:to>
      <xdr:col>24</xdr:col>
      <xdr:colOff>114300</xdr:colOff>
      <xdr:row>58</xdr:row>
      <xdr:rowOff>51942</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4584700" y="9894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81169</xdr:rowOff>
    </xdr:from>
    <xdr:ext cx="534377" cy="259045"/>
    <xdr:sp macro="" textlink="">
      <xdr:nvSpPr>
        <xdr:cNvPr id="138" name="総務費該当値テキスト">
          <a:extLst>
            <a:ext uri="{FF2B5EF4-FFF2-40B4-BE49-F238E27FC236}">
              <a16:creationId xmlns:a16="http://schemas.microsoft.com/office/drawing/2014/main" id="{00000000-0008-0000-0700-00008A000000}"/>
            </a:ext>
          </a:extLst>
        </xdr:cNvPr>
        <xdr:cNvSpPr txBox="1"/>
      </xdr:nvSpPr>
      <xdr:spPr>
        <a:xfrm>
          <a:off x="4686300" y="968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156021</xdr:rowOff>
    </xdr:from>
    <xdr:to>
      <xdr:col>20</xdr:col>
      <xdr:colOff>38100</xdr:colOff>
      <xdr:row>58</xdr:row>
      <xdr:rowOff>86171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3746500" y="992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102698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3530111" y="97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111909</xdr:rowOff>
    </xdr:from>
    <xdr:to>
      <xdr:col>15</xdr:col>
      <xdr:colOff>101600</xdr:colOff>
      <xdr:row>58</xdr:row>
      <xdr:rowOff>42059</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2857500" y="9884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58586</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2641111" y="9659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145197</xdr:rowOff>
    </xdr:from>
    <xdr:to>
      <xdr:col>10</xdr:col>
      <xdr:colOff>165100</xdr:colOff>
      <xdr:row>57</xdr:row>
      <xdr:rowOff>75347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968500" y="974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91874</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1752111" y="952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67773</xdr:rowOff>
    </xdr:from>
    <xdr:to>
      <xdr:col>6</xdr:col>
      <xdr:colOff>38100</xdr:colOff>
      <xdr:row>57</xdr:row>
      <xdr:rowOff>169373</xdr:rowOff>
    </xdr:to>
    <xdr:sp macro="" textlink="">
      <xdr:nvSpPr>
        <xdr:cNvPr id="145" name="楕円 144">
          <a:extLst>
            <a:ext uri="{FF2B5EF4-FFF2-40B4-BE49-F238E27FC236}">
              <a16:creationId xmlns:a16="http://schemas.microsoft.com/office/drawing/2014/main" id="{00000000-0008-0000-0700-000091000000}"/>
            </a:ext>
          </a:extLst>
        </xdr:cNvPr>
        <xdr:cNvSpPr/>
      </xdr:nvSpPr>
      <xdr:spPr>
        <a:xfrm>
          <a:off x="1079500" y="984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14450</xdr:rowOff>
    </xdr:from>
    <xdr:ext cx="534377" cy="259045"/>
    <xdr:sp macro="" textlink="">
      <xdr:nvSpPr>
        <xdr:cNvPr id="146" name="テキスト ボックス 145">
          <a:extLst>
            <a:ext uri="{FF2B5EF4-FFF2-40B4-BE49-F238E27FC236}">
              <a16:creationId xmlns:a16="http://schemas.microsoft.com/office/drawing/2014/main" id="{00000000-0008-0000-0700-000092000000}"/>
            </a:ext>
          </a:extLst>
        </xdr:cNvPr>
        <xdr:cNvSpPr txBox="1"/>
      </xdr:nvSpPr>
      <xdr:spPr>
        <a:xfrm>
          <a:off x="863111" y="9615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160083</xdr:rowOff>
    </xdr:from>
    <xdr:to>
      <xdr:col>24</xdr:col>
      <xdr:colOff>62865</xdr:colOff>
      <xdr:row>78</xdr:row>
      <xdr:rowOff>97028</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2161583"/>
          <a:ext cx="1270" cy="1308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100855</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7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97028</xdr:rowOff>
    </xdr:from>
    <xdr:to>
      <xdr:col>24</xdr:col>
      <xdr:colOff>152400</xdr:colOff>
      <xdr:row>78</xdr:row>
      <xdr:rowOff>97028</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7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106760</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936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174,930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160083</xdr:rowOff>
    </xdr:from>
    <xdr:to>
      <xdr:col>24</xdr:col>
      <xdr:colOff>152400</xdr:colOff>
      <xdr:row>70</xdr:row>
      <xdr:rowOff>160083</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2161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100323</xdr:rowOff>
    </xdr:from>
    <xdr:to>
      <xdr:col>24</xdr:col>
      <xdr:colOff>63500</xdr:colOff>
      <xdr:row>74</xdr:row>
      <xdr:rowOff>111544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3797300" y="12787623"/>
          <a:ext cx="838200" cy="1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37971</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8967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59544</xdr:rowOff>
    </xdr:from>
    <xdr:to>
      <xdr:col>24</xdr:col>
      <xdr:colOff>114300</xdr:colOff>
      <xdr:row>75</xdr:row>
      <xdr:rowOff>161144</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1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100323</xdr:rowOff>
    </xdr:from>
    <xdr:to>
      <xdr:col>19</xdr:col>
      <xdr:colOff>177800</xdr:colOff>
      <xdr:row>75</xdr:row>
      <xdr:rowOff>61557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2787623"/>
          <a:ext cx="889000" cy="132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55753</xdr:rowOff>
    </xdr:from>
    <xdr:to>
      <xdr:col>20</xdr:col>
      <xdr:colOff>38100</xdr:colOff>
      <xdr:row>75</xdr:row>
      <xdr:rowOff>157353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1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148480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3007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61557</xdr:rowOff>
    </xdr:from>
    <xdr:to>
      <xdr:col>15</xdr:col>
      <xdr:colOff>50800</xdr:colOff>
      <xdr:row>75</xdr:row>
      <xdr:rowOff>138367</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2920307"/>
          <a:ext cx="889000" cy="7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32760</xdr:rowOff>
    </xdr:from>
    <xdr:to>
      <xdr:col>15</xdr:col>
      <xdr:colOff>101600</xdr:colOff>
      <xdr:row>75</xdr:row>
      <xdr:rowOff>134360</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289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125486</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984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138367</xdr:rowOff>
    </xdr:from>
    <xdr:to>
      <xdr:col>10</xdr:col>
      <xdr:colOff>114300</xdr:colOff>
      <xdr:row>76</xdr:row>
      <xdr:rowOff>43765</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130300" y="12997117"/>
          <a:ext cx="889000" cy="7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109741</xdr:rowOff>
    </xdr:from>
    <xdr:to>
      <xdr:col>10</xdr:col>
      <xdr:colOff>165100</xdr:colOff>
      <xdr:row>76</xdr:row>
      <xdr:rowOff>39891</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2968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31018</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3061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62726</xdr:rowOff>
    </xdr:from>
    <xdr:to>
      <xdr:col>6</xdr:col>
      <xdr:colOff>38100</xdr:colOff>
      <xdr:row>74</xdr:row>
      <xdr:rowOff>164326</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750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9403</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525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60744</xdr:rowOff>
    </xdr:from>
    <xdr:to>
      <xdr:col>24</xdr:col>
      <xdr:colOff>114300</xdr:colOff>
      <xdr:row>74</xdr:row>
      <xdr:rowOff>162344</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274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83621</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2599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49523</xdr:rowOff>
    </xdr:from>
    <xdr:to>
      <xdr:col>20</xdr:col>
      <xdr:colOff>38100</xdr:colOff>
      <xdr:row>74</xdr:row>
      <xdr:rowOff>151123</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2736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167650</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251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10757</xdr:rowOff>
    </xdr:from>
    <xdr:to>
      <xdr:col>15</xdr:col>
      <xdr:colOff>101600</xdr:colOff>
      <xdr:row>75</xdr:row>
      <xdr:rowOff>112357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2869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128884</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2644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87567</xdr:rowOff>
    </xdr:from>
    <xdr:to>
      <xdr:col>10</xdr:col>
      <xdr:colOff>165100</xdr:colOff>
      <xdr:row>76</xdr:row>
      <xdr:rowOff>17717</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2946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34244</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2721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164415</xdr:rowOff>
    </xdr:from>
    <xdr:to>
      <xdr:col>6</xdr:col>
      <xdr:colOff>38100</xdr:colOff>
      <xdr:row>76</xdr:row>
      <xdr:rowOff>94565</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02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85692</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115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32372</xdr:rowOff>
    </xdr:from>
    <xdr:to>
      <xdr:col>24</xdr:col>
      <xdr:colOff>62865</xdr:colOff>
      <xdr:row>99</xdr:row>
      <xdr:rowOff>20865</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634322"/>
          <a:ext cx="1270" cy="1360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24692</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9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20865</xdr:rowOff>
    </xdr:from>
    <xdr:to>
      <xdr:col>24</xdr:col>
      <xdr:colOff>152400</xdr:colOff>
      <xdr:row>99</xdr:row>
      <xdr:rowOff>20865</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94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150499</xdr:rowOff>
    </xdr:from>
    <xdr:ext cx="534377"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409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56,317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32372</xdr:rowOff>
    </xdr:from>
    <xdr:to>
      <xdr:col>24</xdr:col>
      <xdr:colOff>152400</xdr:colOff>
      <xdr:row>91</xdr:row>
      <xdr:rowOff>32372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634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62243</xdr:rowOff>
    </xdr:from>
    <xdr:to>
      <xdr:col>24</xdr:col>
      <xdr:colOff>63500</xdr:colOff>
      <xdr:row>97</xdr:row>
      <xdr:rowOff>38888</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3797300" y="16521443"/>
          <a:ext cx="838200" cy="148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112005</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228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89128</xdr:rowOff>
    </xdr:from>
    <xdr:to>
      <xdr:col>24</xdr:col>
      <xdr:colOff>114300</xdr:colOff>
      <xdr:row>96</xdr:row>
      <xdr:rowOff>19278</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376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17551</xdr:rowOff>
    </xdr:from>
    <xdr:to>
      <xdr:col>19</xdr:col>
      <xdr:colOff>177800</xdr:colOff>
      <xdr:row>96</xdr:row>
      <xdr:rowOff>62243</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908300" y="16476751"/>
          <a:ext cx="889000" cy="44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70726</xdr:rowOff>
    </xdr:from>
    <xdr:to>
      <xdr:col>20</xdr:col>
      <xdr:colOff>38100</xdr:colOff>
      <xdr:row>95</xdr:row>
      <xdr:rowOff>876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18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17403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59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17551</xdr:rowOff>
    </xdr:from>
    <xdr:to>
      <xdr:col>15</xdr:col>
      <xdr:colOff>50800</xdr:colOff>
      <xdr:row>96</xdr:row>
      <xdr:rowOff>100915</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476751"/>
          <a:ext cx="889000" cy="83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117856</xdr:rowOff>
    </xdr:from>
    <xdr:to>
      <xdr:col>15</xdr:col>
      <xdr:colOff>101600</xdr:colOff>
      <xdr:row>96</xdr:row>
      <xdr:rowOff>48006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40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64533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180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157874</xdr:rowOff>
    </xdr:from>
    <xdr:to>
      <xdr:col>10</xdr:col>
      <xdr:colOff>114300</xdr:colOff>
      <xdr:row>96</xdr:row>
      <xdr:rowOff>100915</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445624"/>
          <a:ext cx="889000" cy="11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56705</xdr:rowOff>
    </xdr:from>
    <xdr:to>
      <xdr:col>10</xdr:col>
      <xdr:colOff>165100</xdr:colOff>
      <xdr:row>96</xdr:row>
      <xdr:rowOff>158305</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51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149432</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608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53200</xdr:rowOff>
    </xdr:from>
    <xdr:to>
      <xdr:col>6</xdr:col>
      <xdr:colOff>38100</xdr:colOff>
      <xdr:row>96</xdr:row>
      <xdr:rowOff>154800</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145927</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605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159538</xdr:rowOff>
    </xdr:from>
    <xdr:to>
      <xdr:col>24</xdr:col>
      <xdr:colOff>114300</xdr:colOff>
      <xdr:row>97</xdr:row>
      <xdr:rowOff>89688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1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137965</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97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11443</xdr:rowOff>
    </xdr:from>
    <xdr:to>
      <xdr:col>20</xdr:col>
      <xdr:colOff>38100</xdr:colOff>
      <xdr:row>96</xdr:row>
      <xdr:rowOff>113043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7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104170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563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138201</xdr:rowOff>
    </xdr:from>
    <xdr:to>
      <xdr:col>15</xdr:col>
      <xdr:colOff>101600</xdr:colOff>
      <xdr:row>96</xdr:row>
      <xdr:rowOff>68351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4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59478</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51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50115</xdr:rowOff>
    </xdr:from>
    <xdr:to>
      <xdr:col>10</xdr:col>
      <xdr:colOff>165100</xdr:colOff>
      <xdr:row>96</xdr:row>
      <xdr:rowOff>151715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0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168242</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284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107074</xdr:rowOff>
    </xdr:from>
    <xdr:to>
      <xdr:col>6</xdr:col>
      <xdr:colOff>38100</xdr:colOff>
      <xdr:row>96</xdr:row>
      <xdr:rowOff>37224</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394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53751</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170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111777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168927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xdr:rowOff>
    </xdr:from>
    <xdr:to>
      <xdr:col>54</xdr:col>
      <xdr:colOff>189865</xdr:colOff>
      <xdr:row>38</xdr:row>
      <xdr:rowOff>133482</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159847"/>
          <a:ext cx="1270" cy="148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137309</xdr:rowOff>
    </xdr:from>
    <xdr:ext cx="313932"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24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133482</xdr:rowOff>
    </xdr:from>
    <xdr:to>
      <xdr:col>55</xdr:col>
      <xdr:colOff>88900</xdr:colOff>
      <xdr:row>38</xdr:row>
      <xdr:rowOff>133482</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48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134474</xdr:rowOff>
    </xdr:from>
    <xdr:ext cx="534377"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4935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16,349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xdr:rowOff>
    </xdr:from>
    <xdr:to>
      <xdr:col>55</xdr:col>
      <xdr:colOff>88900</xdr:colOff>
      <xdr:row>30</xdr:row>
      <xdr:rowOff>16347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15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121686</xdr:rowOff>
    </xdr:from>
    <xdr:to>
      <xdr:col>55</xdr:col>
      <xdr:colOff>0</xdr:colOff>
      <xdr:row>38</xdr:row>
      <xdr:rowOff>123789</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36786"/>
          <a:ext cx="8382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66606</xdr:rowOff>
    </xdr:from>
    <xdr:ext cx="469744"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2388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43729</xdr:rowOff>
    </xdr:from>
    <xdr:to>
      <xdr:col>55</xdr:col>
      <xdr:colOff>50800</xdr:colOff>
      <xdr:row>37</xdr:row>
      <xdr:rowOff>145329</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387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123789</xdr:rowOff>
    </xdr:from>
    <xdr:to>
      <xdr:col>50</xdr:col>
      <xdr:colOff>114300</xdr:colOff>
      <xdr:row>38</xdr:row>
      <xdr:rowOff>123881</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8750300" y="663888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53056</xdr:rowOff>
    </xdr:from>
    <xdr:to>
      <xdr:col>50</xdr:col>
      <xdr:colOff>165100</xdr:colOff>
      <xdr:row>37</xdr:row>
      <xdr:rowOff>154656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396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171183</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04428" y="6171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118120</xdr:rowOff>
    </xdr:from>
    <xdr:to>
      <xdr:col>45</xdr:col>
      <xdr:colOff>177800</xdr:colOff>
      <xdr:row>38</xdr:row>
      <xdr:rowOff>123881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33220"/>
          <a:ext cx="889000" cy="5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63023</xdr:rowOff>
    </xdr:from>
    <xdr:to>
      <xdr:col>46</xdr:col>
      <xdr:colOff>38100</xdr:colOff>
      <xdr:row>37</xdr:row>
      <xdr:rowOff>164623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06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9700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181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118120</xdr:rowOff>
    </xdr:from>
    <xdr:to>
      <xdr:col>41</xdr:col>
      <xdr:colOff>50800</xdr:colOff>
      <xdr:row>38</xdr:row>
      <xdr:rowOff>121046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6972300" y="6633220"/>
          <a:ext cx="889000" cy="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63388</xdr:rowOff>
    </xdr:from>
    <xdr:to>
      <xdr:col>41</xdr:col>
      <xdr:colOff>101600</xdr:colOff>
      <xdr:row>37</xdr:row>
      <xdr:rowOff>164988</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07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10065</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182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100879</xdr:rowOff>
    </xdr:from>
    <xdr:to>
      <xdr:col>36</xdr:col>
      <xdr:colOff>165100</xdr:colOff>
      <xdr:row>38</xdr:row>
      <xdr:rowOff>31029</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44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47556</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19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70886</xdr:rowOff>
    </xdr:from>
    <xdr:to>
      <xdr:col>55</xdr:col>
      <xdr:colOff>50800</xdr:colOff>
      <xdr:row>39</xdr:row>
      <xdr:rowOff>1036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58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157263</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00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72989</xdr:rowOff>
    </xdr:from>
    <xdr:to>
      <xdr:col>50</xdr:col>
      <xdr:colOff>165100</xdr:colOff>
      <xdr:row>39</xdr:row>
      <xdr:rowOff>3139</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58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165716</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68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73081</xdr:rowOff>
    </xdr:from>
    <xdr:to>
      <xdr:col>46</xdr:col>
      <xdr:colOff>38100</xdr:colOff>
      <xdr:row>39</xdr:row>
      <xdr:rowOff>3231</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588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165808</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680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67320</xdr:rowOff>
    </xdr:from>
    <xdr:to>
      <xdr:col>41</xdr:col>
      <xdr:colOff>101600</xdr:colOff>
      <xdr:row>38</xdr:row>
      <xdr:rowOff>168920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58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160047</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6751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70246</xdr:rowOff>
    </xdr:from>
    <xdr:to>
      <xdr:col>36</xdr:col>
      <xdr:colOff>165100</xdr:colOff>
      <xdr:row>39</xdr:row>
      <xdr:rowOff>396</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58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162973</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6780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70140</xdr:rowOff>
    </xdr:from>
    <xdr:to>
      <xdr:col>54</xdr:col>
      <xdr:colOff>189865</xdr:colOff>
      <xdr:row>59</xdr:row>
      <xdr:rowOff>90290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42640"/>
          <a:ext cx="1270" cy="1563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94117</xdr:rowOff>
    </xdr:from>
    <xdr:ext cx="378565"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209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90290</xdr:rowOff>
    </xdr:from>
    <xdr:to>
      <xdr:col>55</xdr:col>
      <xdr:colOff>88900</xdr:colOff>
      <xdr:row>59</xdr:row>
      <xdr:rowOff>90290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205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16817</xdr:rowOff>
    </xdr:from>
    <xdr:ext cx="534377"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17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70140</xdr:rowOff>
    </xdr:from>
    <xdr:to>
      <xdr:col>55</xdr:col>
      <xdr:colOff>88900</xdr:colOff>
      <xdr:row>50</xdr:row>
      <xdr:rowOff>70140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4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76116</xdr:rowOff>
    </xdr:from>
    <xdr:to>
      <xdr:col>55</xdr:col>
      <xdr:colOff>0</xdr:colOff>
      <xdr:row>58</xdr:row>
      <xdr:rowOff>94731</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20216"/>
          <a:ext cx="838200" cy="18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169711</xdr:rowOff>
    </xdr:from>
    <xdr:ext cx="469744"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709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146834</xdr:rowOff>
    </xdr:from>
    <xdr:to>
      <xdr:col>55</xdr:col>
      <xdr:colOff>50800</xdr:colOff>
      <xdr:row>58</xdr:row>
      <xdr:rowOff>76984</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1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94731</xdr:rowOff>
    </xdr:from>
    <xdr:to>
      <xdr:col>50</xdr:col>
      <xdr:colOff>114300</xdr:colOff>
      <xdr:row>58</xdr:row>
      <xdr:rowOff>102046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10038831"/>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136482</xdr:rowOff>
    </xdr:from>
    <xdr:to>
      <xdr:col>50</xdr:col>
      <xdr:colOff>165100</xdr:colOff>
      <xdr:row>58</xdr:row>
      <xdr:rowOff>66632</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0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83159</xdr:rowOff>
    </xdr:from>
    <xdr:ext cx="469744"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404428" y="968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100152</xdr:rowOff>
    </xdr:from>
    <xdr:to>
      <xdr:col>45</xdr:col>
      <xdr:colOff>177800</xdr:colOff>
      <xdr:row>58</xdr:row>
      <xdr:rowOff>102046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10044252"/>
          <a:ext cx="889000" cy="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119336</xdr:rowOff>
    </xdr:from>
    <xdr:to>
      <xdr:col>46</xdr:col>
      <xdr:colOff>38100</xdr:colOff>
      <xdr:row>58</xdr:row>
      <xdr:rowOff>49486</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8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66013</xdr:rowOff>
    </xdr:from>
    <xdr:ext cx="469744"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15428" y="9667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54759</xdr:rowOff>
    </xdr:from>
    <xdr:to>
      <xdr:col>41</xdr:col>
      <xdr:colOff>50800</xdr:colOff>
      <xdr:row>58</xdr:row>
      <xdr:rowOff>100152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6972300" y="9998859"/>
          <a:ext cx="889000" cy="45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162868</xdr:rowOff>
    </xdr:from>
    <xdr:to>
      <xdr:col>41</xdr:col>
      <xdr:colOff>101600</xdr:colOff>
      <xdr:row>58</xdr:row>
      <xdr:rowOff>93018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3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109545</xdr:rowOff>
    </xdr:from>
    <xdr:ext cx="469744"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626428" y="971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65622</xdr:rowOff>
    </xdr:from>
    <xdr:ext cx="469744"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37428" y="966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25316</xdr:rowOff>
    </xdr:from>
    <xdr:to>
      <xdr:col>55</xdr:col>
      <xdr:colOff>50800</xdr:colOff>
      <xdr:row>58</xdr:row>
      <xdr:rowOff>126916</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6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3743</xdr:rowOff>
    </xdr:from>
    <xdr:ext cx="469744"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47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43931</xdr:rowOff>
    </xdr:from>
    <xdr:to>
      <xdr:col>50</xdr:col>
      <xdr:colOff>165100</xdr:colOff>
      <xdr:row>58</xdr:row>
      <xdr:rowOff>145531</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136658</xdr:rowOff>
    </xdr:from>
    <xdr:ext cx="469744"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404428" y="10080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51246</xdr:rowOff>
    </xdr:from>
    <xdr:to>
      <xdr:col>46</xdr:col>
      <xdr:colOff>38100</xdr:colOff>
      <xdr:row>58</xdr:row>
      <xdr:rowOff>152846</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9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143973</xdr:rowOff>
    </xdr:from>
    <xdr:ext cx="469744"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515428" y="10088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49352</xdr:rowOff>
    </xdr:from>
    <xdr:to>
      <xdr:col>41</xdr:col>
      <xdr:colOff>101600</xdr:colOff>
      <xdr:row>58</xdr:row>
      <xdr:rowOff>150952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142079</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626428" y="10086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3959</xdr:rowOff>
    </xdr:from>
    <xdr:to>
      <xdr:col>36</xdr:col>
      <xdr:colOff>165100</xdr:colOff>
      <xdr:row>58</xdr:row>
      <xdr:rowOff>105559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4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96686</xdr:rowOff>
    </xdr:from>
    <xdr:ext cx="469744"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37428" y="10040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23571</xdr:rowOff>
    </xdr:from>
    <xdr:to>
      <xdr:col>54</xdr:col>
      <xdr:colOff>189865</xdr:colOff>
      <xdr:row>78</xdr:row>
      <xdr:rowOff>100473</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25071"/>
          <a:ext cx="1270" cy="1448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104300</xdr:rowOff>
    </xdr:from>
    <xdr:ext cx="378565"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4774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100473</xdr:rowOff>
    </xdr:from>
    <xdr:to>
      <xdr:col>55</xdr:col>
      <xdr:colOff>88900</xdr:colOff>
      <xdr:row>78</xdr:row>
      <xdr:rowOff>100473</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47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141698</xdr:rowOff>
    </xdr:from>
    <xdr:ext cx="534377"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0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32,540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23571</xdr:rowOff>
    </xdr:from>
    <xdr:to>
      <xdr:col>55</xdr:col>
      <xdr:colOff>88900</xdr:colOff>
      <xdr:row>70</xdr:row>
      <xdr:rowOff>23571</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2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67966</xdr:rowOff>
    </xdr:from>
    <xdr:to>
      <xdr:col>55</xdr:col>
      <xdr:colOff>0</xdr:colOff>
      <xdr:row>74</xdr:row>
      <xdr:rowOff>104815</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9639300" y="12583816"/>
          <a:ext cx="838200" cy="20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114602</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2973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136175</xdr:rowOff>
    </xdr:from>
    <xdr:to>
      <xdr:col>55</xdr:col>
      <xdr:colOff>50800</xdr:colOff>
      <xdr:row>76</xdr:row>
      <xdr:rowOff>66325</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2994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67966</xdr:rowOff>
    </xdr:from>
    <xdr:to>
      <xdr:col>50</xdr:col>
      <xdr:colOff>114300</xdr:colOff>
      <xdr:row>74</xdr:row>
      <xdr:rowOff>6563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2583816"/>
          <a:ext cx="889000" cy="110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120081</xdr:rowOff>
    </xdr:from>
    <xdr:to>
      <xdr:col>50</xdr:col>
      <xdr:colOff>165100</xdr:colOff>
      <xdr:row>76</xdr:row>
      <xdr:rowOff>50231</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297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41358</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071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125892</xdr:rowOff>
    </xdr:from>
    <xdr:to>
      <xdr:col>45</xdr:col>
      <xdr:colOff>177800</xdr:colOff>
      <xdr:row>74</xdr:row>
      <xdr:rowOff>6563</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2470292"/>
          <a:ext cx="889000" cy="22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164292</xdr:rowOff>
    </xdr:from>
    <xdr:to>
      <xdr:col>46</xdr:col>
      <xdr:colOff>38100</xdr:colOff>
      <xdr:row>76</xdr:row>
      <xdr:rowOff>94442</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023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85569</xdr:rowOff>
    </xdr:from>
    <xdr:ext cx="469744"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15428" y="13115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125892</xdr:rowOff>
    </xdr:from>
    <xdr:to>
      <xdr:col>41</xdr:col>
      <xdr:colOff>50800</xdr:colOff>
      <xdr:row>73</xdr:row>
      <xdr:rowOff>92334</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2470292"/>
          <a:ext cx="889000" cy="137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145730</xdr:rowOff>
    </xdr:from>
    <xdr:to>
      <xdr:col>41</xdr:col>
      <xdr:colOff>101600</xdr:colOff>
      <xdr:row>76</xdr:row>
      <xdr:rowOff>75881</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0044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67008</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097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54015</xdr:rowOff>
    </xdr:from>
    <xdr:to>
      <xdr:col>55</xdr:col>
      <xdr:colOff>50800</xdr:colOff>
      <xdr:row>74</xdr:row>
      <xdr:rowOff>155615</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74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76892</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59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17166</xdr:rowOff>
    </xdr:from>
    <xdr:to>
      <xdr:col>50</xdr:col>
      <xdr:colOff>165100</xdr:colOff>
      <xdr:row>73</xdr:row>
      <xdr:rowOff>118766</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253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135293</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308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127213</xdr:rowOff>
    </xdr:from>
    <xdr:to>
      <xdr:col>46</xdr:col>
      <xdr:colOff>38100</xdr:colOff>
      <xdr:row>74</xdr:row>
      <xdr:rowOff>57363</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64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73890</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418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75092</xdr:rowOff>
    </xdr:from>
    <xdr:to>
      <xdr:col>41</xdr:col>
      <xdr:colOff>101600</xdr:colOff>
      <xdr:row>73</xdr:row>
      <xdr:rowOff>5242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41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21769</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19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73</xdr:row>
      <xdr:rowOff>41534</xdr:rowOff>
    </xdr:from>
    <xdr:to>
      <xdr:col>36</xdr:col>
      <xdr:colOff>165100</xdr:colOff>
      <xdr:row>73</xdr:row>
      <xdr:rowOff>143134</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55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159661</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33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141689</xdr:rowOff>
    </xdr:from>
    <xdr:to>
      <xdr:col>54</xdr:col>
      <xdr:colOff>189865</xdr:colOff>
      <xdr:row>98</xdr:row>
      <xdr:rowOff>93008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743639"/>
          <a:ext cx="1270" cy="115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96835</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9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93008</xdr:rowOff>
    </xdr:from>
    <xdr:to>
      <xdr:col>55</xdr:col>
      <xdr:colOff>88900</xdr:colOff>
      <xdr:row>98</xdr:row>
      <xdr:rowOff>93008</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95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88366</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51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524,130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141689</xdr:rowOff>
    </xdr:from>
    <xdr:to>
      <xdr:col>55</xdr:col>
      <xdr:colOff>88900</xdr:colOff>
      <xdr:row>91</xdr:row>
      <xdr:rowOff>141689</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743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60950</xdr:rowOff>
    </xdr:from>
    <xdr:to>
      <xdr:col>55</xdr:col>
      <xdr:colOff>0</xdr:colOff>
      <xdr:row>98</xdr:row>
      <xdr:rowOff>65472</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6863050"/>
          <a:ext cx="838200" cy="4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11797</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642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160370</xdr:rowOff>
    </xdr:from>
    <xdr:to>
      <xdr:col>55</xdr:col>
      <xdr:colOff>50800</xdr:colOff>
      <xdr:row>98</xdr:row>
      <xdr:rowOff>90520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79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55657</xdr:rowOff>
    </xdr:from>
    <xdr:to>
      <xdr:col>50</xdr:col>
      <xdr:colOff>114300</xdr:colOff>
      <xdr:row>98</xdr:row>
      <xdr:rowOff>60950</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8750300" y="16857757"/>
          <a:ext cx="889000" cy="5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160806</xdr:rowOff>
    </xdr:from>
    <xdr:to>
      <xdr:col>50</xdr:col>
      <xdr:colOff>165100</xdr:colOff>
      <xdr:row>98</xdr:row>
      <xdr:rowOff>90956</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791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107483</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56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55657</xdr:rowOff>
    </xdr:from>
    <xdr:to>
      <xdr:col>45</xdr:col>
      <xdr:colOff>177800</xdr:colOff>
      <xdr:row>98</xdr:row>
      <xdr:rowOff>61322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6857757"/>
          <a:ext cx="889000" cy="5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120607</xdr:rowOff>
    </xdr:from>
    <xdr:to>
      <xdr:col>46</xdr:col>
      <xdr:colOff>38100</xdr:colOff>
      <xdr:row>98</xdr:row>
      <xdr:rowOff>50757</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75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67284</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52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56696</xdr:rowOff>
    </xdr:from>
    <xdr:to>
      <xdr:col>41</xdr:col>
      <xdr:colOff>50800</xdr:colOff>
      <xdr:row>98</xdr:row>
      <xdr:rowOff>61322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6972300" y="16858796"/>
          <a:ext cx="889000" cy="4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168483</xdr:rowOff>
    </xdr:from>
    <xdr:to>
      <xdr:col>41</xdr:col>
      <xdr:colOff>101600</xdr:colOff>
      <xdr:row>98</xdr:row>
      <xdr:rowOff>98633</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79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115160</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574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167120</xdr:rowOff>
    </xdr:from>
    <xdr:to>
      <xdr:col>36</xdr:col>
      <xdr:colOff>165100</xdr:colOff>
      <xdr:row>98</xdr:row>
      <xdr:rowOff>97270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797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113797</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57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14672</xdr:rowOff>
    </xdr:from>
    <xdr:to>
      <xdr:col>55</xdr:col>
      <xdr:colOff>50800</xdr:colOff>
      <xdr:row>98</xdr:row>
      <xdr:rowOff>116272</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681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138797</xdr:rowOff>
    </xdr:from>
    <xdr:ext cx="534377"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67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10150</xdr:rowOff>
    </xdr:from>
    <xdr:to>
      <xdr:col>50</xdr:col>
      <xdr:colOff>165100</xdr:colOff>
      <xdr:row>98</xdr:row>
      <xdr:rowOff>111750</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68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102877</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72111" y="169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4857</xdr:rowOff>
    </xdr:from>
    <xdr:to>
      <xdr:col>46</xdr:col>
      <xdr:colOff>38100</xdr:colOff>
      <xdr:row>98</xdr:row>
      <xdr:rowOff>106457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6806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97584</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83111" y="16899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10522</xdr:rowOff>
    </xdr:from>
    <xdr:to>
      <xdr:col>41</xdr:col>
      <xdr:colOff>101600</xdr:colOff>
      <xdr:row>98</xdr:row>
      <xdr:rowOff>112122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81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103249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94111" y="169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5896</xdr:rowOff>
    </xdr:from>
    <xdr:to>
      <xdr:col>36</xdr:col>
      <xdr:colOff>165100</xdr:colOff>
      <xdr:row>98</xdr:row>
      <xdr:rowOff>107496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80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98623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705111" y="1690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a:extLst>
            <a:ext uri="{FF2B5EF4-FFF2-40B4-BE49-F238E27FC236}">
              <a16:creationId xmlns:a16="http://schemas.microsoft.com/office/drawing/2014/main" id="{00000000-0008-0000-07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1702</xdr:rowOff>
    </xdr:from>
    <xdr:to>
      <xdr:col>85</xdr:col>
      <xdr:colOff>126364</xdr:colOff>
      <xdr:row>39</xdr:row>
      <xdr:rowOff>36220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6317595" y="5316652"/>
          <a:ext cx="1269" cy="1406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40047</xdr:rowOff>
    </xdr:from>
    <xdr:ext cx="534377" cy="259045"/>
    <xdr:sp macro="" textlink="">
      <xdr:nvSpPr>
        <xdr:cNvPr id="512" name="消防費最小値テキスト">
          <a:extLst>
            <a:ext uri="{FF2B5EF4-FFF2-40B4-BE49-F238E27FC236}">
              <a16:creationId xmlns:a16="http://schemas.microsoft.com/office/drawing/2014/main" id="{00000000-0008-0000-0700-000000020000}"/>
            </a:ext>
          </a:extLst>
        </xdr:cNvPr>
        <xdr:cNvSpPr txBox="1"/>
      </xdr:nvSpPr>
      <xdr:spPr>
        <a:xfrm>
          <a:off x="16370300" y="6726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36220</xdr:rowOff>
    </xdr:from>
    <xdr:to>
      <xdr:col>86</xdr:col>
      <xdr:colOff>25400</xdr:colOff>
      <xdr:row>39</xdr:row>
      <xdr:rowOff>36220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6230600" y="672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119829</xdr:rowOff>
    </xdr:from>
    <xdr:ext cx="534377" cy="259045"/>
    <xdr:sp macro="" textlink="">
      <xdr:nvSpPr>
        <xdr:cNvPr id="514" name="消防費最大値テキスト">
          <a:extLst>
            <a:ext uri="{FF2B5EF4-FFF2-40B4-BE49-F238E27FC236}">
              <a16:creationId xmlns:a16="http://schemas.microsoft.com/office/drawing/2014/main" id="{00000000-0008-0000-0700-000002020000}"/>
            </a:ext>
          </a:extLst>
        </xdr:cNvPr>
        <xdr:cNvSpPr txBox="1"/>
      </xdr:nvSpPr>
      <xdr:spPr>
        <a:xfrm>
          <a:off x="16370300" y="509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1702</xdr:rowOff>
    </xdr:from>
    <xdr:to>
      <xdr:col>86</xdr:col>
      <xdr:colOff>25400</xdr:colOff>
      <xdr:row>31</xdr:row>
      <xdr:rowOff>1702</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5316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68986</xdr:rowOff>
    </xdr:from>
    <xdr:to>
      <xdr:col>85</xdr:col>
      <xdr:colOff>127000</xdr:colOff>
      <xdr:row>37</xdr:row>
      <xdr:rowOff>152197</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5481300" y="6412636"/>
          <a:ext cx="838200" cy="83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19194</xdr:rowOff>
    </xdr:from>
    <xdr:ext cx="534377" cy="259045"/>
    <xdr:sp macro="" textlink="">
      <xdr:nvSpPr>
        <xdr:cNvPr id="517" name="消防費平均値テキスト">
          <a:extLst>
            <a:ext uri="{FF2B5EF4-FFF2-40B4-BE49-F238E27FC236}">
              <a16:creationId xmlns:a16="http://schemas.microsoft.com/office/drawing/2014/main" id="{00000000-0008-0000-0700-000005020000}"/>
            </a:ext>
          </a:extLst>
        </xdr:cNvPr>
        <xdr:cNvSpPr txBox="1"/>
      </xdr:nvSpPr>
      <xdr:spPr>
        <a:xfrm>
          <a:off x="16370300" y="61913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167767</xdr:rowOff>
    </xdr:from>
    <xdr:to>
      <xdr:col>85</xdr:col>
      <xdr:colOff>177800</xdr:colOff>
      <xdr:row>37</xdr:row>
      <xdr:rowOff>97917</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6268700" y="6339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68986</xdr:rowOff>
    </xdr:from>
    <xdr:to>
      <xdr:col>81</xdr:col>
      <xdr:colOff>50800</xdr:colOff>
      <xdr:row>38</xdr:row>
      <xdr:rowOff>10922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4592300" y="6412636"/>
          <a:ext cx="889000" cy="11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39294</xdr:rowOff>
    </xdr:from>
    <xdr:to>
      <xdr:col>81</xdr:col>
      <xdr:colOff>101600</xdr:colOff>
      <xdr:row>37</xdr:row>
      <xdr:rowOff>140894</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5430500" y="638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132021</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5214111" y="6475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102286</xdr:rowOff>
    </xdr:from>
    <xdr:to>
      <xdr:col>76</xdr:col>
      <xdr:colOff>114300</xdr:colOff>
      <xdr:row>38</xdr:row>
      <xdr:rowOff>10922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3703300" y="5588686"/>
          <a:ext cx="889000" cy="93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153137</xdr:rowOff>
    </xdr:from>
    <xdr:to>
      <xdr:col>76</xdr:col>
      <xdr:colOff>165100</xdr:colOff>
      <xdr:row>37</xdr:row>
      <xdr:rowOff>83287</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4541500" y="63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99814</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325111" y="61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102286</xdr:rowOff>
    </xdr:from>
    <xdr:to>
      <xdr:col>71</xdr:col>
      <xdr:colOff>177800</xdr:colOff>
      <xdr:row>37</xdr:row>
      <xdr:rowOff>83693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2814300" y="5588686"/>
          <a:ext cx="889000" cy="838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59563</xdr:rowOff>
    </xdr:from>
    <xdr:to>
      <xdr:col>72</xdr:col>
      <xdr:colOff>38100</xdr:colOff>
      <xdr:row>36</xdr:row>
      <xdr:rowOff>161163</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3652500" y="6231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152290</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36111" y="632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149327</xdr:rowOff>
    </xdr:from>
    <xdr:to>
      <xdr:col>67</xdr:col>
      <xdr:colOff>101600</xdr:colOff>
      <xdr:row>37</xdr:row>
      <xdr:rowOff>79477</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2763500" y="6321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96004</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2547111" y="6096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101397</xdr:rowOff>
    </xdr:from>
    <xdr:to>
      <xdr:col>85</xdr:col>
      <xdr:colOff>177800</xdr:colOff>
      <xdr:row>38</xdr:row>
      <xdr:rowOff>31547</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6268700" y="6445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79824</xdr:rowOff>
    </xdr:from>
    <xdr:ext cx="534377" cy="259045"/>
    <xdr:sp macro="" textlink="">
      <xdr:nvSpPr>
        <xdr:cNvPr id="536" name="消防費該当値テキスト">
          <a:extLst>
            <a:ext uri="{FF2B5EF4-FFF2-40B4-BE49-F238E27FC236}">
              <a16:creationId xmlns:a16="http://schemas.microsoft.com/office/drawing/2014/main" id="{00000000-0008-0000-0700-000018020000}"/>
            </a:ext>
          </a:extLst>
        </xdr:cNvPr>
        <xdr:cNvSpPr txBox="1"/>
      </xdr:nvSpPr>
      <xdr:spPr>
        <a:xfrm>
          <a:off x="16370300" y="6423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18186</xdr:rowOff>
    </xdr:from>
    <xdr:to>
      <xdr:col>81</xdr:col>
      <xdr:colOff>101600</xdr:colOff>
      <xdr:row>37</xdr:row>
      <xdr:rowOff>119786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5430500" y="636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136313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5214111" y="6137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131572</xdr:rowOff>
    </xdr:from>
    <xdr:to>
      <xdr:col>76</xdr:col>
      <xdr:colOff>165100</xdr:colOff>
      <xdr:row>38</xdr:row>
      <xdr:rowOff>61722</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4541500" y="6475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52849</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4325111" y="656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32</xdr:row>
      <xdr:rowOff>51486</xdr:rowOff>
    </xdr:from>
    <xdr:to>
      <xdr:col>72</xdr:col>
      <xdr:colOff>38100</xdr:colOff>
      <xdr:row>32</xdr:row>
      <xdr:rowOff>153086</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3652500" y="5537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169613</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436111" y="5313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32893</xdr:rowOff>
    </xdr:from>
    <xdr:to>
      <xdr:col>67</xdr:col>
      <xdr:colOff>101600</xdr:colOff>
      <xdr:row>37</xdr:row>
      <xdr:rowOff>134493</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2763500" y="637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125620</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2547111" y="64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54008</xdr:rowOff>
    </xdr:from>
    <xdr:to>
      <xdr:col>85</xdr:col>
      <xdr:colOff>126364</xdr:colOff>
      <xdr:row>59</xdr:row>
      <xdr:rowOff>119322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26508"/>
          <a:ext cx="1269" cy="160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123149</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238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119322</xdr:rowOff>
    </xdr:from>
    <xdr:to>
      <xdr:col>86</xdr:col>
      <xdr:colOff>25400</xdr:colOff>
      <xdr:row>59</xdr:row>
      <xdr:rowOff>119322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2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685</xdr:rowOff>
    </xdr:from>
    <xdr:ext cx="534377"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01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78,624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54008</xdr:rowOff>
    </xdr:from>
    <xdr:to>
      <xdr:col>86</xdr:col>
      <xdr:colOff>25400</xdr:colOff>
      <xdr:row>50</xdr:row>
      <xdr:rowOff>54008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2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83824</xdr:rowOff>
    </xdr:from>
    <xdr:to>
      <xdr:col>85</xdr:col>
      <xdr:colOff>127000</xdr:colOff>
      <xdr:row>56</xdr:row>
      <xdr:rowOff>169646</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513574"/>
          <a:ext cx="838200" cy="25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51619</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5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73192</xdr:rowOff>
    </xdr:from>
    <xdr:to>
      <xdr:col>85</xdr:col>
      <xdr:colOff>177800</xdr:colOff>
      <xdr:row>57</xdr:row>
      <xdr:rowOff>3342</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67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169646</xdr:rowOff>
    </xdr:from>
    <xdr:to>
      <xdr:col>81</xdr:col>
      <xdr:colOff>50800</xdr:colOff>
      <xdr:row>58</xdr:row>
      <xdr:rowOff>120628</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770846"/>
          <a:ext cx="889000" cy="29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70448</xdr:rowOff>
    </xdr:from>
    <xdr:to>
      <xdr:col>81</xdr:col>
      <xdr:colOff>101600</xdr:colOff>
      <xdr:row>57</xdr:row>
      <xdr:rowOff>598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67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17125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4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54301</xdr:rowOff>
    </xdr:from>
    <xdr:to>
      <xdr:col>76</xdr:col>
      <xdr:colOff>114300</xdr:colOff>
      <xdr:row>58</xdr:row>
      <xdr:rowOff>120628</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998401"/>
          <a:ext cx="889000" cy="6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144679</xdr:rowOff>
    </xdr:from>
    <xdr:to>
      <xdr:col>76</xdr:col>
      <xdr:colOff>165100</xdr:colOff>
      <xdr:row>57</xdr:row>
      <xdr:rowOff>74829</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4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91356</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52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54301</xdr:rowOff>
    </xdr:from>
    <xdr:to>
      <xdr:col>71</xdr:col>
      <xdr:colOff>177800</xdr:colOff>
      <xdr:row>58</xdr:row>
      <xdr:rowOff>138198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998401"/>
          <a:ext cx="889000" cy="83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155618</xdr:rowOff>
    </xdr:from>
    <xdr:to>
      <xdr:col>72</xdr:col>
      <xdr:colOff>38100</xdr:colOff>
      <xdr:row>57</xdr:row>
      <xdr:rowOff>85768</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756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102295</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532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58986</xdr:rowOff>
    </xdr:from>
    <xdr:to>
      <xdr:col>67</xdr:col>
      <xdr:colOff>101600</xdr:colOff>
      <xdr:row>56</xdr:row>
      <xdr:rowOff>160586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5663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435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33024</xdr:rowOff>
    </xdr:from>
    <xdr:to>
      <xdr:col>85</xdr:col>
      <xdr:colOff>177800</xdr:colOff>
      <xdr:row>55</xdr:row>
      <xdr:rowOff>134624</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46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55901</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31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118846</xdr:rowOff>
    </xdr:from>
    <xdr:to>
      <xdr:col>81</xdr:col>
      <xdr:colOff>101600</xdr:colOff>
      <xdr:row>57</xdr:row>
      <xdr:rowOff>48996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720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40123</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812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69828</xdr:rowOff>
    </xdr:from>
    <xdr:to>
      <xdr:col>76</xdr:col>
      <xdr:colOff>165100</xdr:colOff>
      <xdr:row>58</xdr:row>
      <xdr:rowOff>171428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1001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162555</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10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3501</xdr:rowOff>
    </xdr:from>
    <xdr:to>
      <xdr:col>72</xdr:col>
      <xdr:colOff>38100</xdr:colOff>
      <xdr:row>58</xdr:row>
      <xdr:rowOff>105101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47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96228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40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87398</xdr:rowOff>
    </xdr:from>
    <xdr:to>
      <xdr:col>67</xdr:col>
      <xdr:colOff>101600</xdr:colOff>
      <xdr:row>59</xdr:row>
      <xdr:rowOff>17548</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10031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8675</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124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95123</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96623"/>
          <a:ext cx="1269" cy="1546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132344</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768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41800</xdr:rowOff>
    </xdr:from>
    <xdr:ext cx="534377"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7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94,730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95123</xdr:rowOff>
    </xdr:from>
    <xdr:to>
      <xdr:col>86</xdr:col>
      <xdr:colOff>25400</xdr:colOff>
      <xdr:row>70</xdr:row>
      <xdr:rowOff>95123</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96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98780</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643330"/>
          <a:ext cx="838200" cy="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49793</xdr:rowOff>
    </xdr:from>
    <xdr:ext cx="469744"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422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26916</xdr:rowOff>
    </xdr:from>
    <xdr:to>
      <xdr:col>85</xdr:col>
      <xdr:colOff>177800</xdr:colOff>
      <xdr:row>79</xdr:row>
      <xdr:rowOff>128516</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7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91580</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36130"/>
          <a:ext cx="889000" cy="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39914</xdr:rowOff>
    </xdr:from>
    <xdr:to>
      <xdr:col>81</xdr:col>
      <xdr:colOff>101600</xdr:colOff>
      <xdr:row>79</xdr:row>
      <xdr:rowOff>141514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84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158041</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3596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91580</xdr:rowOff>
    </xdr:from>
    <xdr:to>
      <xdr:col>76</xdr:col>
      <xdr:colOff>114300</xdr:colOff>
      <xdr:row>79</xdr:row>
      <xdr:rowOff>93588</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36130"/>
          <a:ext cx="8890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145021</xdr:rowOff>
    </xdr:from>
    <xdr:to>
      <xdr:col>76</xdr:col>
      <xdr:colOff>165100</xdr:colOff>
      <xdr:row>79</xdr:row>
      <xdr:rowOff>75171</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91698</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57428" y="13293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89571</xdr:rowOff>
    </xdr:from>
    <xdr:to>
      <xdr:col>71</xdr:col>
      <xdr:colOff>177800</xdr:colOff>
      <xdr:row>79</xdr:row>
      <xdr:rowOff>93588</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34121"/>
          <a:ext cx="889000" cy="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39881</xdr:rowOff>
    </xdr:from>
    <xdr:to>
      <xdr:col>72</xdr:col>
      <xdr:colOff>38100</xdr:colOff>
      <xdr:row>79</xdr:row>
      <xdr:rowOff>141481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8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158008</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4017" y="13359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36861</xdr:rowOff>
    </xdr:from>
    <xdr:to>
      <xdr:col>67</xdr:col>
      <xdr:colOff>101600</xdr:colOff>
      <xdr:row>79</xdr:row>
      <xdr:rowOff>138461</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154988</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25017" y="133566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47980</xdr:rowOff>
    </xdr:from>
    <xdr:to>
      <xdr:col>85</xdr:col>
      <xdr:colOff>177800</xdr:colOff>
      <xdr:row>79</xdr:row>
      <xdr:rowOff>149580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79</xdr:row>
      <xdr:rowOff>5343</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498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40780</xdr:rowOff>
    </xdr:from>
    <xdr:to>
      <xdr:col>76</xdr:col>
      <xdr:colOff>165100</xdr:colOff>
      <xdr:row>79</xdr:row>
      <xdr:rowOff>142380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8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133507</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6780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42788</xdr:rowOff>
    </xdr:from>
    <xdr:to>
      <xdr:col>72</xdr:col>
      <xdr:colOff>38100</xdr:colOff>
      <xdr:row>79</xdr:row>
      <xdr:rowOff>144388</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135515</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680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38771</xdr:rowOff>
    </xdr:from>
    <xdr:to>
      <xdr:col>67</xdr:col>
      <xdr:colOff>101600</xdr:colOff>
      <xdr:row>79</xdr:row>
      <xdr:rowOff>140371</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8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131498</xdr:rowOff>
    </xdr:from>
    <xdr:ext cx="378565"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25017" y="136760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8872</xdr:rowOff>
    </xdr:from>
    <xdr:to>
      <xdr:col>85</xdr:col>
      <xdr:colOff>126364</xdr:colOff>
      <xdr:row>97</xdr:row>
      <xdr:rowOff>145597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39372"/>
          <a:ext cx="1269" cy="133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149424</xdr:rowOff>
    </xdr:from>
    <xdr:ext cx="469744"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780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145597</xdr:rowOff>
    </xdr:from>
    <xdr:to>
      <xdr:col>86</xdr:col>
      <xdr:colOff>25400</xdr:colOff>
      <xdr:row>97</xdr:row>
      <xdr:rowOff>145597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776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126999</xdr:rowOff>
    </xdr:from>
    <xdr:ext cx="534377"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4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65,723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8872</xdr:rowOff>
    </xdr:from>
    <xdr:to>
      <xdr:col>86</xdr:col>
      <xdr:colOff>25400</xdr:colOff>
      <xdr:row>90</xdr:row>
      <xdr:rowOff>8872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39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21330</xdr:rowOff>
    </xdr:from>
    <xdr:to>
      <xdr:col>85</xdr:col>
      <xdr:colOff>127000</xdr:colOff>
      <xdr:row>94</xdr:row>
      <xdr:rowOff>21765</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5481300" y="16137630"/>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129438</xdr:rowOff>
    </xdr:from>
    <xdr:ext cx="534377"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074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151011</xdr:rowOff>
    </xdr:from>
    <xdr:to>
      <xdr:col>85</xdr:col>
      <xdr:colOff>177800</xdr:colOff>
      <xdr:row>94</xdr:row>
      <xdr:rowOff>81161</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095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109113</xdr:rowOff>
    </xdr:from>
    <xdr:to>
      <xdr:col>81</xdr:col>
      <xdr:colOff>50800</xdr:colOff>
      <xdr:row>94</xdr:row>
      <xdr:rowOff>21765</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053963"/>
          <a:ext cx="889000" cy="8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135398</xdr:rowOff>
    </xdr:from>
    <xdr:to>
      <xdr:col>81</xdr:col>
      <xdr:colOff>101600</xdr:colOff>
      <xdr:row>94</xdr:row>
      <xdr:rowOff>65548</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08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82075</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14111" y="1585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163178</xdr:rowOff>
    </xdr:from>
    <xdr:to>
      <xdr:col>76</xdr:col>
      <xdr:colOff>114300</xdr:colOff>
      <xdr:row>93</xdr:row>
      <xdr:rowOff>109113</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a:off x="13703300" y="15936578"/>
          <a:ext cx="889000" cy="117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112423</xdr:rowOff>
    </xdr:from>
    <xdr:to>
      <xdr:col>76</xdr:col>
      <xdr:colOff>165100</xdr:colOff>
      <xdr:row>94</xdr:row>
      <xdr:rowOff>42573</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057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33700</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6150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163178</xdr:rowOff>
    </xdr:from>
    <xdr:to>
      <xdr:col>71</xdr:col>
      <xdr:colOff>177800</xdr:colOff>
      <xdr:row>93</xdr:row>
      <xdr:rowOff>3226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5936578"/>
          <a:ext cx="889000" cy="1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123989</xdr:rowOff>
    </xdr:from>
    <xdr:to>
      <xdr:col>72</xdr:col>
      <xdr:colOff>38100</xdr:colOff>
      <xdr:row>94</xdr:row>
      <xdr:rowOff>54139</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0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45266</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36111" y="1616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65012</xdr:rowOff>
    </xdr:from>
    <xdr:to>
      <xdr:col>67</xdr:col>
      <xdr:colOff>101600</xdr:colOff>
      <xdr:row>93</xdr:row>
      <xdr:rowOff>166612</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009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157739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47111" y="16102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141980</xdr:rowOff>
    </xdr:from>
    <xdr:to>
      <xdr:col>85</xdr:col>
      <xdr:colOff>177800</xdr:colOff>
      <xdr:row>94</xdr:row>
      <xdr:rowOff>72130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08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164857</xdr:rowOff>
    </xdr:from>
    <xdr:ext cx="534377"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5938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142415</xdr:rowOff>
    </xdr:from>
    <xdr:to>
      <xdr:col>81</xdr:col>
      <xdr:colOff>101600</xdr:colOff>
      <xdr:row>94</xdr:row>
      <xdr:rowOff>72565</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08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63692</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214111" y="1617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58313</xdr:rowOff>
    </xdr:from>
    <xdr:to>
      <xdr:col>76</xdr:col>
      <xdr:colOff>165100</xdr:colOff>
      <xdr:row>93</xdr:row>
      <xdr:rowOff>159913</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00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4990</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325111" y="15778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112378</xdr:rowOff>
    </xdr:from>
    <xdr:to>
      <xdr:col>72</xdr:col>
      <xdr:colOff>38100</xdr:colOff>
      <xdr:row>93</xdr:row>
      <xdr:rowOff>42528</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588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59055</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36111" y="15661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123876</xdr:rowOff>
    </xdr:from>
    <xdr:to>
      <xdr:col>67</xdr:col>
      <xdr:colOff>101600</xdr:colOff>
      <xdr:row>93</xdr:row>
      <xdr:rowOff>54026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589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70553</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47111" y="1567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142443</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457393"/>
          <a:ext cx="1269" cy="1197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150893</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65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89120</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232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2,619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142443</xdr:rowOff>
    </xdr:from>
    <xdr:to>
      <xdr:col>116</xdr:col>
      <xdr:colOff>152400</xdr:colOff>
      <xdr:row>31</xdr:row>
      <xdr:rowOff>142443</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457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68343</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1199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45466</xdr:rowOff>
    </xdr:from>
    <xdr:to>
      <xdr:col>116</xdr:col>
      <xdr:colOff>114300</xdr:colOff>
      <xdr:row>38</xdr:row>
      <xdr:rowOff>147066</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6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52324</xdr:rowOff>
    </xdr:from>
    <xdr:to>
      <xdr:col>112</xdr:col>
      <xdr:colOff>38100</xdr:colOff>
      <xdr:row>38</xdr:row>
      <xdr:rowOff>153924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170451</xdr:rowOff>
    </xdr:from>
    <xdr:ext cx="313932"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66333" y="63426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29921</xdr:rowOff>
    </xdr:from>
    <xdr:to>
      <xdr:col>107</xdr:col>
      <xdr:colOff>101600</xdr:colOff>
      <xdr:row>38</xdr:row>
      <xdr:rowOff>131521</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45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148048</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320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21234</xdr:rowOff>
    </xdr:from>
    <xdr:to>
      <xdr:col>102</xdr:col>
      <xdr:colOff>165100</xdr:colOff>
      <xdr:row>38</xdr:row>
      <xdr:rowOff>122834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3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139361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3115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167081</xdr:rowOff>
    </xdr:from>
    <xdr:to>
      <xdr:col>98</xdr:col>
      <xdr:colOff>38100</xdr:colOff>
      <xdr:row>38</xdr:row>
      <xdr:rowOff>97231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1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113758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285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23893</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5389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においては、平成２６年度から平成２９年度まで上昇傾向にあったが、平成３０年度は前年度と比べ５８９円の減となった。民生費が減少したのは、（仮称）高萩・若宮統合保育園建設事業や経済対策臨時福祉給付金給付事業が終了したことが主な要因である。しかし、今後も社会福祉費等の各福祉費の増加や、こどもクラブ施設整備等の推進により民生費の上昇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衛生費においては、対前年度比３，８８７円減少し、類似団体平均や全国及び県平均を下回っている。衛生費が減少したのは、病院事業会計への補助金等が減少したことが主な要因である。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商工費においては、平成２６年度以降は類似団体平均と比較し高い水準で推移してきたが、平成３０年度は対前年度比４，５５６円減と大幅な減少となった。減少となった主な要因としては、インランドポート整備事業が完了したこと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教育費においては、上昇傾向で推移しており、特に平成２８年度以降は大幅に上昇している状況である。平成３０年度は、対前年度比７，８７８円増加し類似団体平均を上回っている。大幅に増加したのは、田沼西地区小中一貫校整備事業の増加が主な要因である。なお、今後も国体開催施設の整備や、義務教育学校の整備により、教育費の上昇が見込ま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国庫支出金や地方交付税の減少により、歳入は減となった。歳出は田沼西地区小中一貫校整備などにより増加したため、実質単年度収支は減となった。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今後は、田沼西地区小中一貫校に続き義務教育学校の整備等大型事業の実施による増加が見込まれ、数値が悪化することが推測される。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栃木県佐野市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連結実質赤字比率については、全会計において黒字であり赤字比率は発生していない。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今後も、歳入の確保や歳出の削減をすすめ、独立した会計として健全な財政運営を図っていく。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65288;&#22238;&#31572;&#65289;&#12304;&#36001;&#25919;&#29366;&#27841;&#36039;&#26009;&#38598;&#12305;_092045_&#20304;&#37326;&#2406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row>
        <row r="53">
          <cell r="CF53">
            <v>54.2</v>
          </cell>
          <cell r="CN53">
            <v>55.8</v>
          </cell>
        </row>
        <row r="55">
          <cell r="AN55" t="str">
            <v>類似団体内平均値</v>
          </cell>
          <cell r="CF55">
            <v>6.5</v>
          </cell>
          <cell r="CN55">
            <v>5.8</v>
          </cell>
        </row>
        <row r="57">
          <cell r="CF57">
            <v>57.2</v>
          </cell>
          <cell r="CN57">
            <v>58.6</v>
          </cell>
        </row>
        <row r="72">
          <cell r="BP72" t="str">
            <v>H26</v>
          </cell>
          <cell r="BX72" t="str">
            <v>H27</v>
          </cell>
          <cell r="CF72" t="str">
            <v>H28</v>
          </cell>
          <cell r="CN72" t="str">
            <v>H29</v>
          </cell>
          <cell r="CV72" t="str">
            <v>H30</v>
          </cell>
        </row>
        <row r="73">
          <cell r="AN73" t="str">
            <v>当該団体値</v>
          </cell>
          <cell r="BP73">
            <v>9.1999999999999993</v>
          </cell>
          <cell r="BX73">
            <v>10.199999999999999</v>
          </cell>
        </row>
        <row r="75">
          <cell r="BP75">
            <v>5.6</v>
          </cell>
          <cell r="BX75">
            <v>4.8</v>
          </cell>
          <cell r="CF75">
            <v>3.8</v>
          </cell>
          <cell r="CN75">
            <v>3</v>
          </cell>
          <cell r="CV75">
            <v>2.2999999999999998</v>
          </cell>
        </row>
        <row r="77">
          <cell r="AN77" t="str">
            <v>類似団体内平均値</v>
          </cell>
          <cell r="BP77">
            <v>33.799999999999997</v>
          </cell>
          <cell r="BX77">
            <v>15.8</v>
          </cell>
          <cell r="CF77">
            <v>6.5</v>
          </cell>
          <cell r="CN77">
            <v>5.8</v>
          </cell>
          <cell r="CV77">
            <v>2.7</v>
          </cell>
        </row>
        <row r="79">
          <cell r="BP79">
            <v>7.1</v>
          </cell>
          <cell r="BX79">
            <v>6.2</v>
          </cell>
          <cell r="CF79">
            <v>5.9</v>
          </cell>
          <cell r="CN79">
            <v>5.3</v>
          </cell>
          <cell r="CV79">
            <v>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48067676</v>
      </c>
      <c r="BO4" s="423"/>
      <c r="BP4" s="423"/>
      <c r="BQ4" s="423"/>
      <c r="BR4" s="423"/>
      <c r="BS4" s="423"/>
      <c r="BT4" s="423"/>
      <c r="BU4" s="424"/>
      <c r="BV4" s="422">
        <v>48175459</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7.5</v>
      </c>
      <c r="CU4" s="604"/>
      <c r="CV4" s="604"/>
      <c r="CW4" s="604"/>
      <c r="CX4" s="604"/>
      <c r="CY4" s="604"/>
      <c r="CZ4" s="604"/>
      <c r="DA4" s="605"/>
      <c r="DB4" s="603">
        <v>10.199999999999999</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45646142</v>
      </c>
      <c r="BO5" s="428"/>
      <c r="BP5" s="428"/>
      <c r="BQ5" s="428"/>
      <c r="BR5" s="428"/>
      <c r="BS5" s="428"/>
      <c r="BT5" s="428"/>
      <c r="BU5" s="429"/>
      <c r="BV5" s="427">
        <v>45320440</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87.1</v>
      </c>
      <c r="CU5" s="398"/>
      <c r="CV5" s="398"/>
      <c r="CW5" s="398"/>
      <c r="CX5" s="398"/>
      <c r="CY5" s="398"/>
      <c r="CZ5" s="398"/>
      <c r="DA5" s="399"/>
      <c r="DB5" s="397">
        <v>86.3</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102</v>
      </c>
      <c r="AV6" s="485"/>
      <c r="AW6" s="485"/>
      <c r="AX6" s="485"/>
      <c r="AY6" s="407" t="s">
        <v>103</v>
      </c>
      <c r="AZ6" s="408"/>
      <c r="BA6" s="408"/>
      <c r="BB6" s="408"/>
      <c r="BC6" s="408"/>
      <c r="BD6" s="408"/>
      <c r="BE6" s="408"/>
      <c r="BF6" s="408"/>
      <c r="BG6" s="408"/>
      <c r="BH6" s="408"/>
      <c r="BI6" s="408"/>
      <c r="BJ6" s="408"/>
      <c r="BK6" s="408"/>
      <c r="BL6" s="408"/>
      <c r="BM6" s="409"/>
      <c r="BN6" s="427">
        <v>2421534</v>
      </c>
      <c r="BO6" s="428"/>
      <c r="BP6" s="428"/>
      <c r="BQ6" s="428"/>
      <c r="BR6" s="428"/>
      <c r="BS6" s="428"/>
      <c r="BT6" s="428"/>
      <c r="BU6" s="429"/>
      <c r="BV6" s="427">
        <v>2855019</v>
      </c>
      <c r="BW6" s="428"/>
      <c r="BX6" s="428"/>
      <c r="BY6" s="428"/>
      <c r="BZ6" s="428"/>
      <c r="CA6" s="428"/>
      <c r="CB6" s="428"/>
      <c r="CC6" s="429"/>
      <c r="CD6" s="436" t="s">
        <v>104</v>
      </c>
      <c r="CE6" s="437"/>
      <c r="CF6" s="437"/>
      <c r="CG6" s="437"/>
      <c r="CH6" s="437"/>
      <c r="CI6" s="437"/>
      <c r="CJ6" s="437"/>
      <c r="CK6" s="437"/>
      <c r="CL6" s="437"/>
      <c r="CM6" s="437"/>
      <c r="CN6" s="437"/>
      <c r="CO6" s="437"/>
      <c r="CP6" s="437"/>
      <c r="CQ6" s="437"/>
      <c r="CR6" s="437"/>
      <c r="CS6" s="438"/>
      <c r="CT6" s="577">
        <v>92.3</v>
      </c>
      <c r="CU6" s="578"/>
      <c r="CV6" s="578"/>
      <c r="CW6" s="578"/>
      <c r="CX6" s="578"/>
      <c r="CY6" s="578"/>
      <c r="CZ6" s="578"/>
      <c r="DA6" s="579"/>
      <c r="DB6" s="577">
        <v>91.4</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105</v>
      </c>
      <c r="AN7" s="401"/>
      <c r="AO7" s="401"/>
      <c r="AP7" s="401"/>
      <c r="AQ7" s="401"/>
      <c r="AR7" s="401"/>
      <c r="AS7" s="401"/>
      <c r="AT7" s="402"/>
      <c r="AU7" s="484" t="s">
        <v>106</v>
      </c>
      <c r="AV7" s="485"/>
      <c r="AW7" s="485"/>
      <c r="AX7" s="485"/>
      <c r="AY7" s="407" t="s">
        <v>107</v>
      </c>
      <c r="AZ7" s="408"/>
      <c r="BA7" s="408"/>
      <c r="BB7" s="408"/>
      <c r="BC7" s="408"/>
      <c r="BD7" s="408"/>
      <c r="BE7" s="408"/>
      <c r="BF7" s="408"/>
      <c r="BG7" s="408"/>
      <c r="BH7" s="408"/>
      <c r="BI7" s="408"/>
      <c r="BJ7" s="408"/>
      <c r="BK7" s="408"/>
      <c r="BL7" s="408"/>
      <c r="BM7" s="409"/>
      <c r="BN7" s="427">
        <v>389401</v>
      </c>
      <c r="BO7" s="428"/>
      <c r="BP7" s="428"/>
      <c r="BQ7" s="428"/>
      <c r="BR7" s="428"/>
      <c r="BS7" s="428"/>
      <c r="BT7" s="428"/>
      <c r="BU7" s="429"/>
      <c r="BV7" s="427">
        <v>100937</v>
      </c>
      <c r="BW7" s="428"/>
      <c r="BX7" s="428"/>
      <c r="BY7" s="428"/>
      <c r="BZ7" s="428"/>
      <c r="CA7" s="428"/>
      <c r="CB7" s="428"/>
      <c r="CC7" s="429"/>
      <c r="CD7" s="436" t="s">
        <v>108</v>
      </c>
      <c r="CE7" s="437"/>
      <c r="CF7" s="437"/>
      <c r="CG7" s="437"/>
      <c r="CH7" s="437"/>
      <c r="CI7" s="437"/>
      <c r="CJ7" s="437"/>
      <c r="CK7" s="437"/>
      <c r="CL7" s="437"/>
      <c r="CM7" s="437"/>
      <c r="CN7" s="437"/>
      <c r="CO7" s="437"/>
      <c r="CP7" s="437"/>
      <c r="CQ7" s="437"/>
      <c r="CR7" s="437"/>
      <c r="CS7" s="438"/>
      <c r="CT7" s="427">
        <v>27133843</v>
      </c>
      <c r="CU7" s="428"/>
      <c r="CV7" s="428"/>
      <c r="CW7" s="428"/>
      <c r="CX7" s="428"/>
      <c r="CY7" s="428"/>
      <c r="CZ7" s="428"/>
      <c r="DA7" s="429"/>
      <c r="DB7" s="427">
        <v>26978095</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109</v>
      </c>
      <c r="AN8" s="401"/>
      <c r="AO8" s="401"/>
      <c r="AP8" s="401"/>
      <c r="AQ8" s="401"/>
      <c r="AR8" s="401"/>
      <c r="AS8" s="401"/>
      <c r="AT8" s="402"/>
      <c r="AU8" s="484" t="s">
        <v>94</v>
      </c>
      <c r="AV8" s="485"/>
      <c r="AW8" s="485"/>
      <c r="AX8" s="485"/>
      <c r="AY8" s="407" t="s">
        <v>110</v>
      </c>
      <c r="AZ8" s="408"/>
      <c r="BA8" s="408"/>
      <c r="BB8" s="408"/>
      <c r="BC8" s="408"/>
      <c r="BD8" s="408"/>
      <c r="BE8" s="408"/>
      <c r="BF8" s="408"/>
      <c r="BG8" s="408"/>
      <c r="BH8" s="408"/>
      <c r="BI8" s="408"/>
      <c r="BJ8" s="408"/>
      <c r="BK8" s="408"/>
      <c r="BL8" s="408"/>
      <c r="BM8" s="409"/>
      <c r="BN8" s="427">
        <v>2032133</v>
      </c>
      <c r="BO8" s="428"/>
      <c r="BP8" s="428"/>
      <c r="BQ8" s="428"/>
      <c r="BR8" s="428"/>
      <c r="BS8" s="428"/>
      <c r="BT8" s="428"/>
      <c r="BU8" s="429"/>
      <c r="BV8" s="427">
        <v>2754082</v>
      </c>
      <c r="BW8" s="428"/>
      <c r="BX8" s="428"/>
      <c r="BY8" s="428"/>
      <c r="BZ8" s="428"/>
      <c r="CA8" s="428"/>
      <c r="CB8" s="428"/>
      <c r="CC8" s="429"/>
      <c r="CD8" s="436" t="s">
        <v>111</v>
      </c>
      <c r="CE8" s="437"/>
      <c r="CF8" s="437"/>
      <c r="CG8" s="437"/>
      <c r="CH8" s="437"/>
      <c r="CI8" s="437"/>
      <c r="CJ8" s="437"/>
      <c r="CK8" s="437"/>
      <c r="CL8" s="437"/>
      <c r="CM8" s="437"/>
      <c r="CN8" s="437"/>
      <c r="CO8" s="437"/>
      <c r="CP8" s="437"/>
      <c r="CQ8" s="437"/>
      <c r="CR8" s="437"/>
      <c r="CS8" s="438"/>
      <c r="CT8" s="540">
        <v>0.73</v>
      </c>
      <c r="CU8" s="541"/>
      <c r="CV8" s="541"/>
      <c r="CW8" s="541"/>
      <c r="CX8" s="541"/>
      <c r="CY8" s="541"/>
      <c r="CZ8" s="541"/>
      <c r="DA8" s="542"/>
      <c r="DB8" s="540">
        <v>0.72</v>
      </c>
      <c r="DC8" s="541"/>
      <c r="DD8" s="541"/>
      <c r="DE8" s="541"/>
      <c r="DF8" s="541"/>
      <c r="DG8" s="541"/>
      <c r="DH8" s="541"/>
      <c r="DI8" s="542"/>
      <c r="DJ8" s="185"/>
      <c r="DK8" s="185"/>
      <c r="DL8" s="185"/>
      <c r="DM8" s="185"/>
      <c r="DN8" s="185"/>
      <c r="DO8" s="185"/>
    </row>
    <row r="9" spans="1:119" ht="18.75" customHeight="1" thickBot="1" x14ac:dyDescent="0.2">
      <c r="A9" s="186"/>
      <c r="B9" s="566" t="s">
        <v>112</v>
      </c>
      <c r="C9" s="567"/>
      <c r="D9" s="567"/>
      <c r="E9" s="567"/>
      <c r="F9" s="567"/>
      <c r="G9" s="567"/>
      <c r="H9" s="567"/>
      <c r="I9" s="567"/>
      <c r="J9" s="567"/>
      <c r="K9" s="490"/>
      <c r="L9" s="568" t="s">
        <v>113</v>
      </c>
      <c r="M9" s="569"/>
      <c r="N9" s="569"/>
      <c r="O9" s="569"/>
      <c r="P9" s="569"/>
      <c r="Q9" s="570"/>
      <c r="R9" s="571">
        <v>118919</v>
      </c>
      <c r="S9" s="572"/>
      <c r="T9" s="572"/>
      <c r="U9" s="572"/>
      <c r="V9" s="573"/>
      <c r="W9" s="506" t="s">
        <v>114</v>
      </c>
      <c r="X9" s="507"/>
      <c r="Y9" s="507"/>
      <c r="Z9" s="507"/>
      <c r="AA9" s="507"/>
      <c r="AB9" s="507"/>
      <c r="AC9" s="507"/>
      <c r="AD9" s="507"/>
      <c r="AE9" s="507"/>
      <c r="AF9" s="507"/>
      <c r="AG9" s="507"/>
      <c r="AH9" s="507"/>
      <c r="AI9" s="507"/>
      <c r="AJ9" s="507"/>
      <c r="AK9" s="507"/>
      <c r="AL9" s="574"/>
      <c r="AM9" s="496" t="s">
        <v>115</v>
      </c>
      <c r="AN9" s="401"/>
      <c r="AO9" s="401"/>
      <c r="AP9" s="401"/>
      <c r="AQ9" s="401"/>
      <c r="AR9" s="401"/>
      <c r="AS9" s="401"/>
      <c r="AT9" s="402"/>
      <c r="AU9" s="484" t="s">
        <v>116</v>
      </c>
      <c r="AV9" s="485"/>
      <c r="AW9" s="485"/>
      <c r="AX9" s="485"/>
      <c r="AY9" s="407" t="s">
        <v>117</v>
      </c>
      <c r="AZ9" s="408"/>
      <c r="BA9" s="408"/>
      <c r="BB9" s="408"/>
      <c r="BC9" s="408"/>
      <c r="BD9" s="408"/>
      <c r="BE9" s="408"/>
      <c r="BF9" s="408"/>
      <c r="BG9" s="408"/>
      <c r="BH9" s="408"/>
      <c r="BI9" s="408"/>
      <c r="BJ9" s="408"/>
      <c r="BK9" s="408"/>
      <c r="BL9" s="408"/>
      <c r="BM9" s="409"/>
      <c r="BN9" s="427">
        <v>-721949</v>
      </c>
      <c r="BO9" s="428"/>
      <c r="BP9" s="428"/>
      <c r="BQ9" s="428"/>
      <c r="BR9" s="428"/>
      <c r="BS9" s="428"/>
      <c r="BT9" s="428"/>
      <c r="BU9" s="429"/>
      <c r="BV9" s="427">
        <v>318635</v>
      </c>
      <c r="BW9" s="428"/>
      <c r="BX9" s="428"/>
      <c r="BY9" s="428"/>
      <c r="BZ9" s="428"/>
      <c r="CA9" s="428"/>
      <c r="CB9" s="428"/>
      <c r="CC9" s="429"/>
      <c r="CD9" s="436" t="s">
        <v>118</v>
      </c>
      <c r="CE9" s="437"/>
      <c r="CF9" s="437"/>
      <c r="CG9" s="437"/>
      <c r="CH9" s="437"/>
      <c r="CI9" s="437"/>
      <c r="CJ9" s="437"/>
      <c r="CK9" s="437"/>
      <c r="CL9" s="437"/>
      <c r="CM9" s="437"/>
      <c r="CN9" s="437"/>
      <c r="CO9" s="437"/>
      <c r="CP9" s="437"/>
      <c r="CQ9" s="437"/>
      <c r="CR9" s="437"/>
      <c r="CS9" s="438"/>
      <c r="CT9" s="397">
        <v>11.6</v>
      </c>
      <c r="CU9" s="398"/>
      <c r="CV9" s="398"/>
      <c r="CW9" s="398"/>
      <c r="CX9" s="398"/>
      <c r="CY9" s="398"/>
      <c r="CZ9" s="398"/>
      <c r="DA9" s="399"/>
      <c r="DB9" s="397">
        <v>12</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119</v>
      </c>
      <c r="M10" s="401"/>
      <c r="N10" s="401"/>
      <c r="O10" s="401"/>
      <c r="P10" s="401"/>
      <c r="Q10" s="402"/>
      <c r="R10" s="403">
        <v>121249</v>
      </c>
      <c r="S10" s="404"/>
      <c r="T10" s="404"/>
      <c r="U10" s="404"/>
      <c r="V10" s="406"/>
      <c r="W10" s="575"/>
      <c r="X10" s="389"/>
      <c r="Y10" s="389"/>
      <c r="Z10" s="389"/>
      <c r="AA10" s="389"/>
      <c r="AB10" s="389"/>
      <c r="AC10" s="389"/>
      <c r="AD10" s="389"/>
      <c r="AE10" s="389"/>
      <c r="AF10" s="389"/>
      <c r="AG10" s="389"/>
      <c r="AH10" s="389"/>
      <c r="AI10" s="389"/>
      <c r="AJ10" s="389"/>
      <c r="AK10" s="389"/>
      <c r="AL10" s="576"/>
      <c r="AM10" s="496" t="s">
        <v>120</v>
      </c>
      <c r="AN10" s="401"/>
      <c r="AO10" s="401"/>
      <c r="AP10" s="401"/>
      <c r="AQ10" s="401"/>
      <c r="AR10" s="401"/>
      <c r="AS10" s="401"/>
      <c r="AT10" s="402"/>
      <c r="AU10" s="484" t="s">
        <v>121</v>
      </c>
      <c r="AV10" s="485"/>
      <c r="AW10" s="485"/>
      <c r="AX10" s="485"/>
      <c r="AY10" s="407" t="s">
        <v>122</v>
      </c>
      <c r="AZ10" s="408"/>
      <c r="BA10" s="408"/>
      <c r="BB10" s="408"/>
      <c r="BC10" s="408"/>
      <c r="BD10" s="408"/>
      <c r="BE10" s="408"/>
      <c r="BF10" s="408"/>
      <c r="BG10" s="408"/>
      <c r="BH10" s="408"/>
      <c r="BI10" s="408"/>
      <c r="BJ10" s="408"/>
      <c r="BK10" s="408"/>
      <c r="BL10" s="408"/>
      <c r="BM10" s="409"/>
      <c r="BN10" s="427">
        <v>1543643</v>
      </c>
      <c r="BO10" s="428"/>
      <c r="BP10" s="428"/>
      <c r="BQ10" s="428"/>
      <c r="BR10" s="428"/>
      <c r="BS10" s="428"/>
      <c r="BT10" s="428"/>
      <c r="BU10" s="429"/>
      <c r="BV10" s="427">
        <v>1321768</v>
      </c>
      <c r="BW10" s="428"/>
      <c r="BX10" s="428"/>
      <c r="BY10" s="428"/>
      <c r="BZ10" s="428"/>
      <c r="CA10" s="428"/>
      <c r="CB10" s="428"/>
      <c r="CC10" s="429"/>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124</v>
      </c>
      <c r="M11" s="474"/>
      <c r="N11" s="474"/>
      <c r="O11" s="474"/>
      <c r="P11" s="474"/>
      <c r="Q11" s="475"/>
      <c r="R11" s="563" t="s">
        <v>125</v>
      </c>
      <c r="S11" s="564"/>
      <c r="T11" s="564"/>
      <c r="U11" s="564"/>
      <c r="V11" s="565"/>
      <c r="W11" s="575"/>
      <c r="X11" s="389"/>
      <c r="Y11" s="389"/>
      <c r="Z11" s="389"/>
      <c r="AA11" s="389"/>
      <c r="AB11" s="389"/>
      <c r="AC11" s="389"/>
      <c r="AD11" s="389"/>
      <c r="AE11" s="389"/>
      <c r="AF11" s="389"/>
      <c r="AG11" s="389"/>
      <c r="AH11" s="389"/>
      <c r="AI11" s="389"/>
      <c r="AJ11" s="389"/>
      <c r="AK11" s="389"/>
      <c r="AL11" s="576"/>
      <c r="AM11" s="496" t="s">
        <v>126</v>
      </c>
      <c r="AN11" s="401"/>
      <c r="AO11" s="401"/>
      <c r="AP11" s="401"/>
      <c r="AQ11" s="401"/>
      <c r="AR11" s="401"/>
      <c r="AS11" s="401"/>
      <c r="AT11" s="402"/>
      <c r="AU11" s="484" t="s">
        <v>127</v>
      </c>
      <c r="AV11" s="485"/>
      <c r="AW11" s="485"/>
      <c r="AX11" s="485"/>
      <c r="AY11" s="407" t="s">
        <v>128</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129</v>
      </c>
      <c r="CE11" s="437"/>
      <c r="CF11" s="437"/>
      <c r="CG11" s="437"/>
      <c r="CH11" s="437"/>
      <c r="CI11" s="437"/>
      <c r="CJ11" s="437"/>
      <c r="CK11" s="437"/>
      <c r="CL11" s="437"/>
      <c r="CM11" s="437"/>
      <c r="CN11" s="437"/>
      <c r="CO11" s="437"/>
      <c r="CP11" s="437"/>
      <c r="CQ11" s="437"/>
      <c r="CR11" s="437"/>
      <c r="CS11" s="438"/>
      <c r="CT11" s="540" t="s">
        <v>130</v>
      </c>
      <c r="CU11" s="541"/>
      <c r="CV11" s="541"/>
      <c r="CW11" s="541"/>
      <c r="CX11" s="541"/>
      <c r="CY11" s="541"/>
      <c r="CZ11" s="541"/>
      <c r="DA11" s="542"/>
      <c r="DB11" s="540" t="s">
        <v>130</v>
      </c>
      <c r="DC11" s="541"/>
      <c r="DD11" s="541"/>
      <c r="DE11" s="541"/>
      <c r="DF11" s="541"/>
      <c r="DG11" s="541"/>
      <c r="DH11" s="541"/>
      <c r="DI11" s="542"/>
      <c r="DJ11" s="185"/>
      <c r="DK11" s="185"/>
      <c r="DL11" s="185"/>
      <c r="DM11" s="185"/>
      <c r="DN11" s="185"/>
      <c r="DO11" s="185"/>
    </row>
    <row r="12" spans="1:119" ht="18.75" customHeight="1" x14ac:dyDescent="0.15">
      <c r="A12" s="186"/>
      <c r="B12" s="543" t="s">
        <v>131</v>
      </c>
      <c r="C12" s="544"/>
      <c r="D12" s="544"/>
      <c r="E12" s="544"/>
      <c r="F12" s="544"/>
      <c r="G12" s="544"/>
      <c r="H12" s="544"/>
      <c r="I12" s="544"/>
      <c r="J12" s="544"/>
      <c r="K12" s="545"/>
      <c r="L12" s="552" t="s">
        <v>132</v>
      </c>
      <c r="M12" s="553"/>
      <c r="N12" s="553"/>
      <c r="O12" s="553"/>
      <c r="P12" s="553"/>
      <c r="Q12" s="554"/>
      <c r="R12" s="555">
        <v>118951</v>
      </c>
      <c r="S12" s="556"/>
      <c r="T12" s="556"/>
      <c r="U12" s="556"/>
      <c r="V12" s="557"/>
      <c r="W12" s="558" t="s">
        <v>1</v>
      </c>
      <c r="X12" s="485"/>
      <c r="Y12" s="485"/>
      <c r="Z12" s="485"/>
      <c r="AA12" s="485"/>
      <c r="AB12" s="559"/>
      <c r="AC12" s="484" t="s">
        <v>133</v>
      </c>
      <c r="AD12" s="485"/>
      <c r="AE12" s="485"/>
      <c r="AF12" s="485"/>
      <c r="AG12" s="559"/>
      <c r="AH12" s="484" t="s">
        <v>134</v>
      </c>
      <c r="AI12" s="485"/>
      <c r="AJ12" s="485"/>
      <c r="AK12" s="485"/>
      <c r="AL12" s="560"/>
      <c r="AM12" s="496" t="s">
        <v>135</v>
      </c>
      <c r="AN12" s="401"/>
      <c r="AO12" s="401"/>
      <c r="AP12" s="401"/>
      <c r="AQ12" s="401"/>
      <c r="AR12" s="401"/>
      <c r="AS12" s="401"/>
      <c r="AT12" s="402"/>
      <c r="AU12" s="484" t="s">
        <v>136</v>
      </c>
      <c r="AV12" s="485"/>
      <c r="AW12" s="485"/>
      <c r="AX12" s="485"/>
      <c r="AY12" s="407" t="s">
        <v>137</v>
      </c>
      <c r="AZ12" s="408"/>
      <c r="BA12" s="408"/>
      <c r="BB12" s="408"/>
      <c r="BC12" s="408"/>
      <c r="BD12" s="408"/>
      <c r="BE12" s="408"/>
      <c r="BF12" s="408"/>
      <c r="BG12" s="408"/>
      <c r="BH12" s="408"/>
      <c r="BI12" s="408"/>
      <c r="BJ12" s="408"/>
      <c r="BK12" s="408"/>
      <c r="BL12" s="408"/>
      <c r="BM12" s="409"/>
      <c r="BN12" s="427">
        <v>1060188</v>
      </c>
      <c r="BO12" s="428"/>
      <c r="BP12" s="428"/>
      <c r="BQ12" s="428"/>
      <c r="BR12" s="428"/>
      <c r="BS12" s="428"/>
      <c r="BT12" s="428"/>
      <c r="BU12" s="429"/>
      <c r="BV12" s="427">
        <v>1312641</v>
      </c>
      <c r="BW12" s="428"/>
      <c r="BX12" s="428"/>
      <c r="BY12" s="428"/>
      <c r="BZ12" s="428"/>
      <c r="CA12" s="428"/>
      <c r="CB12" s="428"/>
      <c r="CC12" s="429"/>
      <c r="CD12" s="436" t="s">
        <v>138</v>
      </c>
      <c r="CE12" s="437"/>
      <c r="CF12" s="437"/>
      <c r="CG12" s="437"/>
      <c r="CH12" s="437"/>
      <c r="CI12" s="437"/>
      <c r="CJ12" s="437"/>
      <c r="CK12" s="437"/>
      <c r="CL12" s="437"/>
      <c r="CM12" s="437"/>
      <c r="CN12" s="437"/>
      <c r="CO12" s="437"/>
      <c r="CP12" s="437"/>
      <c r="CQ12" s="437"/>
      <c r="CR12" s="437"/>
      <c r="CS12" s="438"/>
      <c r="CT12" s="540" t="s">
        <v>139</v>
      </c>
      <c r="CU12" s="541"/>
      <c r="CV12" s="541"/>
      <c r="CW12" s="541"/>
      <c r="CX12" s="541"/>
      <c r="CY12" s="541"/>
      <c r="CZ12" s="541"/>
      <c r="DA12" s="542"/>
      <c r="DB12" s="540" t="s">
        <v>139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140</v>
      </c>
      <c r="N13" s="528"/>
      <c r="O13" s="528"/>
      <c r="P13" s="528"/>
      <c r="Q13" s="529"/>
      <c r="R13" s="530">
        <v>116309</v>
      </c>
      <c r="S13" s="531"/>
      <c r="T13" s="531"/>
      <c r="U13" s="531"/>
      <c r="V13" s="532"/>
      <c r="W13" s="518" t="s">
        <v>141</v>
      </c>
      <c r="X13" s="440"/>
      <c r="Y13" s="440"/>
      <c r="Z13" s="440"/>
      <c r="AA13" s="440"/>
      <c r="AB13" s="441"/>
      <c r="AC13" s="403">
        <v>1589</v>
      </c>
      <c r="AD13" s="404"/>
      <c r="AE13" s="404"/>
      <c r="AF13" s="404"/>
      <c r="AG13" s="405"/>
      <c r="AH13" s="403">
        <v>1682</v>
      </c>
      <c r="AI13" s="404"/>
      <c r="AJ13" s="404"/>
      <c r="AK13" s="404"/>
      <c r="AL13" s="406"/>
      <c r="AM13" s="496" t="s">
        <v>142</v>
      </c>
      <c r="AN13" s="401"/>
      <c r="AO13" s="401"/>
      <c r="AP13" s="401"/>
      <c r="AQ13" s="401"/>
      <c r="AR13" s="401"/>
      <c r="AS13" s="401"/>
      <c r="AT13" s="402"/>
      <c r="AU13" s="484" t="s">
        <v>143</v>
      </c>
      <c r="AV13" s="485"/>
      <c r="AW13" s="485"/>
      <c r="AX13" s="485"/>
      <c r="AY13" s="407" t="s">
        <v>144</v>
      </c>
      <c r="AZ13" s="408"/>
      <c r="BA13" s="408"/>
      <c r="BB13" s="408"/>
      <c r="BC13" s="408"/>
      <c r="BD13" s="408"/>
      <c r="BE13" s="408"/>
      <c r="BF13" s="408"/>
      <c r="BG13" s="408"/>
      <c r="BH13" s="408"/>
      <c r="BI13" s="408"/>
      <c r="BJ13" s="408"/>
      <c r="BK13" s="408"/>
      <c r="BL13" s="408"/>
      <c r="BM13" s="409"/>
      <c r="BN13" s="427">
        <v>-238494</v>
      </c>
      <c r="BO13" s="428"/>
      <c r="BP13" s="428"/>
      <c r="BQ13" s="428"/>
      <c r="BR13" s="428"/>
      <c r="BS13" s="428"/>
      <c r="BT13" s="428"/>
      <c r="BU13" s="429"/>
      <c r="BV13" s="427">
        <v>327762</v>
      </c>
      <c r="BW13" s="428"/>
      <c r="BX13" s="428"/>
      <c r="BY13" s="428"/>
      <c r="BZ13" s="428"/>
      <c r="CA13" s="428"/>
      <c r="CB13" s="428"/>
      <c r="CC13" s="429"/>
      <c r="CD13" s="436" t="s">
        <v>145</v>
      </c>
      <c r="CE13" s="437"/>
      <c r="CF13" s="437"/>
      <c r="CG13" s="437"/>
      <c r="CH13" s="437"/>
      <c r="CI13" s="437"/>
      <c r="CJ13" s="437"/>
      <c r="CK13" s="437"/>
      <c r="CL13" s="437"/>
      <c r="CM13" s="437"/>
      <c r="CN13" s="437"/>
      <c r="CO13" s="437"/>
      <c r="CP13" s="437"/>
      <c r="CQ13" s="437"/>
      <c r="CR13" s="437"/>
      <c r="CS13" s="438"/>
      <c r="CT13" s="397">
        <v>2.2999999999999998</v>
      </c>
      <c r="CU13" s="398"/>
      <c r="CV13" s="398"/>
      <c r="CW13" s="398"/>
      <c r="CX13" s="398"/>
      <c r="CY13" s="398"/>
      <c r="CZ13" s="398"/>
      <c r="DA13" s="399"/>
      <c r="DB13" s="397">
        <v>3</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146</v>
      </c>
      <c r="M14" s="561"/>
      <c r="N14" s="561"/>
      <c r="O14" s="561"/>
      <c r="P14" s="561"/>
      <c r="Q14" s="562"/>
      <c r="R14" s="530">
        <v>119795</v>
      </c>
      <c r="S14" s="531"/>
      <c r="T14" s="531"/>
      <c r="U14" s="531"/>
      <c r="V14" s="532"/>
      <c r="W14" s="533"/>
      <c r="X14" s="443"/>
      <c r="Y14" s="443"/>
      <c r="Z14" s="443"/>
      <c r="AA14" s="443"/>
      <c r="AB14" s="444"/>
      <c r="AC14" s="523">
        <v>2.8</v>
      </c>
      <c r="AD14" s="524"/>
      <c r="AE14" s="524"/>
      <c r="AF14" s="524"/>
      <c r="AG14" s="525"/>
      <c r="AH14" s="523">
        <v>3</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147</v>
      </c>
      <c r="CE14" s="434"/>
      <c r="CF14" s="434"/>
      <c r="CG14" s="434"/>
      <c r="CH14" s="434"/>
      <c r="CI14" s="434"/>
      <c r="CJ14" s="434"/>
      <c r="CK14" s="434"/>
      <c r="CL14" s="434"/>
      <c r="CM14" s="434"/>
      <c r="CN14" s="434"/>
      <c r="CO14" s="434"/>
      <c r="CP14" s="434"/>
      <c r="CQ14" s="434"/>
      <c r="CR14" s="434"/>
      <c r="CS14" s="435"/>
      <c r="CT14" s="534" t="s">
        <v>139</v>
      </c>
      <c r="CU14" s="535"/>
      <c r="CV14" s="535"/>
      <c r="CW14" s="535"/>
      <c r="CX14" s="535"/>
      <c r="CY14" s="535"/>
      <c r="CZ14" s="535"/>
      <c r="DA14" s="536"/>
      <c r="DB14" s="534" t="s">
        <v>139</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140</v>
      </c>
      <c r="N15" s="528"/>
      <c r="O15" s="528"/>
      <c r="P15" s="528"/>
      <c r="Q15" s="529"/>
      <c r="R15" s="530">
        <v>117224</v>
      </c>
      <c r="S15" s="531"/>
      <c r="T15" s="531"/>
      <c r="U15" s="531"/>
      <c r="V15" s="532"/>
      <c r="W15" s="518" t="s">
        <v>148</v>
      </c>
      <c r="X15" s="440"/>
      <c r="Y15" s="440"/>
      <c r="Z15" s="440"/>
      <c r="AA15" s="440"/>
      <c r="AB15" s="441"/>
      <c r="AC15" s="403">
        <v>20743</v>
      </c>
      <c r="AD15" s="404"/>
      <c r="AE15" s="404"/>
      <c r="AF15" s="404"/>
      <c r="AG15" s="405"/>
      <c r="AH15" s="403">
        <v>20401</v>
      </c>
      <c r="AI15" s="404"/>
      <c r="AJ15" s="404"/>
      <c r="AK15" s="404"/>
      <c r="AL15" s="406"/>
      <c r="AM15" s="496"/>
      <c r="AN15" s="401"/>
      <c r="AO15" s="401"/>
      <c r="AP15" s="401"/>
      <c r="AQ15" s="401"/>
      <c r="AR15" s="401"/>
      <c r="AS15" s="401"/>
      <c r="AT15" s="402"/>
      <c r="AU15" s="484"/>
      <c r="AV15" s="485"/>
      <c r="AW15" s="485"/>
      <c r="AX15" s="485"/>
      <c r="AY15" s="419" t="s">
        <v>149</v>
      </c>
      <c r="AZ15" s="420"/>
      <c r="BA15" s="420"/>
      <c r="BB15" s="420"/>
      <c r="BC15" s="420"/>
      <c r="BD15" s="420"/>
      <c r="BE15" s="420"/>
      <c r="BF15" s="420"/>
      <c r="BG15" s="420"/>
      <c r="BH15" s="420"/>
      <c r="BI15" s="420"/>
      <c r="BJ15" s="420"/>
      <c r="BK15" s="420"/>
      <c r="BL15" s="420"/>
      <c r="BM15" s="421"/>
      <c r="BN15" s="422">
        <v>15421460</v>
      </c>
      <c r="BO15" s="423"/>
      <c r="BP15" s="423"/>
      <c r="BQ15" s="423"/>
      <c r="BR15" s="423"/>
      <c r="BS15" s="423"/>
      <c r="BT15" s="423"/>
      <c r="BU15" s="424"/>
      <c r="BV15" s="422">
        <v>15227546</v>
      </c>
      <c r="BW15" s="423"/>
      <c r="BX15" s="423"/>
      <c r="BY15" s="423"/>
      <c r="BZ15" s="423"/>
      <c r="CA15" s="423"/>
      <c r="CB15" s="423"/>
      <c r="CC15" s="424"/>
      <c r="CD15" s="537" t="s">
        <v>150</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151</v>
      </c>
      <c r="M16" s="521"/>
      <c r="N16" s="521"/>
      <c r="O16" s="521"/>
      <c r="P16" s="521"/>
      <c r="Q16" s="522"/>
      <c r="R16" s="515" t="s">
        <v>152</v>
      </c>
      <c r="S16" s="516"/>
      <c r="T16" s="516"/>
      <c r="U16" s="516"/>
      <c r="V16" s="517"/>
      <c r="W16" s="533"/>
      <c r="X16" s="443"/>
      <c r="Y16" s="443"/>
      <c r="Z16" s="443"/>
      <c r="AA16" s="443"/>
      <c r="AB16" s="444"/>
      <c r="AC16" s="523">
        <v>36.299999999999997</v>
      </c>
      <c r="AD16" s="524"/>
      <c r="AE16" s="524"/>
      <c r="AF16" s="524"/>
      <c r="AG16" s="525"/>
      <c r="AH16" s="523">
        <v>36</v>
      </c>
      <c r="AI16" s="524"/>
      <c r="AJ16" s="524"/>
      <c r="AK16" s="524"/>
      <c r="AL16" s="526"/>
      <c r="AM16" s="496"/>
      <c r="AN16" s="401"/>
      <c r="AO16" s="401"/>
      <c r="AP16" s="401"/>
      <c r="AQ16" s="401"/>
      <c r="AR16" s="401"/>
      <c r="AS16" s="401"/>
      <c r="AT16" s="402"/>
      <c r="AU16" s="484"/>
      <c r="AV16" s="485"/>
      <c r="AW16" s="485"/>
      <c r="AX16" s="485"/>
      <c r="AY16" s="407" t="s">
        <v>153</v>
      </c>
      <c r="AZ16" s="408"/>
      <c r="BA16" s="408"/>
      <c r="BB16" s="408"/>
      <c r="BC16" s="408"/>
      <c r="BD16" s="408"/>
      <c r="BE16" s="408"/>
      <c r="BF16" s="408"/>
      <c r="BG16" s="408"/>
      <c r="BH16" s="408"/>
      <c r="BI16" s="408"/>
      <c r="BJ16" s="408"/>
      <c r="BK16" s="408"/>
      <c r="BL16" s="408"/>
      <c r="BM16" s="409"/>
      <c r="BN16" s="427">
        <v>20755875</v>
      </c>
      <c r="BO16" s="428"/>
      <c r="BP16" s="428"/>
      <c r="BQ16" s="428"/>
      <c r="BR16" s="428"/>
      <c r="BS16" s="428"/>
      <c r="BT16" s="428"/>
      <c r="BU16" s="429"/>
      <c r="BV16" s="427">
        <v>20571983</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154</v>
      </c>
      <c r="N17" s="513"/>
      <c r="O17" s="513"/>
      <c r="P17" s="513"/>
      <c r="Q17" s="514"/>
      <c r="R17" s="515" t="s">
        <v>155</v>
      </c>
      <c r="S17" s="516"/>
      <c r="T17" s="516"/>
      <c r="U17" s="516"/>
      <c r="V17" s="517"/>
      <c r="W17" s="518" t="s">
        <v>156</v>
      </c>
      <c r="X17" s="440"/>
      <c r="Y17" s="440"/>
      <c r="Z17" s="440"/>
      <c r="AA17" s="440"/>
      <c r="AB17" s="441"/>
      <c r="AC17" s="403">
        <v>34796</v>
      </c>
      <c r="AD17" s="404"/>
      <c r="AE17" s="404"/>
      <c r="AF17" s="404"/>
      <c r="AG17" s="405"/>
      <c r="AH17" s="403">
        <v>34541</v>
      </c>
      <c r="AI17" s="404"/>
      <c r="AJ17" s="404"/>
      <c r="AK17" s="404"/>
      <c r="AL17" s="406"/>
      <c r="AM17" s="496"/>
      <c r="AN17" s="401"/>
      <c r="AO17" s="401"/>
      <c r="AP17" s="401"/>
      <c r="AQ17" s="401"/>
      <c r="AR17" s="401"/>
      <c r="AS17" s="401"/>
      <c r="AT17" s="402"/>
      <c r="AU17" s="484"/>
      <c r="AV17" s="485"/>
      <c r="AW17" s="485"/>
      <c r="AX17" s="485"/>
      <c r="AY17" s="407" t="s">
        <v>157</v>
      </c>
      <c r="AZ17" s="408"/>
      <c r="BA17" s="408"/>
      <c r="BB17" s="408"/>
      <c r="BC17" s="408"/>
      <c r="BD17" s="408"/>
      <c r="BE17" s="408"/>
      <c r="BF17" s="408"/>
      <c r="BG17" s="408"/>
      <c r="BH17" s="408"/>
      <c r="BI17" s="408"/>
      <c r="BJ17" s="408"/>
      <c r="BK17" s="408"/>
      <c r="BL17" s="408"/>
      <c r="BM17" s="409"/>
      <c r="BN17" s="427">
        <v>19732971</v>
      </c>
      <c r="BO17" s="428"/>
      <c r="BP17" s="428"/>
      <c r="BQ17" s="428"/>
      <c r="BR17" s="428"/>
      <c r="BS17" s="428"/>
      <c r="BT17" s="428"/>
      <c r="BU17" s="429"/>
      <c r="BV17" s="427">
        <v>19484674</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158</v>
      </c>
      <c r="C18" s="490"/>
      <c r="D18" s="490"/>
      <c r="E18" s="491"/>
      <c r="F18" s="491"/>
      <c r="G18" s="491"/>
      <c r="H18" s="491"/>
      <c r="I18" s="491"/>
      <c r="J18" s="491"/>
      <c r="K18" s="491"/>
      <c r="L18" s="492">
        <v>356.04</v>
      </c>
      <c r="M18" s="492"/>
      <c r="N18" s="492"/>
      <c r="O18" s="492"/>
      <c r="P18" s="492"/>
      <c r="Q18" s="492"/>
      <c r="R18" s="493"/>
      <c r="S18" s="493"/>
      <c r="T18" s="493"/>
      <c r="U18" s="493"/>
      <c r="V18" s="494"/>
      <c r="W18" s="508"/>
      <c r="X18" s="509"/>
      <c r="Y18" s="509"/>
      <c r="Z18" s="509"/>
      <c r="AA18" s="509"/>
      <c r="AB18" s="519"/>
      <c r="AC18" s="391">
        <v>60.9</v>
      </c>
      <c r="AD18" s="392"/>
      <c r="AE18" s="392"/>
      <c r="AF18" s="392"/>
      <c r="AG18" s="495"/>
      <c r="AH18" s="391">
        <v>61</v>
      </c>
      <c r="AI18" s="392"/>
      <c r="AJ18" s="392"/>
      <c r="AK18" s="392"/>
      <c r="AL18" s="393"/>
      <c r="AM18" s="496"/>
      <c r="AN18" s="401"/>
      <c r="AO18" s="401"/>
      <c r="AP18" s="401"/>
      <c r="AQ18" s="401"/>
      <c r="AR18" s="401"/>
      <c r="AS18" s="401"/>
      <c r="AT18" s="402"/>
      <c r="AU18" s="484"/>
      <c r="AV18" s="485"/>
      <c r="AW18" s="485"/>
      <c r="AX18" s="485"/>
      <c r="AY18" s="407" t="s">
        <v>159</v>
      </c>
      <c r="AZ18" s="408"/>
      <c r="BA18" s="408"/>
      <c r="BB18" s="408"/>
      <c r="BC18" s="408"/>
      <c r="BD18" s="408"/>
      <c r="BE18" s="408"/>
      <c r="BF18" s="408"/>
      <c r="BG18" s="408"/>
      <c r="BH18" s="408"/>
      <c r="BI18" s="408"/>
      <c r="BJ18" s="408"/>
      <c r="BK18" s="408"/>
      <c r="BL18" s="408"/>
      <c r="BM18" s="409"/>
      <c r="BN18" s="427">
        <v>24147985</v>
      </c>
      <c r="BO18" s="428"/>
      <c r="BP18" s="428"/>
      <c r="BQ18" s="428"/>
      <c r="BR18" s="428"/>
      <c r="BS18" s="428"/>
      <c r="BT18" s="428"/>
      <c r="BU18" s="429"/>
      <c r="BV18" s="427">
        <v>23822845</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160</v>
      </c>
      <c r="C19" s="490"/>
      <c r="D19" s="490"/>
      <c r="E19" s="491"/>
      <c r="F19" s="491"/>
      <c r="G19" s="491"/>
      <c r="H19" s="491"/>
      <c r="I19" s="491"/>
      <c r="J19" s="491"/>
      <c r="K19" s="491"/>
      <c r="L19" s="497">
        <v>334</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161</v>
      </c>
      <c r="AZ19" s="408"/>
      <c r="BA19" s="408"/>
      <c r="BB19" s="408"/>
      <c r="BC19" s="408"/>
      <c r="BD19" s="408"/>
      <c r="BE19" s="408"/>
      <c r="BF19" s="408"/>
      <c r="BG19" s="408"/>
      <c r="BH19" s="408"/>
      <c r="BI19" s="408"/>
      <c r="BJ19" s="408"/>
      <c r="BK19" s="408"/>
      <c r="BL19" s="408"/>
      <c r="BM19" s="409"/>
      <c r="BN19" s="427">
        <v>34497725</v>
      </c>
      <c r="BO19" s="428"/>
      <c r="BP19" s="428"/>
      <c r="BQ19" s="428"/>
      <c r="BR19" s="428"/>
      <c r="BS19" s="428"/>
      <c r="BT19" s="428"/>
      <c r="BU19" s="429"/>
      <c r="BV19" s="427">
        <v>33853090</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162</v>
      </c>
      <c r="C20" s="490"/>
      <c r="D20" s="490"/>
      <c r="E20" s="491"/>
      <c r="F20" s="491"/>
      <c r="G20" s="491"/>
      <c r="H20" s="491"/>
      <c r="I20" s="491"/>
      <c r="J20" s="491"/>
      <c r="K20" s="491"/>
      <c r="L20" s="497">
        <v>46390</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163</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164</v>
      </c>
      <c r="C22" s="457"/>
      <c r="D22" s="458"/>
      <c r="E22" s="465" t="s">
        <v>1</v>
      </c>
      <c r="F22" s="440"/>
      <c r="G22" s="440"/>
      <c r="H22" s="440"/>
      <c r="I22" s="440"/>
      <c r="J22" s="440"/>
      <c r="K22" s="441"/>
      <c r="L22" s="465" t="s">
        <v>165</v>
      </c>
      <c r="M22" s="440"/>
      <c r="N22" s="440"/>
      <c r="O22" s="440"/>
      <c r="P22" s="441"/>
      <c r="Q22" s="450" t="s">
        <v>166</v>
      </c>
      <c r="R22" s="451"/>
      <c r="S22" s="451"/>
      <c r="T22" s="451"/>
      <c r="U22" s="451"/>
      <c r="V22" s="466"/>
      <c r="W22" s="468" t="s">
        <v>167</v>
      </c>
      <c r="X22" s="457"/>
      <c r="Y22" s="458"/>
      <c r="Z22" s="465" t="s">
        <v>1</v>
      </c>
      <c r="AA22" s="440"/>
      <c r="AB22" s="440"/>
      <c r="AC22" s="440"/>
      <c r="AD22" s="440"/>
      <c r="AE22" s="440"/>
      <c r="AF22" s="440"/>
      <c r="AG22" s="441"/>
      <c r="AH22" s="439" t="s">
        <v>168</v>
      </c>
      <c r="AI22" s="440"/>
      <c r="AJ22" s="440"/>
      <c r="AK22" s="440"/>
      <c r="AL22" s="441"/>
      <c r="AM22" s="439" t="s">
        <v>169</v>
      </c>
      <c r="AN22" s="445"/>
      <c r="AO22" s="445"/>
      <c r="AP22" s="445"/>
      <c r="AQ22" s="445"/>
      <c r="AR22" s="446"/>
      <c r="AS22" s="450" t="s">
        <v>166</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170</v>
      </c>
      <c r="AZ23" s="420"/>
      <c r="BA23" s="420"/>
      <c r="BB23" s="420"/>
      <c r="BC23" s="420"/>
      <c r="BD23" s="420"/>
      <c r="BE23" s="420"/>
      <c r="BF23" s="420"/>
      <c r="BG23" s="420"/>
      <c r="BH23" s="420"/>
      <c r="BI23" s="420"/>
      <c r="BJ23" s="420"/>
      <c r="BK23" s="420"/>
      <c r="BL23" s="420"/>
      <c r="BM23" s="421"/>
      <c r="BN23" s="427">
        <v>37222324</v>
      </c>
      <c r="BO23" s="428"/>
      <c r="BP23" s="428"/>
      <c r="BQ23" s="428"/>
      <c r="BR23" s="428"/>
      <c r="BS23" s="428"/>
      <c r="BT23" s="428"/>
      <c r="BU23" s="429"/>
      <c r="BV23" s="427">
        <v>38299686</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171</v>
      </c>
      <c r="F24" s="401"/>
      <c r="G24" s="401"/>
      <c r="H24" s="401"/>
      <c r="I24" s="401"/>
      <c r="J24" s="401"/>
      <c r="K24" s="402"/>
      <c r="L24" s="403">
        <v>1</v>
      </c>
      <c r="M24" s="404"/>
      <c r="N24" s="404"/>
      <c r="O24" s="404"/>
      <c r="P24" s="405"/>
      <c r="Q24" s="403">
        <v>10150</v>
      </c>
      <c r="R24" s="404"/>
      <c r="S24" s="404"/>
      <c r="T24" s="404"/>
      <c r="U24" s="404"/>
      <c r="V24" s="405"/>
      <c r="W24" s="469"/>
      <c r="X24" s="460"/>
      <c r="Y24" s="461"/>
      <c r="Z24" s="400" t="s">
        <v>172</v>
      </c>
      <c r="AA24" s="401"/>
      <c r="AB24" s="401"/>
      <c r="AC24" s="401"/>
      <c r="AD24" s="401"/>
      <c r="AE24" s="401"/>
      <c r="AF24" s="401"/>
      <c r="AG24" s="402"/>
      <c r="AH24" s="403">
        <v>933</v>
      </c>
      <c r="AI24" s="404"/>
      <c r="AJ24" s="404"/>
      <c r="AK24" s="404"/>
      <c r="AL24" s="405"/>
      <c r="AM24" s="403">
        <v>2899764</v>
      </c>
      <c r="AN24" s="404"/>
      <c r="AO24" s="404"/>
      <c r="AP24" s="404"/>
      <c r="AQ24" s="404"/>
      <c r="AR24" s="405"/>
      <c r="AS24" s="403">
        <v>3108</v>
      </c>
      <c r="AT24" s="404"/>
      <c r="AU24" s="404"/>
      <c r="AV24" s="404"/>
      <c r="AW24" s="404"/>
      <c r="AX24" s="406"/>
      <c r="AY24" s="394" t="s">
        <v>173</v>
      </c>
      <c r="AZ24" s="395"/>
      <c r="BA24" s="395"/>
      <c r="BB24" s="395"/>
      <c r="BC24" s="395"/>
      <c r="BD24" s="395"/>
      <c r="BE24" s="395"/>
      <c r="BF24" s="395"/>
      <c r="BG24" s="395"/>
      <c r="BH24" s="395"/>
      <c r="BI24" s="395"/>
      <c r="BJ24" s="395"/>
      <c r="BK24" s="395"/>
      <c r="BL24" s="395"/>
      <c r="BM24" s="396"/>
      <c r="BN24" s="427">
        <v>26832204</v>
      </c>
      <c r="BO24" s="428"/>
      <c r="BP24" s="428"/>
      <c r="BQ24" s="428"/>
      <c r="BR24" s="428"/>
      <c r="BS24" s="428"/>
      <c r="BT24" s="428"/>
      <c r="BU24" s="429"/>
      <c r="BV24" s="427">
        <v>26808235</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174</v>
      </c>
      <c r="F25" s="401"/>
      <c r="G25" s="401"/>
      <c r="H25" s="401"/>
      <c r="I25" s="401"/>
      <c r="J25" s="401"/>
      <c r="K25" s="402"/>
      <c r="L25" s="403">
        <v>2</v>
      </c>
      <c r="M25" s="404"/>
      <c r="N25" s="404"/>
      <c r="O25" s="404"/>
      <c r="P25" s="405"/>
      <c r="Q25" s="403">
        <v>7850</v>
      </c>
      <c r="R25" s="404"/>
      <c r="S25" s="404"/>
      <c r="T25" s="404"/>
      <c r="U25" s="404"/>
      <c r="V25" s="405"/>
      <c r="W25" s="469"/>
      <c r="X25" s="460"/>
      <c r="Y25" s="461"/>
      <c r="Z25" s="400" t="s">
        <v>175</v>
      </c>
      <c r="AA25" s="401"/>
      <c r="AB25" s="401"/>
      <c r="AC25" s="401"/>
      <c r="AD25" s="401"/>
      <c r="AE25" s="401"/>
      <c r="AF25" s="401"/>
      <c r="AG25" s="402"/>
      <c r="AH25" s="403">
        <v>152</v>
      </c>
      <c r="AI25" s="404"/>
      <c r="AJ25" s="404"/>
      <c r="AK25" s="404"/>
      <c r="AL25" s="405"/>
      <c r="AM25" s="403">
        <v>458432</v>
      </c>
      <c r="AN25" s="404"/>
      <c r="AO25" s="404"/>
      <c r="AP25" s="404"/>
      <c r="AQ25" s="404"/>
      <c r="AR25" s="405"/>
      <c r="AS25" s="403">
        <v>3016</v>
      </c>
      <c r="AT25" s="404"/>
      <c r="AU25" s="404"/>
      <c r="AV25" s="404"/>
      <c r="AW25" s="404"/>
      <c r="AX25" s="406"/>
      <c r="AY25" s="419" t="s">
        <v>176</v>
      </c>
      <c r="AZ25" s="420"/>
      <c r="BA25" s="420"/>
      <c r="BB25" s="420"/>
      <c r="BC25" s="420"/>
      <c r="BD25" s="420"/>
      <c r="BE25" s="420"/>
      <c r="BF25" s="420"/>
      <c r="BG25" s="420"/>
      <c r="BH25" s="420"/>
      <c r="BI25" s="420"/>
      <c r="BJ25" s="420"/>
      <c r="BK25" s="420"/>
      <c r="BL25" s="420"/>
      <c r="BM25" s="421"/>
      <c r="BN25" s="422">
        <v>11134001</v>
      </c>
      <c r="BO25" s="423"/>
      <c r="BP25" s="423"/>
      <c r="BQ25" s="423"/>
      <c r="BR25" s="423"/>
      <c r="BS25" s="423"/>
      <c r="BT25" s="423"/>
      <c r="BU25" s="424"/>
      <c r="BV25" s="422">
        <v>11934057</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177</v>
      </c>
      <c r="F26" s="401"/>
      <c r="G26" s="401"/>
      <c r="H26" s="401"/>
      <c r="I26" s="401"/>
      <c r="J26" s="401"/>
      <c r="K26" s="402"/>
      <c r="L26" s="403">
        <v>1</v>
      </c>
      <c r="M26" s="404"/>
      <c r="N26" s="404"/>
      <c r="O26" s="404"/>
      <c r="P26" s="405"/>
      <c r="Q26" s="403">
        <v>6950</v>
      </c>
      <c r="R26" s="404"/>
      <c r="S26" s="404"/>
      <c r="T26" s="404"/>
      <c r="U26" s="404"/>
      <c r="V26" s="405"/>
      <c r="W26" s="469"/>
      <c r="X26" s="460"/>
      <c r="Y26" s="461"/>
      <c r="Z26" s="400" t="s">
        <v>178</v>
      </c>
      <c r="AA26" s="482"/>
      <c r="AB26" s="482"/>
      <c r="AC26" s="482"/>
      <c r="AD26" s="482"/>
      <c r="AE26" s="482"/>
      <c r="AF26" s="482"/>
      <c r="AG26" s="483"/>
      <c r="AH26" s="403">
        <v>94</v>
      </c>
      <c r="AI26" s="404"/>
      <c r="AJ26" s="404"/>
      <c r="AK26" s="404"/>
      <c r="AL26" s="405"/>
      <c r="AM26" s="403">
        <v>294220</v>
      </c>
      <c r="AN26" s="404"/>
      <c r="AO26" s="404"/>
      <c r="AP26" s="404"/>
      <c r="AQ26" s="404"/>
      <c r="AR26" s="405"/>
      <c r="AS26" s="403">
        <v>3130</v>
      </c>
      <c r="AT26" s="404"/>
      <c r="AU26" s="404"/>
      <c r="AV26" s="404"/>
      <c r="AW26" s="404"/>
      <c r="AX26" s="406"/>
      <c r="AY26" s="436" t="s">
        <v>179</v>
      </c>
      <c r="AZ26" s="437"/>
      <c r="BA26" s="437"/>
      <c r="BB26" s="437"/>
      <c r="BC26" s="437"/>
      <c r="BD26" s="437"/>
      <c r="BE26" s="437"/>
      <c r="BF26" s="437"/>
      <c r="BG26" s="437"/>
      <c r="BH26" s="437"/>
      <c r="BI26" s="437"/>
      <c r="BJ26" s="437"/>
      <c r="BK26" s="437"/>
      <c r="BL26" s="437"/>
      <c r="BM26" s="438"/>
      <c r="BN26" s="427" t="s">
        <v>139</v>
      </c>
      <c r="BO26" s="428"/>
      <c r="BP26" s="428"/>
      <c r="BQ26" s="428"/>
      <c r="BR26" s="428"/>
      <c r="BS26" s="428"/>
      <c r="BT26" s="428"/>
      <c r="BU26" s="429"/>
      <c r="BV26" s="427" t="s">
        <v>139</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180</v>
      </c>
      <c r="F27" s="401"/>
      <c r="G27" s="401"/>
      <c r="H27" s="401"/>
      <c r="I27" s="401"/>
      <c r="J27" s="401"/>
      <c r="K27" s="402"/>
      <c r="L27" s="403">
        <v>1</v>
      </c>
      <c r="M27" s="404"/>
      <c r="N27" s="404"/>
      <c r="O27" s="404"/>
      <c r="P27" s="405"/>
      <c r="Q27" s="403">
        <v>5350</v>
      </c>
      <c r="R27" s="404"/>
      <c r="S27" s="404"/>
      <c r="T27" s="404"/>
      <c r="U27" s="404"/>
      <c r="V27" s="405"/>
      <c r="W27" s="469"/>
      <c r="X27" s="460"/>
      <c r="Y27" s="461"/>
      <c r="Z27" s="400" t="s">
        <v>181</v>
      </c>
      <c r="AA27" s="401"/>
      <c r="AB27" s="401"/>
      <c r="AC27" s="401"/>
      <c r="AD27" s="401"/>
      <c r="AE27" s="401"/>
      <c r="AF27" s="401"/>
      <c r="AG27" s="402"/>
      <c r="AH27" s="403">
        <v>17</v>
      </c>
      <c r="AI27" s="404"/>
      <c r="AJ27" s="404"/>
      <c r="AK27" s="404"/>
      <c r="AL27" s="405"/>
      <c r="AM27" s="403">
        <v>70499</v>
      </c>
      <c r="AN27" s="404"/>
      <c r="AO27" s="404"/>
      <c r="AP27" s="404"/>
      <c r="AQ27" s="404"/>
      <c r="AR27" s="405"/>
      <c r="AS27" s="403">
        <v>4147</v>
      </c>
      <c r="AT27" s="404"/>
      <c r="AU27" s="404"/>
      <c r="AV27" s="404"/>
      <c r="AW27" s="404"/>
      <c r="AX27" s="406"/>
      <c r="AY27" s="433" t="s">
        <v>182</v>
      </c>
      <c r="AZ27" s="434"/>
      <c r="BA27" s="434"/>
      <c r="BB27" s="434"/>
      <c r="BC27" s="434"/>
      <c r="BD27" s="434"/>
      <c r="BE27" s="434"/>
      <c r="BF27" s="434"/>
      <c r="BG27" s="434"/>
      <c r="BH27" s="434"/>
      <c r="BI27" s="434"/>
      <c r="BJ27" s="434"/>
      <c r="BK27" s="434"/>
      <c r="BL27" s="434"/>
      <c r="BM27" s="435"/>
      <c r="BN27" s="430">
        <v>1713490</v>
      </c>
      <c r="BO27" s="431"/>
      <c r="BP27" s="431"/>
      <c r="BQ27" s="431"/>
      <c r="BR27" s="431"/>
      <c r="BS27" s="431"/>
      <c r="BT27" s="431"/>
      <c r="BU27" s="432"/>
      <c r="BV27" s="430">
        <v>1713165</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183</v>
      </c>
      <c r="F28" s="401"/>
      <c r="G28" s="401"/>
      <c r="H28" s="401"/>
      <c r="I28" s="401"/>
      <c r="J28" s="401"/>
      <c r="K28" s="402"/>
      <c r="L28" s="403">
        <v>1</v>
      </c>
      <c r="M28" s="404"/>
      <c r="N28" s="404"/>
      <c r="O28" s="404"/>
      <c r="P28" s="405"/>
      <c r="Q28" s="403">
        <v>4650</v>
      </c>
      <c r="R28" s="404"/>
      <c r="S28" s="404"/>
      <c r="T28" s="404"/>
      <c r="U28" s="404"/>
      <c r="V28" s="405"/>
      <c r="W28" s="469"/>
      <c r="X28" s="460"/>
      <c r="Y28" s="461"/>
      <c r="Z28" s="400" t="s">
        <v>184</v>
      </c>
      <c r="AA28" s="401"/>
      <c r="AB28" s="401"/>
      <c r="AC28" s="401"/>
      <c r="AD28" s="401"/>
      <c r="AE28" s="401"/>
      <c r="AF28" s="401"/>
      <c r="AG28" s="402"/>
      <c r="AH28" s="403" t="s">
        <v>185</v>
      </c>
      <c r="AI28" s="404"/>
      <c r="AJ28" s="404"/>
      <c r="AK28" s="404"/>
      <c r="AL28" s="405"/>
      <c r="AM28" s="403" t="s">
        <v>186</v>
      </c>
      <c r="AN28" s="404"/>
      <c r="AO28" s="404"/>
      <c r="AP28" s="404"/>
      <c r="AQ28" s="404"/>
      <c r="AR28" s="405"/>
      <c r="AS28" s="403" t="s">
        <v>186</v>
      </c>
      <c r="AT28" s="404"/>
      <c r="AU28" s="404"/>
      <c r="AV28" s="404"/>
      <c r="AW28" s="404"/>
      <c r="AX28" s="406"/>
      <c r="AY28" s="410" t="s">
        <v>187</v>
      </c>
      <c r="AZ28" s="411"/>
      <c r="BA28" s="411"/>
      <c r="BB28" s="412"/>
      <c r="BC28" s="419" t="s">
        <v>48</v>
      </c>
      <c r="BD28" s="420"/>
      <c r="BE28" s="420"/>
      <c r="BF28" s="420"/>
      <c r="BG28" s="420"/>
      <c r="BH28" s="420"/>
      <c r="BI28" s="420"/>
      <c r="BJ28" s="420"/>
      <c r="BK28" s="420"/>
      <c r="BL28" s="420"/>
      <c r="BM28" s="421"/>
      <c r="BN28" s="422">
        <v>4459712</v>
      </c>
      <c r="BO28" s="423"/>
      <c r="BP28" s="423"/>
      <c r="BQ28" s="423"/>
      <c r="BR28" s="423"/>
      <c r="BS28" s="423"/>
      <c r="BT28" s="423"/>
      <c r="BU28" s="424"/>
      <c r="BV28" s="422">
        <v>3976257</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188</v>
      </c>
      <c r="F29" s="401"/>
      <c r="G29" s="401"/>
      <c r="H29" s="401"/>
      <c r="I29" s="401"/>
      <c r="J29" s="401"/>
      <c r="K29" s="402"/>
      <c r="L29" s="403">
        <v>22</v>
      </c>
      <c r="M29" s="404"/>
      <c r="N29" s="404"/>
      <c r="O29" s="404"/>
      <c r="P29" s="405"/>
      <c r="Q29" s="403">
        <v>4200</v>
      </c>
      <c r="R29" s="404"/>
      <c r="S29" s="404"/>
      <c r="T29" s="404"/>
      <c r="U29" s="404"/>
      <c r="V29" s="405"/>
      <c r="W29" s="470"/>
      <c r="X29" s="471"/>
      <c r="Y29" s="472"/>
      <c r="Z29" s="400" t="s">
        <v>189</v>
      </c>
      <c r="AA29" s="401"/>
      <c r="AB29" s="401"/>
      <c r="AC29" s="401"/>
      <c r="AD29" s="401"/>
      <c r="AE29" s="401"/>
      <c r="AF29" s="401"/>
      <c r="AG29" s="402"/>
      <c r="AH29" s="403">
        <v>950</v>
      </c>
      <c r="AI29" s="404"/>
      <c r="AJ29" s="404"/>
      <c r="AK29" s="404"/>
      <c r="AL29" s="405"/>
      <c r="AM29" s="403">
        <v>2970263</v>
      </c>
      <c r="AN29" s="404"/>
      <c r="AO29" s="404"/>
      <c r="AP29" s="404"/>
      <c r="AQ29" s="404"/>
      <c r="AR29" s="405"/>
      <c r="AS29" s="403">
        <v>3127</v>
      </c>
      <c r="AT29" s="404"/>
      <c r="AU29" s="404"/>
      <c r="AV29" s="404"/>
      <c r="AW29" s="404"/>
      <c r="AX29" s="406"/>
      <c r="AY29" s="413"/>
      <c r="AZ29" s="414"/>
      <c r="BA29" s="414"/>
      <c r="BB29" s="415"/>
      <c r="BC29" s="407" t="s">
        <v>190</v>
      </c>
      <c r="BD29" s="408"/>
      <c r="BE29" s="408"/>
      <c r="BF29" s="408"/>
      <c r="BG29" s="408"/>
      <c r="BH29" s="408"/>
      <c r="BI29" s="408"/>
      <c r="BJ29" s="408"/>
      <c r="BK29" s="408"/>
      <c r="BL29" s="408"/>
      <c r="BM29" s="409"/>
      <c r="BN29" s="427">
        <v>2039190</v>
      </c>
      <c r="BO29" s="428"/>
      <c r="BP29" s="428"/>
      <c r="BQ29" s="428"/>
      <c r="BR29" s="428"/>
      <c r="BS29" s="428"/>
      <c r="BT29" s="428"/>
      <c r="BU29" s="429"/>
      <c r="BV29" s="427">
        <v>1732724</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191</v>
      </c>
      <c r="X30" s="480"/>
      <c r="Y30" s="480"/>
      <c r="Z30" s="480"/>
      <c r="AA30" s="480"/>
      <c r="AB30" s="480"/>
      <c r="AC30" s="480"/>
      <c r="AD30" s="480"/>
      <c r="AE30" s="480"/>
      <c r="AF30" s="480"/>
      <c r="AG30" s="481"/>
      <c r="AH30" s="391">
        <v>99.3</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4969937</v>
      </c>
      <c r="BO30" s="431"/>
      <c r="BP30" s="431"/>
      <c r="BQ30" s="431"/>
      <c r="BR30" s="431"/>
      <c r="BS30" s="431"/>
      <c r="BT30" s="431"/>
      <c r="BU30" s="432"/>
      <c r="BV30" s="430">
        <v>4364974</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198</v>
      </c>
      <c r="D33" s="390"/>
      <c r="E33" s="389" t="s">
        <v>199</v>
      </c>
      <c r="F33" s="389"/>
      <c r="G33" s="389"/>
      <c r="H33" s="389"/>
      <c r="I33" s="389"/>
      <c r="J33" s="389"/>
      <c r="K33" s="389"/>
      <c r="L33" s="389"/>
      <c r="M33" s="389"/>
      <c r="N33" s="389"/>
      <c r="O33" s="389"/>
      <c r="P33" s="389"/>
      <c r="Q33" s="389"/>
      <c r="R33" s="389"/>
      <c r="S33" s="389"/>
      <c r="T33" s="215"/>
      <c r="U33" s="390" t="s">
        <v>200</v>
      </c>
      <c r="V33" s="390"/>
      <c r="W33" s="389" t="s">
        <v>199</v>
      </c>
      <c r="X33" s="389"/>
      <c r="Y33" s="389"/>
      <c r="Z33" s="389"/>
      <c r="AA33" s="389"/>
      <c r="AB33" s="389"/>
      <c r="AC33" s="389"/>
      <c r="AD33" s="389"/>
      <c r="AE33" s="389"/>
      <c r="AF33" s="389"/>
      <c r="AG33" s="389"/>
      <c r="AH33" s="389"/>
      <c r="AI33" s="389"/>
      <c r="AJ33" s="389"/>
      <c r="AK33" s="389"/>
      <c r="AL33" s="215"/>
      <c r="AM33" s="390" t="s">
        <v>201</v>
      </c>
      <c r="AN33" s="390"/>
      <c r="AO33" s="389" t="s">
        <v>202</v>
      </c>
      <c r="AP33" s="389"/>
      <c r="AQ33" s="389"/>
      <c r="AR33" s="389"/>
      <c r="AS33" s="389"/>
      <c r="AT33" s="389"/>
      <c r="AU33" s="389"/>
      <c r="AV33" s="389"/>
      <c r="AW33" s="389"/>
      <c r="AX33" s="389"/>
      <c r="AY33" s="389"/>
      <c r="AZ33" s="389"/>
      <c r="BA33" s="389"/>
      <c r="BB33" s="389"/>
      <c r="BC33" s="389"/>
      <c r="BD33" s="216"/>
      <c r="BE33" s="389" t="s">
        <v>203</v>
      </c>
      <c r="BF33" s="389"/>
      <c r="BG33" s="389" t="s">
        <v>204</v>
      </c>
      <c r="BH33" s="389"/>
      <c r="BI33" s="389"/>
      <c r="BJ33" s="389"/>
      <c r="BK33" s="389"/>
      <c r="BL33" s="389"/>
      <c r="BM33" s="389"/>
      <c r="BN33" s="389"/>
      <c r="BO33" s="389"/>
      <c r="BP33" s="389"/>
      <c r="BQ33" s="389"/>
      <c r="BR33" s="389"/>
      <c r="BS33" s="389"/>
      <c r="BT33" s="389"/>
      <c r="BU33" s="389"/>
      <c r="BV33" s="216"/>
      <c r="BW33" s="390" t="s">
        <v>203</v>
      </c>
      <c r="BX33" s="390"/>
      <c r="BY33" s="389" t="s">
        <v>205</v>
      </c>
      <c r="BZ33" s="389"/>
      <c r="CA33" s="389"/>
      <c r="CB33" s="389"/>
      <c r="CC33" s="389"/>
      <c r="CD33" s="389"/>
      <c r="CE33" s="389"/>
      <c r="CF33" s="389"/>
      <c r="CG33" s="389"/>
      <c r="CH33" s="389"/>
      <c r="CI33" s="389"/>
      <c r="CJ33" s="389"/>
      <c r="CK33" s="389"/>
      <c r="CL33" s="389"/>
      <c r="CM33" s="389"/>
      <c r="CN33" s="215"/>
      <c r="CO33" s="390" t="s">
        <v>200</v>
      </c>
      <c r="CP33" s="390"/>
      <c r="CQ33" s="389" t="s">
        <v>206</v>
      </c>
      <c r="CR33" s="389"/>
      <c r="CS33" s="389"/>
      <c r="CT33" s="389"/>
      <c r="CU33" s="389"/>
      <c r="CV33" s="389"/>
      <c r="CW33" s="389"/>
      <c r="CX33" s="389"/>
      <c r="CY33" s="389"/>
      <c r="CZ33" s="389"/>
      <c r="DA33" s="389"/>
      <c r="DB33" s="389"/>
      <c r="DC33" s="389"/>
      <c r="DD33" s="389"/>
      <c r="DE33" s="389"/>
      <c r="DF33" s="215"/>
      <c r="DG33" s="388" t="s">
        <v>207</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3</v>
      </c>
      <c r="V34" s="386"/>
      <c r="W34" s="385" t="str">
        <f>IF('各会計、関係団体の財政状況及び健全化判断比率'!B28="","",'各会計、関係団体の財政状況及び健全化判断比率'!B28)</f>
        <v>国民健康保険事業特別会計（事業勘定）</v>
      </c>
      <c r="X34" s="385"/>
      <c r="Y34" s="385"/>
      <c r="Z34" s="385"/>
      <c r="AA34" s="385"/>
      <c r="AB34" s="385"/>
      <c r="AC34" s="385"/>
      <c r="AD34" s="385"/>
      <c r="AE34" s="385"/>
      <c r="AF34" s="385"/>
      <c r="AG34" s="385"/>
      <c r="AH34" s="385"/>
      <c r="AI34" s="385"/>
      <c r="AJ34" s="385"/>
      <c r="AK34" s="385"/>
      <c r="AL34" s="213"/>
      <c r="AM34" s="386">
        <f>IF(AO34="","",MAX(C34:D43,U34:V43)+1)</f>
        <v>7</v>
      </c>
      <c r="AN34" s="386"/>
      <c r="AO34" s="385" t="str">
        <f>IF('各会計、関係団体の財政状況及び健全化判断比率'!B32="","",'各会計、関係団体の財政状況及び健全化判断比率'!B32)</f>
        <v>水道事業会計</v>
      </c>
      <c r="AP34" s="385"/>
      <c r="AQ34" s="385"/>
      <c r="AR34" s="385"/>
      <c r="AS34" s="385"/>
      <c r="AT34" s="385"/>
      <c r="AU34" s="385"/>
      <c r="AV34" s="385"/>
      <c r="AW34" s="385"/>
      <c r="AX34" s="385"/>
      <c r="AY34" s="385"/>
      <c r="AZ34" s="385"/>
      <c r="BA34" s="385"/>
      <c r="BB34" s="385"/>
      <c r="BC34" s="385"/>
      <c r="BD34" s="213"/>
      <c r="BE34" s="386">
        <f>IF(BG34="","",MAX(C34:D43,U34:V43,AM34:AN43)+1)</f>
        <v>8</v>
      </c>
      <c r="BF34" s="386"/>
      <c r="BG34" s="385" t="str">
        <f>IF('各会計、関係団体の財政状況及び健全化判断比率'!B33="","",'各会計、関係団体の財政状況及び健全化判断比率'!B33)</f>
        <v>公共下水道事業特別会計</v>
      </c>
      <c r="BH34" s="385"/>
      <c r="BI34" s="385"/>
      <c r="BJ34" s="385"/>
      <c r="BK34" s="385"/>
      <c r="BL34" s="385"/>
      <c r="BM34" s="385"/>
      <c r="BN34" s="385"/>
      <c r="BO34" s="385"/>
      <c r="BP34" s="385"/>
      <c r="BQ34" s="385"/>
      <c r="BR34" s="385"/>
      <c r="BS34" s="385"/>
      <c r="BT34" s="385"/>
      <c r="BU34" s="385"/>
      <c r="BV34" s="213"/>
      <c r="BW34" s="386">
        <f>IF(BY34="","",MAX(C34:D43,U34:V43,AM34:AN43,BE34:BF43)+1)</f>
        <v>11</v>
      </c>
      <c r="BX34" s="386"/>
      <c r="BY34" s="385" t="str">
        <f>IF('各会計、関係団体の財政状況及び健全化判断比率'!B68="","",'各会計、関係団体の財政状況及び健全化判断比率'!B68)</f>
        <v>佐野地区衛生施設組合（一般会計）</v>
      </c>
      <c r="BZ34" s="385"/>
      <c r="CA34" s="385"/>
      <c r="CB34" s="385"/>
      <c r="CC34" s="385"/>
      <c r="CD34" s="385"/>
      <c r="CE34" s="385"/>
      <c r="CF34" s="385"/>
      <c r="CG34" s="385"/>
      <c r="CH34" s="385"/>
      <c r="CI34" s="385"/>
      <c r="CJ34" s="385"/>
      <c r="CK34" s="385"/>
      <c r="CL34" s="385"/>
      <c r="CM34" s="385"/>
      <c r="CN34" s="213"/>
      <c r="CO34" s="386">
        <f>IF(CQ34="","",MAX(C34:D43,U34:V43,AM34:AN43,BE34:BF43,BW34:BX43)+1)</f>
        <v>16</v>
      </c>
      <c r="CP34" s="386"/>
      <c r="CQ34" s="385" t="str">
        <f>IF('各会計、関係団体の財政状況及び健全化判断比率'!BS7="","",'各会計、関係団体の財政状況及び健全化判断比率'!BS7)</f>
        <v>佐野市民文化振興事業団</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f>IF(E35="","",C34+1)</f>
        <v>2</v>
      </c>
      <c r="D35" s="386"/>
      <c r="E35" s="385" t="str">
        <f>IF('各会計、関係団体の財政状況及び健全化判断比率'!B8="","",'各会計、関係団体の財政状況及び健全化判断比率'!B8)</f>
        <v>自家用有償バス事業特別会計</v>
      </c>
      <c r="F35" s="385"/>
      <c r="G35" s="385"/>
      <c r="H35" s="385"/>
      <c r="I35" s="385"/>
      <c r="J35" s="385"/>
      <c r="K35" s="385"/>
      <c r="L35" s="385"/>
      <c r="M35" s="385"/>
      <c r="N35" s="385"/>
      <c r="O35" s="385"/>
      <c r="P35" s="385"/>
      <c r="Q35" s="385"/>
      <c r="R35" s="385"/>
      <c r="S35" s="385"/>
      <c r="T35" s="213"/>
      <c r="U35" s="386">
        <f>IF(W35="","",U34+1)</f>
        <v>4</v>
      </c>
      <c r="V35" s="386"/>
      <c r="W35" s="385" t="str">
        <f>IF('各会計、関係団体の財政状況及び健全化判断比率'!B29="","",'各会計、関係団体の財政状況及び健全化判断比率'!B29)</f>
        <v>国民健康保険事業特別会計（直営診療施設勘定）</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9</v>
      </c>
      <c r="BF35" s="386"/>
      <c r="BG35" s="385" t="str">
        <f>IF('各会計、関係団体の財政状況及び健全化判断比率'!B34="","",'各会計、関係団体の財政状況及び健全化判断比率'!B34)</f>
        <v>農業集落排水事業特別会計</v>
      </c>
      <c r="BH35" s="385"/>
      <c r="BI35" s="385"/>
      <c r="BJ35" s="385"/>
      <c r="BK35" s="385"/>
      <c r="BL35" s="385"/>
      <c r="BM35" s="385"/>
      <c r="BN35" s="385"/>
      <c r="BO35" s="385"/>
      <c r="BP35" s="385"/>
      <c r="BQ35" s="385"/>
      <c r="BR35" s="385"/>
      <c r="BS35" s="385"/>
      <c r="BT35" s="385"/>
      <c r="BU35" s="385"/>
      <c r="BV35" s="213"/>
      <c r="BW35" s="386">
        <f t="shared" ref="BW35:BW43" si="2">IF(BY35="","",BW34+1)</f>
        <v>12</v>
      </c>
      <c r="BX35" s="386"/>
      <c r="BY35" s="385" t="str">
        <f>IF('各会計、関係団体の財政状況及び健全化判断比率'!B69="","",'各会計、関係団体の財政状況及び健全化判断比率'!B69)</f>
        <v>栃木県市町村総合事務組合（一般会計）</v>
      </c>
      <c r="BZ35" s="385"/>
      <c r="CA35" s="385"/>
      <c r="CB35" s="385"/>
      <c r="CC35" s="385"/>
      <c r="CD35" s="385"/>
      <c r="CE35" s="385"/>
      <c r="CF35" s="385"/>
      <c r="CG35" s="385"/>
      <c r="CH35" s="385"/>
      <c r="CI35" s="385"/>
      <c r="CJ35" s="385"/>
      <c r="CK35" s="385"/>
      <c r="CL35" s="385"/>
      <c r="CM35" s="385"/>
      <c r="CN35" s="213"/>
      <c r="CO35" s="386">
        <f t="shared" ref="CO35:CO43" si="3">IF(CQ35="","",CO34+1)</f>
        <v>17</v>
      </c>
      <c r="CP35" s="386"/>
      <c r="CQ35" s="385" t="str">
        <f>IF('各会計、関係団体の財政状況及び健全化判断比率'!BS8="","",'各会計、関係団体の財政状況及び健全化判断比率'!BS8)</f>
        <v>佐野市農業公社</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5</v>
      </c>
      <c r="V36" s="386"/>
      <c r="W36" s="385" t="str">
        <f>IF('各会計、関係団体の財政状況及び健全化判断比率'!B30="","",'各会計、関係団体の財政状況及び健全化判断比率'!B30)</f>
        <v>介護保険事業特別会計（保険事業勘定）</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f t="shared" si="1"/>
        <v>10</v>
      </c>
      <c r="BF36" s="386"/>
      <c r="BG36" s="385" t="str">
        <f>IF('各会計、関係団体の財政状況及び健全化判断比率'!B35="","",'各会計、関係団体の財政状況及び健全化判断比率'!B35)</f>
        <v>西浦・黒袴第二工区産業団地造成事業特別会計</v>
      </c>
      <c r="BH36" s="385"/>
      <c r="BI36" s="385"/>
      <c r="BJ36" s="385"/>
      <c r="BK36" s="385"/>
      <c r="BL36" s="385"/>
      <c r="BM36" s="385"/>
      <c r="BN36" s="385"/>
      <c r="BO36" s="385"/>
      <c r="BP36" s="385"/>
      <c r="BQ36" s="385"/>
      <c r="BR36" s="385"/>
      <c r="BS36" s="385"/>
      <c r="BT36" s="385"/>
      <c r="BU36" s="385"/>
      <c r="BV36" s="213"/>
      <c r="BW36" s="386">
        <f t="shared" si="2"/>
        <v>13</v>
      </c>
      <c r="BX36" s="386"/>
      <c r="BY36" s="385" t="str">
        <f>IF('各会計、関係団体の財政状況及び健全化判断比率'!B70="","",'各会計、関係団体の財政状況及び健全化判断比率'!B70)</f>
        <v>栃木県市町村総合事務組合（特別会計）</v>
      </c>
      <c r="BZ36" s="385"/>
      <c r="CA36" s="385"/>
      <c r="CB36" s="385"/>
      <c r="CC36" s="385"/>
      <c r="CD36" s="385"/>
      <c r="CE36" s="385"/>
      <c r="CF36" s="385"/>
      <c r="CG36" s="385"/>
      <c r="CH36" s="385"/>
      <c r="CI36" s="385"/>
      <c r="CJ36" s="385"/>
      <c r="CK36" s="385"/>
      <c r="CL36" s="385"/>
      <c r="CM36" s="385"/>
      <c r="CN36" s="213"/>
      <c r="CO36" s="386">
        <f t="shared" si="3"/>
        <v>18</v>
      </c>
      <c r="CP36" s="386"/>
      <c r="CQ36" s="385" t="str">
        <f>IF('各会計、関係団体の財政状況及び健全化判断比率'!BS9="","",'各会計、関係団体の財政状況及び健全化判断比率'!BS9)</f>
        <v>佐野市土地開発公社</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f t="shared" si="4"/>
        <v>6</v>
      </c>
      <c r="V37" s="386"/>
      <c r="W37" s="385" t="str">
        <f>IF('各会計、関係団体の財政状況及び健全化判断比率'!B31="","",'各会計、関係団体の財政状況及び健全化判断比率'!B31)</f>
        <v>後期高齢者医療特別会計</v>
      </c>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f t="shared" si="2"/>
        <v>14</v>
      </c>
      <c r="BX37" s="386"/>
      <c r="BY37" s="385" t="str">
        <f>IF('各会計、関係団体の財政状況及び健全化判断比率'!B71="","",'各会計、関係団体の財政状況及び健全化判断比率'!B71)</f>
        <v>栃木県後期高齢者医療広域連合（一般会計）</v>
      </c>
      <c r="BZ37" s="385"/>
      <c r="CA37" s="385"/>
      <c r="CB37" s="385"/>
      <c r="CC37" s="385"/>
      <c r="CD37" s="385"/>
      <c r="CE37" s="385"/>
      <c r="CF37" s="385"/>
      <c r="CG37" s="385"/>
      <c r="CH37" s="385"/>
      <c r="CI37" s="385"/>
      <c r="CJ37" s="385"/>
      <c r="CK37" s="385"/>
      <c r="CL37" s="385"/>
      <c r="CM37" s="385"/>
      <c r="CN37" s="213"/>
      <c r="CO37" s="386">
        <f t="shared" si="3"/>
        <v>19</v>
      </c>
      <c r="CP37" s="386"/>
      <c r="CQ37" s="385" t="str">
        <f>IF('各会計、関係団体の財政状況及び健全化判断比率'!BS10="","",'各会計、関係団体の財政状況及び健全化判断比率'!BS10)</f>
        <v>どまんなかたぬま</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f t="shared" si="2"/>
        <v>15</v>
      </c>
      <c r="BX38" s="386"/>
      <c r="BY38" s="385" t="str">
        <f>IF('各会計、関係団体の財政状況及び健全化判断比率'!B72="","",'各会計、関係団体の財政状況及び健全化判断比率'!B72)</f>
        <v>栃木県後期高齢者医療広域連合（特別会計）</v>
      </c>
      <c r="BZ38" s="385"/>
      <c r="CA38" s="385"/>
      <c r="CB38" s="385"/>
      <c r="CC38" s="385"/>
      <c r="CD38" s="385"/>
      <c r="CE38" s="385"/>
      <c r="CF38" s="385"/>
      <c r="CG38" s="385"/>
      <c r="CH38" s="385"/>
      <c r="CI38" s="385"/>
      <c r="CJ38" s="385"/>
      <c r="CK38" s="385"/>
      <c r="CL38" s="385"/>
      <c r="CM38" s="385"/>
      <c r="CN38" s="213"/>
      <c r="CO38" s="386">
        <f t="shared" si="3"/>
        <v>20</v>
      </c>
      <c r="CP38" s="386"/>
      <c r="CQ38" s="385" t="str">
        <f>IF('各会計、関係団体の財政状況及び健全化判断比率'!BS11="","",'各会計、関係団体の財政状況及び健全化判断比率'!BS11)</f>
        <v>両毛地区勤労者福祉共済会</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208</v>
      </c>
      <c r="C46" s="185"/>
      <c r="D46" s="185"/>
      <c r="E46" s="185" t="s">
        <v>209</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210</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211</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212</v>
      </c>
    </row>
    <row r="50" spans="5:5" x14ac:dyDescent="0.15">
      <c r="E50" s="187" t="s">
        <v>213</v>
      </c>
    </row>
    <row r="51" spans="5:5" x14ac:dyDescent="0.15">
      <c r="E51" s="187" t="s">
        <v>214</v>
      </c>
    </row>
    <row r="52" spans="5:5" x14ac:dyDescent="0.15">
      <c r="E52" s="187" t="s">
        <v>215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81XgIGvLaXlhHBLI5CcAL7r1YMnE08zTG1VDyw/UJ/+lgjaN21GF7lbNdfVuW+8/pecw8X3gt9yThPrfGsIYaQ==" saltValue="kcMsgVpdA7nmfQ4ZiDFGx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15">
      <c r="A34" s="22"/>
      <c r="B34" s="31"/>
      <c r="C34" s="1207" t="s">
        <v>561</v>
      </c>
      <c r="D34" s="1207"/>
      <c r="E34" s="1208"/>
      <c r="F34" s="32">
        <v>5.42</v>
      </c>
      <c r="G34" s="33">
        <v>5.49</v>
      </c>
      <c r="H34" s="33">
        <v>6.21</v>
      </c>
      <c r="I34" s="33">
        <v>7.12</v>
      </c>
      <c r="J34" s="34">
        <v>8.4499999999999993</v>
      </c>
      <c r="K34" s="22"/>
      <c r="L34" s="22"/>
      <c r="M34" s="22"/>
      <c r="N34" s="22"/>
      <c r="O34" s="22"/>
      <c r="P34" s="22"/>
    </row>
    <row r="35" spans="1:16" ht="39" customHeight="1" x14ac:dyDescent="0.15">
      <c r="A35" s="22"/>
      <c r="B35" s="35"/>
      <c r="C35" s="1201" t="s">
        <v>562</v>
      </c>
      <c r="D35" s="1202"/>
      <c r="E35" s="1203"/>
      <c r="F35" s="36">
        <v>6.89</v>
      </c>
      <c r="G35" s="37">
        <v>9.0500000000000007</v>
      </c>
      <c r="H35" s="37">
        <v>8.89</v>
      </c>
      <c r="I35" s="37">
        <v>10.199999999999999</v>
      </c>
      <c r="J35" s="38">
        <v>7.48</v>
      </c>
      <c r="K35" s="22"/>
      <c r="L35" s="22"/>
      <c r="M35" s="22"/>
      <c r="N35" s="22"/>
      <c r="O35" s="22"/>
      <c r="P35" s="22"/>
    </row>
    <row r="36" spans="1:16" ht="39" customHeight="1" x14ac:dyDescent="0.15">
      <c r="A36" s="22"/>
      <c r="B36" s="35"/>
      <c r="C36" s="1201" t="s">
        <v>563</v>
      </c>
      <c r="D36" s="1202"/>
      <c r="E36" s="1203"/>
      <c r="F36" s="36">
        <v>3.03</v>
      </c>
      <c r="G36" s="37">
        <v>3.75</v>
      </c>
      <c r="H36" s="37">
        <v>3.25</v>
      </c>
      <c r="I36" s="37">
        <v>4.42</v>
      </c>
      <c r="J36" s="38">
        <v>0.95</v>
      </c>
      <c r="K36" s="22"/>
      <c r="L36" s="22"/>
      <c r="M36" s="22"/>
      <c r="N36" s="22"/>
      <c r="O36" s="22"/>
      <c r="P36" s="22"/>
    </row>
    <row r="37" spans="1:16" ht="39" customHeight="1" x14ac:dyDescent="0.15">
      <c r="A37" s="22"/>
      <c r="B37" s="35"/>
      <c r="C37" s="1201" t="s">
        <v>564</v>
      </c>
      <c r="D37" s="1202"/>
      <c r="E37" s="1203"/>
      <c r="F37" s="36">
        <v>0.22</v>
      </c>
      <c r="G37" s="37">
        <v>0.64</v>
      </c>
      <c r="H37" s="37">
        <v>0.28999999999999998</v>
      </c>
      <c r="I37" s="37">
        <v>0.19</v>
      </c>
      <c r="J37" s="38">
        <v>0.59</v>
      </c>
      <c r="K37" s="22"/>
      <c r="L37" s="22"/>
      <c r="M37" s="22"/>
      <c r="N37" s="22"/>
      <c r="O37" s="22"/>
      <c r="P37" s="22"/>
    </row>
    <row r="38" spans="1:16" ht="39" customHeight="1" x14ac:dyDescent="0.15">
      <c r="A38" s="22"/>
      <c r="B38" s="35"/>
      <c r="C38" s="1201" t="s">
        <v>565</v>
      </c>
      <c r="D38" s="1202"/>
      <c r="E38" s="1203"/>
      <c r="F38" s="36">
        <v>0.43</v>
      </c>
      <c r="G38" s="37">
        <v>0.84</v>
      </c>
      <c r="H38" s="37">
        <v>1.51</v>
      </c>
      <c r="I38" s="37">
        <v>0.94</v>
      </c>
      <c r="J38" s="38">
        <v>0.54</v>
      </c>
      <c r="K38" s="22"/>
      <c r="L38" s="22"/>
      <c r="M38" s="22"/>
      <c r="N38" s="22"/>
      <c r="O38" s="22"/>
      <c r="P38" s="22"/>
    </row>
    <row r="39" spans="1:16" ht="39" customHeight="1" x14ac:dyDescent="0.15">
      <c r="A39" s="22"/>
      <c r="B39" s="35"/>
      <c r="C39" s="1201" t="s">
        <v>566</v>
      </c>
      <c r="D39" s="1202"/>
      <c r="E39" s="1203"/>
      <c r="F39" s="36">
        <v>0.01</v>
      </c>
      <c r="G39" s="37">
        <v>0.05</v>
      </c>
      <c r="H39" s="37">
        <v>0.01</v>
      </c>
      <c r="I39" s="37">
        <v>0.01</v>
      </c>
      <c r="J39" s="38">
        <v>0.03</v>
      </c>
      <c r="K39" s="22"/>
      <c r="L39" s="22"/>
      <c r="M39" s="22"/>
      <c r="N39" s="22"/>
      <c r="O39" s="22"/>
      <c r="P39" s="22"/>
    </row>
    <row r="40" spans="1:16" ht="39" customHeight="1" x14ac:dyDescent="0.15">
      <c r="A40" s="22"/>
      <c r="B40" s="35"/>
      <c r="C40" s="1201" t="s">
        <v>567</v>
      </c>
      <c r="D40" s="1202"/>
      <c r="E40" s="1203"/>
      <c r="F40" s="36">
        <v>0</v>
      </c>
      <c r="G40" s="37">
        <v>0</v>
      </c>
      <c r="H40" s="37">
        <v>0</v>
      </c>
      <c r="I40" s="37">
        <v>0</v>
      </c>
      <c r="J40" s="38">
        <v>0</v>
      </c>
      <c r="K40" s="22"/>
      <c r="L40" s="22"/>
      <c r="M40" s="22"/>
      <c r="N40" s="22"/>
      <c r="O40" s="22"/>
      <c r="P40" s="22"/>
    </row>
    <row r="41" spans="1:16" ht="39" customHeight="1" x14ac:dyDescent="0.15">
      <c r="A41" s="22"/>
      <c r="B41" s="35"/>
      <c r="C41" s="1201" t="s">
        <v>568</v>
      </c>
      <c r="D41" s="1202"/>
      <c r="E41" s="1203"/>
      <c r="F41" s="36">
        <v>0</v>
      </c>
      <c r="G41" s="37">
        <v>0</v>
      </c>
      <c r="H41" s="37">
        <v>0</v>
      </c>
      <c r="I41" s="37">
        <v>0</v>
      </c>
      <c r="J41" s="38">
        <v>0</v>
      </c>
      <c r="K41" s="22"/>
      <c r="L41" s="22"/>
      <c r="M41" s="22"/>
      <c r="N41" s="22"/>
      <c r="O41" s="22"/>
      <c r="P41" s="22"/>
    </row>
    <row r="42" spans="1:16" ht="39" customHeight="1" x14ac:dyDescent="0.15">
      <c r="A42" s="22"/>
      <c r="B42" s="39"/>
      <c r="C42" s="1201" t="s">
        <v>569</v>
      </c>
      <c r="D42" s="1202"/>
      <c r="E42" s="1203"/>
      <c r="F42" s="36" t="s">
        <v>512</v>
      </c>
      <c r="G42" s="37" t="s">
        <v>512</v>
      </c>
      <c r="H42" s="37" t="s">
        <v>512</v>
      </c>
      <c r="I42" s="37" t="s">
        <v>512</v>
      </c>
      <c r="J42" s="38" t="s">
        <v>512</v>
      </c>
      <c r="K42" s="22"/>
      <c r="L42" s="22"/>
      <c r="M42" s="22"/>
      <c r="N42" s="22"/>
      <c r="O42" s="22"/>
      <c r="P42" s="22"/>
    </row>
    <row r="43" spans="1:16" ht="39" customHeight="1" thickBot="1" x14ac:dyDescent="0.2">
      <c r="A43" s="22"/>
      <c r="B43" s="40"/>
      <c r="C43" s="1204" t="s">
        <v>570</v>
      </c>
      <c r="D43" s="1205"/>
      <c r="E43" s="1206"/>
      <c r="F43" s="41">
        <v>1.53</v>
      </c>
      <c r="G43" s="42">
        <v>2.5499999999999998</v>
      </c>
      <c r="H43" s="42">
        <v>1.95</v>
      </c>
      <c r="I43" s="42">
        <v>2.02</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tpbS/ZyTfyYgpbxdBPoiSv9LujBBamRmFaQfobhskZ5WNfQhGJpZVR9RRk1DZq/7VWsFryvB8ck1fYJE1jPPQ==" saltValue="j3f6oeOksXQZNU8V+7aKu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15">
      <c r="A45" s="48"/>
      <c r="B45" s="1227" t="s">
        <v>11</v>
      </c>
      <c r="C45" s="1228"/>
      <c r="D45" s="58"/>
      <c r="E45" s="1233" t="s">
        <v>12</v>
      </c>
      <c r="F45" s="1233"/>
      <c r="G45" s="1233"/>
      <c r="H45" s="1233"/>
      <c r="I45" s="1233"/>
      <c r="J45" s="1234"/>
      <c r="K45" s="59">
        <v>5245</v>
      </c>
      <c r="L45" s="60">
        <v>5144</v>
      </c>
      <c r="M45" s="60">
        <v>4618</v>
      </c>
      <c r="N45" s="60">
        <v>4212</v>
      </c>
      <c r="O45" s="61">
        <v>4368</v>
      </c>
      <c r="P45" s="48"/>
      <c r="Q45" s="48"/>
      <c r="R45" s="48"/>
      <c r="S45" s="48"/>
      <c r="T45" s="48"/>
      <c r="U45" s="48"/>
    </row>
    <row r="46" spans="1:21" ht="30.75" customHeight="1" x14ac:dyDescent="0.15">
      <c r="A46" s="48"/>
      <c r="B46" s="1229"/>
      <c r="C46" s="1230"/>
      <c r="D46" s="62"/>
      <c r="E46" s="1211" t="s">
        <v>13</v>
      </c>
      <c r="F46" s="1211"/>
      <c r="G46" s="1211"/>
      <c r="H46" s="1211"/>
      <c r="I46" s="1211"/>
      <c r="J46" s="1212"/>
      <c r="K46" s="63" t="s">
        <v>512</v>
      </c>
      <c r="L46" s="64" t="s">
        <v>512</v>
      </c>
      <c r="M46" s="64" t="s">
        <v>512</v>
      </c>
      <c r="N46" s="64" t="s">
        <v>512</v>
      </c>
      <c r="O46" s="65" t="s">
        <v>512</v>
      </c>
      <c r="P46" s="48"/>
      <c r="Q46" s="48"/>
      <c r="R46" s="48"/>
      <c r="S46" s="48"/>
      <c r="T46" s="48"/>
      <c r="U46" s="48"/>
    </row>
    <row r="47" spans="1:21" ht="30.75" customHeight="1" x14ac:dyDescent="0.15">
      <c r="A47" s="48"/>
      <c r="B47" s="1229"/>
      <c r="C47" s="1230"/>
      <c r="D47" s="62"/>
      <c r="E47" s="1211" t="s">
        <v>14</v>
      </c>
      <c r="F47" s="1211"/>
      <c r="G47" s="1211"/>
      <c r="H47" s="1211"/>
      <c r="I47" s="1211"/>
      <c r="J47" s="1212"/>
      <c r="K47" s="63" t="s">
        <v>512</v>
      </c>
      <c r="L47" s="64" t="s">
        <v>512</v>
      </c>
      <c r="M47" s="64" t="s">
        <v>512</v>
      </c>
      <c r="N47" s="64" t="s">
        <v>512</v>
      </c>
      <c r="O47" s="65" t="s">
        <v>512</v>
      </c>
      <c r="P47" s="48"/>
      <c r="Q47" s="48"/>
      <c r="R47" s="48"/>
      <c r="S47" s="48"/>
      <c r="T47" s="48"/>
      <c r="U47" s="48"/>
    </row>
    <row r="48" spans="1:21" ht="30.75" customHeight="1" x14ac:dyDescent="0.15">
      <c r="A48" s="48"/>
      <c r="B48" s="1229"/>
      <c r="C48" s="1230"/>
      <c r="D48" s="62"/>
      <c r="E48" s="1211" t="s">
        <v>15</v>
      </c>
      <c r="F48" s="1211"/>
      <c r="G48" s="1211"/>
      <c r="H48" s="1211"/>
      <c r="I48" s="1211"/>
      <c r="J48" s="1212"/>
      <c r="K48" s="63">
        <v>1387</v>
      </c>
      <c r="L48" s="64">
        <v>1441</v>
      </c>
      <c r="M48" s="64">
        <v>1446</v>
      </c>
      <c r="N48" s="64">
        <v>1456</v>
      </c>
      <c r="O48" s="65">
        <v>1276</v>
      </c>
      <c r="P48" s="48"/>
      <c r="Q48" s="48"/>
      <c r="R48" s="48"/>
      <c r="S48" s="48"/>
      <c r="T48" s="48"/>
      <c r="U48" s="48"/>
    </row>
    <row r="49" spans="1:21" ht="30.75" customHeight="1" x14ac:dyDescent="0.15">
      <c r="A49" s="48"/>
      <c r="B49" s="1229"/>
      <c r="C49" s="1230"/>
      <c r="D49" s="62"/>
      <c r="E49" s="1211" t="s">
        <v>16</v>
      </c>
      <c r="F49" s="1211"/>
      <c r="G49" s="1211"/>
      <c r="H49" s="1211"/>
      <c r="I49" s="1211"/>
      <c r="J49" s="1212"/>
      <c r="K49" s="63" t="s">
        <v>512</v>
      </c>
      <c r="L49" s="64" t="s">
        <v>512</v>
      </c>
      <c r="M49" s="64" t="s">
        <v>512</v>
      </c>
      <c r="N49" s="64" t="s">
        <v>512</v>
      </c>
      <c r="O49" s="65" t="s">
        <v>512</v>
      </c>
      <c r="P49" s="48"/>
      <c r="Q49" s="48"/>
      <c r="R49" s="48"/>
      <c r="S49" s="48"/>
      <c r="T49" s="48"/>
      <c r="U49" s="48"/>
    </row>
    <row r="50" spans="1:21" ht="30.75" customHeight="1" x14ac:dyDescent="0.15">
      <c r="A50" s="48"/>
      <c r="B50" s="1229"/>
      <c r="C50" s="1230"/>
      <c r="D50" s="62"/>
      <c r="E50" s="1211" t="s">
        <v>17</v>
      </c>
      <c r="F50" s="1211"/>
      <c r="G50" s="1211"/>
      <c r="H50" s="1211"/>
      <c r="I50" s="1211"/>
      <c r="J50" s="1212"/>
      <c r="K50" s="63">
        <v>189</v>
      </c>
      <c r="L50" s="64">
        <v>189</v>
      </c>
      <c r="M50" s="64">
        <v>183</v>
      </c>
      <c r="N50" s="64">
        <v>176</v>
      </c>
      <c r="O50" s="65">
        <v>168</v>
      </c>
      <c r="P50" s="48"/>
      <c r="Q50" s="48"/>
      <c r="R50" s="48"/>
      <c r="S50" s="48"/>
      <c r="T50" s="48"/>
      <c r="U50" s="48"/>
    </row>
    <row r="51" spans="1:21" ht="30.75" customHeight="1" x14ac:dyDescent="0.15">
      <c r="A51" s="48"/>
      <c r="B51" s="1231"/>
      <c r="C51" s="1232"/>
      <c r="D51" s="66"/>
      <c r="E51" s="1211" t="s">
        <v>18</v>
      </c>
      <c r="F51" s="1211"/>
      <c r="G51" s="1211"/>
      <c r="H51" s="1211"/>
      <c r="I51" s="1211"/>
      <c r="J51" s="1212"/>
      <c r="K51" s="63" t="s">
        <v>512</v>
      </c>
      <c r="L51" s="64" t="s">
        <v>512</v>
      </c>
      <c r="M51" s="64" t="s">
        <v>512</v>
      </c>
      <c r="N51" s="64" t="s">
        <v>512</v>
      </c>
      <c r="O51" s="65" t="s">
        <v>512</v>
      </c>
      <c r="P51" s="48"/>
      <c r="Q51" s="48"/>
      <c r="R51" s="48"/>
      <c r="S51" s="48"/>
      <c r="T51" s="48"/>
      <c r="U51" s="48"/>
    </row>
    <row r="52" spans="1:21" ht="30.75" customHeight="1" x14ac:dyDescent="0.15">
      <c r="A52" s="48"/>
      <c r="B52" s="1209" t="s">
        <v>19</v>
      </c>
      <c r="C52" s="1210"/>
      <c r="D52" s="66"/>
      <c r="E52" s="1211" t="s">
        <v>20</v>
      </c>
      <c r="F52" s="1211"/>
      <c r="G52" s="1211"/>
      <c r="H52" s="1211"/>
      <c r="I52" s="1211"/>
      <c r="J52" s="1212"/>
      <c r="K52" s="63">
        <v>5739</v>
      </c>
      <c r="L52" s="64">
        <v>5763</v>
      </c>
      <c r="M52" s="64">
        <v>5713</v>
      </c>
      <c r="N52" s="64">
        <v>5295</v>
      </c>
      <c r="O52" s="65">
        <v>5265</v>
      </c>
      <c r="P52" s="48"/>
      <c r="Q52" s="48"/>
      <c r="R52" s="48"/>
      <c r="S52" s="48"/>
      <c r="T52" s="48"/>
      <c r="U52" s="48"/>
    </row>
    <row r="53" spans="1:21" ht="30.75" customHeight="1" thickBot="1" x14ac:dyDescent="0.2">
      <c r="A53" s="48"/>
      <c r="B53" s="1213" t="s">
        <v>21</v>
      </c>
      <c r="C53" s="1214"/>
      <c r="D53" s="67"/>
      <c r="E53" s="1215" t="s">
        <v>22</v>
      </c>
      <c r="F53" s="1215"/>
      <c r="G53" s="1215"/>
      <c r="H53" s="1215"/>
      <c r="I53" s="1215"/>
      <c r="J53" s="1216"/>
      <c r="K53" s="68">
        <v>1082</v>
      </c>
      <c r="L53" s="69">
        <v>1011</v>
      </c>
      <c r="M53" s="69">
        <v>534</v>
      </c>
      <c r="N53" s="69">
        <v>549</v>
      </c>
      <c r="O53" s="70">
        <v>547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571</v>
      </c>
      <c r="L56" s="80" t="s">
        <v>572</v>
      </c>
      <c r="M56" s="80" t="s">
        <v>573</v>
      </c>
      <c r="N56" s="80" t="s">
        <v>574</v>
      </c>
      <c r="O56" s="81" t="s">
        <v>575</v>
      </c>
      <c r="P56" s="48"/>
      <c r="Q56" s="48"/>
      <c r="R56" s="48"/>
      <c r="S56" s="48"/>
      <c r="T56" s="48"/>
      <c r="U56" s="48"/>
    </row>
    <row r="57" spans="1:21" ht="31.5" customHeight="1" x14ac:dyDescent="0.15">
      <c r="B57" s="1217" t="s">
        <v>25</v>
      </c>
      <c r="C57" s="1218"/>
      <c r="D57" s="1221" t="s">
        <v>26</v>
      </c>
      <c r="E57" s="1222"/>
      <c r="F57" s="1222"/>
      <c r="G57" s="1222"/>
      <c r="H57" s="1222"/>
      <c r="I57" s="1222"/>
      <c r="J57" s="1223"/>
      <c r="K57" s="82" t="s">
        <v>589</v>
      </c>
      <c r="L57" s="83" t="s">
        <v>589</v>
      </c>
      <c r="M57" s="83" t="s">
        <v>589</v>
      </c>
      <c r="N57" s="83" t="s">
        <v>589</v>
      </c>
      <c r="O57" s="84" t="s">
        <v>589</v>
      </c>
    </row>
    <row r="58" spans="1:21" ht="31.5" customHeight="1" thickBot="1" x14ac:dyDescent="0.2">
      <c r="B58" s="1219"/>
      <c r="C58" s="1220"/>
      <c r="D58" s="1224" t="s">
        <v>27</v>
      </c>
      <c r="E58" s="1225"/>
      <c r="F58" s="1225"/>
      <c r="G58" s="1225"/>
      <c r="H58" s="1225"/>
      <c r="I58" s="1225"/>
      <c r="J58" s="1226"/>
      <c r="K58" s="85" t="s">
        <v>589</v>
      </c>
      <c r="L58" s="86" t="s">
        <v>589</v>
      </c>
      <c r="M58" s="86" t="s">
        <v>589</v>
      </c>
      <c r="N58" s="86" t="s">
        <v>589</v>
      </c>
      <c r="O58" s="87" t="s">
        <v>589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ukEmGsL41yjp29J6meanHRMfBONXV80El9b6r0h/IzWIPyq3iCwRrygsM/pl46FfXL3FGiiKiKcH1t1tnMi2A==" saltValue="n57yow3etpUzm7trMJUD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80" zoomScaleNormal="8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554</v>
      </c>
      <c r="J40" s="99" t="s">
        <v>555</v>
      </c>
      <c r="K40" s="99" t="s">
        <v>556</v>
      </c>
      <c r="L40" s="99" t="s">
        <v>557</v>
      </c>
      <c r="M40" s="100" t="s">
        <v>558</v>
      </c>
    </row>
    <row r="41" spans="2:13" ht="27.75" customHeight="1" x14ac:dyDescent="0.15">
      <c r="B41" s="1247" t="s">
        <v>30</v>
      </c>
      <c r="C41" s="1248"/>
      <c r="D41" s="101"/>
      <c r="E41" s="1249" t="s">
        <v>31</v>
      </c>
      <c r="F41" s="1249"/>
      <c r="G41" s="1249"/>
      <c r="H41" s="1250"/>
      <c r="I41" s="102">
        <v>39502</v>
      </c>
      <c r="J41" s="103">
        <v>40951</v>
      </c>
      <c r="K41" s="103">
        <v>39286</v>
      </c>
      <c r="L41" s="103">
        <v>38300</v>
      </c>
      <c r="M41" s="104">
        <v>38160</v>
      </c>
    </row>
    <row r="42" spans="2:13" ht="27.75" customHeight="1" x14ac:dyDescent="0.15">
      <c r="B42" s="1237"/>
      <c r="C42" s="1238"/>
      <c r="D42" s="105"/>
      <c r="E42" s="1241" t="s">
        <v>32</v>
      </c>
      <c r="F42" s="1241"/>
      <c r="G42" s="1241"/>
      <c r="H42" s="1242"/>
      <c r="I42" s="106">
        <v>1404</v>
      </c>
      <c r="J42" s="107">
        <v>1126</v>
      </c>
      <c r="K42" s="107">
        <v>943</v>
      </c>
      <c r="L42" s="107">
        <v>785</v>
      </c>
      <c r="M42" s="108">
        <v>631</v>
      </c>
    </row>
    <row r="43" spans="2:13" ht="27.75" customHeight="1" x14ac:dyDescent="0.15">
      <c r="B43" s="1237"/>
      <c r="C43" s="1238"/>
      <c r="D43" s="105"/>
      <c r="E43" s="1241" t="s">
        <v>33</v>
      </c>
      <c r="F43" s="1241"/>
      <c r="G43" s="1241"/>
      <c r="H43" s="1242"/>
      <c r="I43" s="106">
        <v>18966</v>
      </c>
      <c r="J43" s="107">
        <v>17895</v>
      </c>
      <c r="K43" s="107">
        <v>16965</v>
      </c>
      <c r="L43" s="107">
        <v>16000</v>
      </c>
      <c r="M43" s="108">
        <v>14693</v>
      </c>
    </row>
    <row r="44" spans="2:13" ht="27.75" customHeight="1" x14ac:dyDescent="0.15">
      <c r="B44" s="1237"/>
      <c r="C44" s="1238"/>
      <c r="D44" s="105"/>
      <c r="E44" s="1241" t="s">
        <v>34</v>
      </c>
      <c r="F44" s="1241"/>
      <c r="G44" s="1241"/>
      <c r="H44" s="1242"/>
      <c r="I44" s="106" t="s">
        <v>512</v>
      </c>
      <c r="J44" s="107" t="s">
        <v>512</v>
      </c>
      <c r="K44" s="107" t="s">
        <v>512</v>
      </c>
      <c r="L44" s="107" t="s">
        <v>512</v>
      </c>
      <c r="M44" s="108" t="s">
        <v>512</v>
      </c>
    </row>
    <row r="45" spans="2:13" ht="27.75" customHeight="1" x14ac:dyDescent="0.15">
      <c r="B45" s="1237"/>
      <c r="C45" s="1238"/>
      <c r="D45" s="105"/>
      <c r="E45" s="1241" t="s">
        <v>35</v>
      </c>
      <c r="F45" s="1241"/>
      <c r="G45" s="1241"/>
      <c r="H45" s="1242"/>
      <c r="I45" s="106">
        <v>8729</v>
      </c>
      <c r="J45" s="107">
        <v>8320</v>
      </c>
      <c r="K45" s="107">
        <v>8374</v>
      </c>
      <c r="L45" s="107">
        <v>8178</v>
      </c>
      <c r="M45" s="108">
        <v>7762</v>
      </c>
    </row>
    <row r="46" spans="2:13" ht="27.75" customHeight="1" x14ac:dyDescent="0.15">
      <c r="B46" s="1237"/>
      <c r="C46" s="1238"/>
      <c r="D46" s="109"/>
      <c r="E46" s="1241" t="s">
        <v>36</v>
      </c>
      <c r="F46" s="1241"/>
      <c r="G46" s="1241"/>
      <c r="H46" s="1242"/>
      <c r="I46" s="106" t="s">
        <v>512</v>
      </c>
      <c r="J46" s="107" t="s">
        <v>512</v>
      </c>
      <c r="K46" s="107" t="s">
        <v>512</v>
      </c>
      <c r="L46" s="107" t="s">
        <v>512</v>
      </c>
      <c r="M46" s="108" t="s">
        <v>512</v>
      </c>
    </row>
    <row r="47" spans="2:13" ht="27.75" customHeight="1" x14ac:dyDescent="0.15">
      <c r="B47" s="1237"/>
      <c r="C47" s="1238"/>
      <c r="D47" s="110"/>
      <c r="E47" s="1251" t="s">
        <v>37</v>
      </c>
      <c r="F47" s="1252"/>
      <c r="G47" s="1252"/>
      <c r="H47" s="1253"/>
      <c r="I47" s="106" t="s">
        <v>512</v>
      </c>
      <c r="J47" s="107" t="s">
        <v>512</v>
      </c>
      <c r="K47" s="107" t="s">
        <v>512</v>
      </c>
      <c r="L47" s="107" t="s">
        <v>512</v>
      </c>
      <c r="M47" s="108" t="s">
        <v>512</v>
      </c>
    </row>
    <row r="48" spans="2:13" ht="27.75" customHeight="1" x14ac:dyDescent="0.15">
      <c r="B48" s="1237"/>
      <c r="C48" s="1238"/>
      <c r="D48" s="105"/>
      <c r="E48" s="1241" t="s">
        <v>38</v>
      </c>
      <c r="F48" s="1241"/>
      <c r="G48" s="1241"/>
      <c r="H48" s="1242"/>
      <c r="I48" s="106" t="s">
        <v>512</v>
      </c>
      <c r="J48" s="107" t="s">
        <v>512</v>
      </c>
      <c r="K48" s="107" t="s">
        <v>512</v>
      </c>
      <c r="L48" s="107" t="s">
        <v>512</v>
      </c>
      <c r="M48" s="108" t="s">
        <v>512</v>
      </c>
    </row>
    <row r="49" spans="2:13" ht="27.75" customHeight="1" x14ac:dyDescent="0.15">
      <c r="B49" s="1239"/>
      <c r="C49" s="1240"/>
      <c r="D49" s="105"/>
      <c r="E49" s="1241" t="s">
        <v>39</v>
      </c>
      <c r="F49" s="1241"/>
      <c r="G49" s="1241"/>
      <c r="H49" s="1242"/>
      <c r="I49" s="106" t="s">
        <v>512</v>
      </c>
      <c r="J49" s="107" t="s">
        <v>512</v>
      </c>
      <c r="K49" s="107" t="s">
        <v>512</v>
      </c>
      <c r="L49" s="107" t="s">
        <v>512</v>
      </c>
      <c r="M49" s="108" t="s">
        <v>512</v>
      </c>
    </row>
    <row r="50" spans="2:13" ht="27.75" customHeight="1" x14ac:dyDescent="0.15">
      <c r="B50" s="1235" t="s">
        <v>40</v>
      </c>
      <c r="C50" s="1236"/>
      <c r="D50" s="111"/>
      <c r="E50" s="1241" t="s">
        <v>41</v>
      </c>
      <c r="F50" s="1241"/>
      <c r="G50" s="1241"/>
      <c r="H50" s="1242"/>
      <c r="I50" s="106">
        <v>10639</v>
      </c>
      <c r="J50" s="107">
        <v>10634</v>
      </c>
      <c r="K50" s="107">
        <v>12153</v>
      </c>
      <c r="L50" s="107">
        <v>12637</v>
      </c>
      <c r="M50" s="108">
        <v>15217</v>
      </c>
    </row>
    <row r="51" spans="2:13" ht="27.75" customHeight="1" x14ac:dyDescent="0.15">
      <c r="B51" s="1237"/>
      <c r="C51" s="1238"/>
      <c r="D51" s="105"/>
      <c r="E51" s="1241" t="s">
        <v>42</v>
      </c>
      <c r="F51" s="1241"/>
      <c r="G51" s="1241"/>
      <c r="H51" s="1242"/>
      <c r="I51" s="106">
        <v>9739</v>
      </c>
      <c r="J51" s="107">
        <v>9083</v>
      </c>
      <c r="K51" s="107">
        <v>8794</v>
      </c>
      <c r="L51" s="107">
        <v>8635</v>
      </c>
      <c r="M51" s="108">
        <v>8548</v>
      </c>
    </row>
    <row r="52" spans="2:13" ht="27.75" customHeight="1" x14ac:dyDescent="0.15">
      <c r="B52" s="1239"/>
      <c r="C52" s="1240"/>
      <c r="D52" s="105"/>
      <c r="E52" s="1241" t="s">
        <v>43</v>
      </c>
      <c r="F52" s="1241"/>
      <c r="G52" s="1241"/>
      <c r="H52" s="1242"/>
      <c r="I52" s="106">
        <v>46119</v>
      </c>
      <c r="J52" s="107">
        <v>46208</v>
      </c>
      <c r="K52" s="107">
        <v>45345</v>
      </c>
      <c r="L52" s="107">
        <v>44333</v>
      </c>
      <c r="M52" s="108">
        <v>43289</v>
      </c>
    </row>
    <row r="53" spans="2:13" ht="27.75" customHeight="1" thickBot="1" x14ac:dyDescent="0.2">
      <c r="B53" s="1243" t="s">
        <v>44</v>
      </c>
      <c r="C53" s="1244"/>
      <c r="D53" s="112"/>
      <c r="E53" s="1245" t="s">
        <v>45</v>
      </c>
      <c r="F53" s="1245"/>
      <c r="G53" s="1245"/>
      <c r="H53" s="1246"/>
      <c r="I53" s="113">
        <v>2104</v>
      </c>
      <c r="J53" s="114">
        <v>2368</v>
      </c>
      <c r="K53" s="114">
        <v>-725</v>
      </c>
      <c r="L53" s="114">
        <v>-2342</v>
      </c>
      <c r="M53" s="115">
        <v>-5808</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Nr6ZFyvRTITHeGIAzUer1am2cJAfqnlsxbYjsyo/yV7aLO5Q7b6GTIdQk4AeX64hPSImkuiI+wLC0T8+y55uw==" saltValue="IC8IDEoVN47sY5uJ5DzCg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556</v>
      </c>
      <c r="G54" s="124" t="s">
        <v>557</v>
      </c>
      <c r="H54" s="125" t="s">
        <v>558</v>
      </c>
    </row>
    <row r="55" spans="2:8" ht="52.5" customHeight="1" x14ac:dyDescent="0.15">
      <c r="B55" s="126"/>
      <c r="C55" s="1262" t="s">
        <v>48</v>
      </c>
      <c r="D55" s="1262"/>
      <c r="E55" s="1263"/>
      <c r="F55" s="127">
        <v>3967</v>
      </c>
      <c r="G55" s="127">
        <v>3976</v>
      </c>
      <c r="H55" s="128">
        <v>4460</v>
      </c>
    </row>
    <row r="56" spans="2:8" ht="52.5" customHeight="1" x14ac:dyDescent="0.15">
      <c r="B56" s="129"/>
      <c r="C56" s="1264" t="s">
        <v>49</v>
      </c>
      <c r="D56" s="1264"/>
      <c r="E56" s="1265"/>
      <c r="F56" s="130">
        <v>1751</v>
      </c>
      <c r="G56" s="130">
        <v>1733</v>
      </c>
      <c r="H56" s="131">
        <v>2039</v>
      </c>
    </row>
    <row r="57" spans="2:8" ht="53.25" customHeight="1" x14ac:dyDescent="0.15">
      <c r="B57" s="129"/>
      <c r="C57" s="1266" t="s">
        <v>50</v>
      </c>
      <c r="D57" s="1266"/>
      <c r="E57" s="1267"/>
      <c r="F57" s="132">
        <v>4023</v>
      </c>
      <c r="G57" s="132">
        <v>4365</v>
      </c>
      <c r="H57" s="133">
        <v>4970</v>
      </c>
    </row>
    <row r="58" spans="2:8" ht="45.75" customHeight="1" x14ac:dyDescent="0.15">
      <c r="B58" s="134"/>
      <c r="C58" s="1254" t="s">
        <v>576</v>
      </c>
      <c r="D58" s="1255"/>
      <c r="E58" s="1256"/>
      <c r="F58" s="135">
        <v>1767</v>
      </c>
      <c r="G58" s="135">
        <v>2047</v>
      </c>
      <c r="H58" s="136">
        <v>2718</v>
      </c>
    </row>
    <row r="59" spans="2:8" ht="45.75" customHeight="1" x14ac:dyDescent="0.15">
      <c r="B59" s="134"/>
      <c r="C59" s="1254" t="s">
        <v>590</v>
      </c>
      <c r="D59" s="1255"/>
      <c r="E59" s="1256"/>
      <c r="F59" s="135">
        <v>1105</v>
      </c>
      <c r="G59" s="135">
        <v>1105</v>
      </c>
      <c r="H59" s="136">
        <v>1069</v>
      </c>
    </row>
    <row r="60" spans="2:8" ht="45.75" customHeight="1" x14ac:dyDescent="0.15">
      <c r="B60" s="134"/>
      <c r="C60" s="1254" t="s">
        <v>592</v>
      </c>
      <c r="D60" s="1255"/>
      <c r="E60" s="1256"/>
      <c r="F60" s="135">
        <v>867</v>
      </c>
      <c r="G60" s="135">
        <v>865</v>
      </c>
      <c r="H60" s="136">
        <v>863</v>
      </c>
    </row>
    <row r="61" spans="2:8" ht="45.75" customHeight="1" x14ac:dyDescent="0.15">
      <c r="B61" s="134"/>
      <c r="C61" s="1254" t="s">
        <v>591</v>
      </c>
      <c r="D61" s="1255"/>
      <c r="E61" s="1256"/>
      <c r="F61" s="135">
        <v>82</v>
      </c>
      <c r="G61" s="135">
        <v>77</v>
      </c>
      <c r="H61" s="136">
        <v>69</v>
      </c>
    </row>
    <row r="62" spans="2:8" ht="45.75" customHeight="1" thickBot="1" x14ac:dyDescent="0.2">
      <c r="B62" s="137"/>
      <c r="C62" s="1257" t="s">
        <v>577</v>
      </c>
      <c r="D62" s="1258"/>
      <c r="E62" s="1259"/>
      <c r="F62" s="138">
        <v>45</v>
      </c>
      <c r="G62" s="138">
        <v>52</v>
      </c>
      <c r="H62" s="139">
        <v>61</v>
      </c>
    </row>
    <row r="63" spans="2:8" ht="52.5" customHeight="1" thickBot="1" x14ac:dyDescent="0.2">
      <c r="B63" s="140"/>
      <c r="C63" s="1260" t="s">
        <v>51</v>
      </c>
      <c r="D63" s="1260"/>
      <c r="E63" s="1261"/>
      <c r="F63" s="141">
        <v>9741</v>
      </c>
      <c r="G63" s="141">
        <v>10074</v>
      </c>
      <c r="H63" s="142">
        <v>11469</v>
      </c>
    </row>
    <row r="64" spans="2:8" ht="15" customHeight="1" x14ac:dyDescent="0.15"/>
    <row r="65" ht="0" hidden="1" customHeight="1" x14ac:dyDescent="0.15"/>
    <row r="66" ht="0" hidden="1" customHeight="1" x14ac:dyDescent="0.15"/>
  </sheetData>
  <sheetProtection algorithmName="SHA-512" hashValue="5h4+IV5YQGgg5Y5ScaMK9/HAAUMBONza3KPUWOB9Ut/h+y9w7d1qRqV9VOxQa74oa5pxEd69pXN3svhIfW4FZw==" saltValue="ctjtVX8ZGNHq4ygJ+Qe46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99633-3FD1-4AF0-B5C3-89CC950813DB}">
  <sheetPr>
    <pageSetUpPr fitToPage="1"/>
  </sheetPr>
  <dimension ref="A1:WZM191"/>
  <sheetViews>
    <sheetView showGridLines="0" zoomScale="80" zoomScaleNormal="80" zoomScaleSheetLayoutView="55" workbookViewId="0">
      <selection activeCell="AN70" sqref="AN70"/>
    </sheetView>
  </sheetViews>
  <sheetFormatPr defaultColWidth="0" defaultRowHeight="13.5" customHeight="1" zeroHeight="1" x14ac:dyDescent="0.15"/>
  <cols>
    <col min="1" max="1" width="6.375" style="1270" customWidth="1"/>
    <col min="2" max="107" width="2.5" style="1270" customWidth="1"/>
    <col min="108" max="108" width="6.125" style="1278" customWidth="1"/>
    <col min="109" max="109" width="5.875" style="1277" customWidth="1"/>
    <col min="110" max="110" width="19.125" style="1270" hidden="1"/>
    <col min="111" max="115" width="12.625" style="1270" hidden="1"/>
    <col min="116" max="349" width="8.625" style="1270" hidden="1"/>
    <col min="350" max="355" width="14.875" style="1270" hidden="1"/>
    <col min="356" max="357" width="15.875" style="1270" hidden="1"/>
    <col min="358" max="363" width="16.125" style="1270" hidden="1"/>
    <col min="364" max="364" width="6.125" style="1270" hidden="1"/>
    <col min="365" max="365" width="3" style="1270" hidden="1"/>
    <col min="366" max="605" width="8.625" style="1270" hidden="1"/>
    <col min="606" max="611" width="14.875" style="1270" hidden="1"/>
    <col min="612" max="613" width="15.875" style="1270" hidden="1"/>
    <col min="614" max="619" width="16.125" style="1270" hidden="1"/>
    <col min="620" max="620" width="6.125" style="1270" hidden="1"/>
    <col min="621" max="621" width="3" style="1270" hidden="1"/>
    <col min="622" max="861" width="8.625" style="1270" hidden="1"/>
    <col min="862" max="867" width="14.875" style="1270" hidden="1"/>
    <col min="868" max="869" width="15.875" style="1270" hidden="1"/>
    <col min="870" max="875" width="16.125" style="1270" hidden="1"/>
    <col min="876" max="876" width="6.125" style="1270" hidden="1"/>
    <col min="877" max="877" width="3" style="1270" hidden="1"/>
    <col min="878" max="1117" width="8.625" style="1270" hidden="1"/>
    <col min="1118" max="1123" width="14.875" style="1270" hidden="1"/>
    <col min="1124" max="1125" width="15.875" style="1270" hidden="1"/>
    <col min="1126" max="1131" width="16.125" style="1270" hidden="1"/>
    <col min="1132" max="1132" width="6.125" style="1270" hidden="1"/>
    <col min="1133" max="1133" width="3" style="1270" hidden="1"/>
    <col min="1134" max="1373" width="8.625" style="1270" hidden="1"/>
    <col min="1374" max="1379" width="14.875" style="1270" hidden="1"/>
    <col min="1380" max="1381" width="15.875" style="1270" hidden="1"/>
    <col min="1382" max="1387" width="16.125" style="1270" hidden="1"/>
    <col min="1388" max="1388" width="6.125" style="1270" hidden="1"/>
    <col min="1389" max="1389" width="3" style="1270" hidden="1"/>
    <col min="1390" max="1629" width="8.625" style="1270" hidden="1"/>
    <col min="1630" max="1635" width="14.875" style="1270" hidden="1"/>
    <col min="1636" max="1637" width="15.875" style="1270" hidden="1"/>
    <col min="1638" max="1643" width="16.125" style="1270" hidden="1"/>
    <col min="1644" max="1644" width="6.125" style="1270" hidden="1"/>
    <col min="1645" max="1645" width="3" style="1270" hidden="1"/>
    <col min="1646" max="1885" width="8.625" style="1270" hidden="1"/>
    <col min="1886" max="1891" width="14.875" style="1270" hidden="1"/>
    <col min="1892" max="1893" width="15.875" style="1270" hidden="1"/>
    <col min="1894" max="1899" width="16.125" style="1270" hidden="1"/>
    <col min="1900" max="1900" width="6.125" style="1270" hidden="1"/>
    <col min="1901" max="1901" width="3" style="1270" hidden="1"/>
    <col min="1902" max="2141" width="8.625" style="1270" hidden="1"/>
    <col min="2142" max="2147" width="14.875" style="1270" hidden="1"/>
    <col min="2148" max="2149" width="15.875" style="1270" hidden="1"/>
    <col min="2150" max="2155" width="16.125" style="1270" hidden="1"/>
    <col min="2156" max="2156" width="6.125" style="1270" hidden="1"/>
    <col min="2157" max="2157" width="3" style="1270" hidden="1"/>
    <col min="2158" max="2397" width="8.625" style="1270" hidden="1"/>
    <col min="2398" max="2403" width="14.875" style="1270" hidden="1"/>
    <col min="2404" max="2405" width="15.875" style="1270" hidden="1"/>
    <col min="2406" max="2411" width="16.125" style="1270" hidden="1"/>
    <col min="2412" max="2412" width="6.125" style="1270" hidden="1"/>
    <col min="2413" max="2413" width="3" style="1270" hidden="1"/>
    <col min="2414" max="2653" width="8.625" style="1270" hidden="1"/>
    <col min="2654" max="2659" width="14.875" style="1270" hidden="1"/>
    <col min="2660" max="2661" width="15.875" style="1270" hidden="1"/>
    <col min="2662" max="2667" width="16.125" style="1270" hidden="1"/>
    <col min="2668" max="2668" width="6.125" style="1270" hidden="1"/>
    <col min="2669" max="2669" width="3" style="1270" hidden="1"/>
    <col min="2670" max="2909" width="8.625" style="1270" hidden="1"/>
    <col min="2910" max="2915" width="14.875" style="1270" hidden="1"/>
    <col min="2916" max="2917" width="15.875" style="1270" hidden="1"/>
    <col min="2918" max="2923" width="16.125" style="1270" hidden="1"/>
    <col min="2924" max="2924" width="6.125" style="1270" hidden="1"/>
    <col min="2925" max="2925" width="3" style="1270" hidden="1"/>
    <col min="2926" max="3165" width="8.625" style="1270" hidden="1"/>
    <col min="3166" max="3171" width="14.875" style="1270" hidden="1"/>
    <col min="3172" max="3173" width="15.875" style="1270" hidden="1"/>
    <col min="3174" max="3179" width="16.125" style="1270" hidden="1"/>
    <col min="3180" max="3180" width="6.125" style="1270" hidden="1"/>
    <col min="3181" max="3181" width="3" style="1270" hidden="1"/>
    <col min="3182" max="3421" width="8.625" style="1270" hidden="1"/>
    <col min="3422" max="3427" width="14.875" style="1270" hidden="1"/>
    <col min="3428" max="3429" width="15.875" style="1270" hidden="1"/>
    <col min="3430" max="3435" width="16.125" style="1270" hidden="1"/>
    <col min="3436" max="3436" width="6.125" style="1270" hidden="1"/>
    <col min="3437" max="3437" width="3" style="1270" hidden="1"/>
    <col min="3438" max="3677" width="8.625" style="1270" hidden="1"/>
    <col min="3678" max="3683" width="14.875" style="1270" hidden="1"/>
    <col min="3684" max="3685" width="15.875" style="1270" hidden="1"/>
    <col min="3686" max="3691" width="16.125" style="1270" hidden="1"/>
    <col min="3692" max="3692" width="6.125" style="1270" hidden="1"/>
    <col min="3693" max="3693" width="3" style="1270" hidden="1"/>
    <col min="3694" max="3933" width="8.625" style="1270" hidden="1"/>
    <col min="3934" max="3939" width="14.875" style="1270" hidden="1"/>
    <col min="3940" max="3941" width="15.875" style="1270" hidden="1"/>
    <col min="3942" max="3947" width="16.125" style="1270" hidden="1"/>
    <col min="3948" max="3948" width="6.125" style="1270" hidden="1"/>
    <col min="3949" max="3949" width="3" style="1270" hidden="1"/>
    <col min="3950" max="4189" width="8.625" style="1270" hidden="1"/>
    <col min="4190" max="4195" width="14.875" style="1270" hidden="1"/>
    <col min="4196" max="4197" width="15.875" style="1270" hidden="1"/>
    <col min="4198" max="4203" width="16.125" style="1270" hidden="1"/>
    <col min="4204" max="4204" width="6.125" style="1270" hidden="1"/>
    <col min="4205" max="4205" width="3" style="1270" hidden="1"/>
    <col min="4206" max="4445" width="8.625" style="1270" hidden="1"/>
    <col min="4446" max="4451" width="14.875" style="1270" hidden="1"/>
    <col min="4452" max="4453" width="15.875" style="1270" hidden="1"/>
    <col min="4454" max="4459" width="16.125" style="1270" hidden="1"/>
    <col min="4460" max="4460" width="6.125" style="1270" hidden="1"/>
    <col min="4461" max="4461" width="3" style="1270" hidden="1"/>
    <col min="4462" max="4701" width="8.625" style="1270" hidden="1"/>
    <col min="4702" max="4707" width="14.875" style="1270" hidden="1"/>
    <col min="4708" max="4709" width="15.875" style="1270" hidden="1"/>
    <col min="4710" max="4715" width="16.125" style="1270" hidden="1"/>
    <col min="4716" max="4716" width="6.125" style="1270" hidden="1"/>
    <col min="4717" max="4717" width="3" style="1270" hidden="1"/>
    <col min="4718" max="4957" width="8.625" style="1270" hidden="1"/>
    <col min="4958" max="4963" width="14.875" style="1270" hidden="1"/>
    <col min="4964" max="4965" width="15.875" style="1270" hidden="1"/>
    <col min="4966" max="4971" width="16.125" style="1270" hidden="1"/>
    <col min="4972" max="4972" width="6.125" style="1270" hidden="1"/>
    <col min="4973" max="4973" width="3" style="1270" hidden="1"/>
    <col min="4974" max="5213" width="8.625" style="1270" hidden="1"/>
    <col min="5214" max="5219" width="14.875" style="1270" hidden="1"/>
    <col min="5220" max="5221" width="15.875" style="1270" hidden="1"/>
    <col min="5222" max="5227" width="16.125" style="1270" hidden="1"/>
    <col min="5228" max="5228" width="6.125" style="1270" hidden="1"/>
    <col min="5229" max="5229" width="3" style="1270" hidden="1"/>
    <col min="5230" max="5469" width="8.625" style="1270" hidden="1"/>
    <col min="5470" max="5475" width="14.875" style="1270" hidden="1"/>
    <col min="5476" max="5477" width="15.875" style="1270" hidden="1"/>
    <col min="5478" max="5483" width="16.125" style="1270" hidden="1"/>
    <col min="5484" max="5484" width="6.125" style="1270" hidden="1"/>
    <col min="5485" max="5485" width="3" style="1270" hidden="1"/>
    <col min="5486" max="5725" width="8.625" style="1270" hidden="1"/>
    <col min="5726" max="5731" width="14.875" style="1270" hidden="1"/>
    <col min="5732" max="5733" width="15.875" style="1270" hidden="1"/>
    <col min="5734" max="5739" width="16.125" style="1270" hidden="1"/>
    <col min="5740" max="5740" width="6.125" style="1270" hidden="1"/>
    <col min="5741" max="5741" width="3" style="1270" hidden="1"/>
    <col min="5742" max="5981" width="8.625" style="1270" hidden="1"/>
    <col min="5982" max="5987" width="14.875" style="1270" hidden="1"/>
    <col min="5988" max="5989" width="15.875" style="1270" hidden="1"/>
    <col min="5990" max="5995" width="16.125" style="1270" hidden="1"/>
    <col min="5996" max="5996" width="6.125" style="1270" hidden="1"/>
    <col min="5997" max="5997" width="3" style="1270" hidden="1"/>
    <col min="5998" max="6237" width="8.625" style="1270" hidden="1"/>
    <col min="6238" max="6243" width="14.875" style="1270" hidden="1"/>
    <col min="6244" max="6245" width="15.875" style="1270" hidden="1"/>
    <col min="6246" max="6251" width="16.125" style="1270" hidden="1"/>
    <col min="6252" max="6252" width="6.125" style="1270" hidden="1"/>
    <col min="6253" max="6253" width="3" style="1270" hidden="1"/>
    <col min="6254" max="6493" width="8.625" style="1270" hidden="1"/>
    <col min="6494" max="6499" width="14.875" style="1270" hidden="1"/>
    <col min="6500" max="6501" width="15.875" style="1270" hidden="1"/>
    <col min="6502" max="6507" width="16.125" style="1270" hidden="1"/>
    <col min="6508" max="6508" width="6.125" style="1270" hidden="1"/>
    <col min="6509" max="6509" width="3" style="1270" hidden="1"/>
    <col min="6510" max="6749" width="8.625" style="1270" hidden="1"/>
    <col min="6750" max="6755" width="14.875" style="1270" hidden="1"/>
    <col min="6756" max="6757" width="15.875" style="1270" hidden="1"/>
    <col min="6758" max="6763" width="16.125" style="1270" hidden="1"/>
    <col min="6764" max="6764" width="6.125" style="1270" hidden="1"/>
    <col min="6765" max="6765" width="3" style="1270" hidden="1"/>
    <col min="6766" max="7005" width="8.625" style="1270" hidden="1"/>
    <col min="7006" max="7011" width="14.875" style="1270" hidden="1"/>
    <col min="7012" max="7013" width="15.875" style="1270" hidden="1"/>
    <col min="7014" max="7019" width="16.125" style="1270" hidden="1"/>
    <col min="7020" max="7020" width="6.125" style="1270" hidden="1"/>
    <col min="7021" max="7021" width="3" style="1270" hidden="1"/>
    <col min="7022" max="7261" width="8.625" style="1270" hidden="1"/>
    <col min="7262" max="7267" width="14.875" style="1270" hidden="1"/>
    <col min="7268" max="7269" width="15.875" style="1270" hidden="1"/>
    <col min="7270" max="7275" width="16.125" style="1270" hidden="1"/>
    <col min="7276" max="7276" width="6.125" style="1270" hidden="1"/>
    <col min="7277" max="7277" width="3" style="1270" hidden="1"/>
    <col min="7278" max="7517" width="8.625" style="1270" hidden="1"/>
    <col min="7518" max="7523" width="14.875" style="1270" hidden="1"/>
    <col min="7524" max="7525" width="15.875" style="1270" hidden="1"/>
    <col min="7526" max="7531" width="16.125" style="1270" hidden="1"/>
    <col min="7532" max="7532" width="6.125" style="1270" hidden="1"/>
    <col min="7533" max="7533" width="3" style="1270" hidden="1"/>
    <col min="7534" max="7773" width="8.625" style="1270" hidden="1"/>
    <col min="7774" max="7779" width="14.875" style="1270" hidden="1"/>
    <col min="7780" max="7781" width="15.875" style="1270" hidden="1"/>
    <col min="7782" max="7787" width="16.125" style="1270" hidden="1"/>
    <col min="7788" max="7788" width="6.125" style="1270" hidden="1"/>
    <col min="7789" max="7789" width="3" style="1270" hidden="1"/>
    <col min="7790" max="8029" width="8.625" style="1270" hidden="1"/>
    <col min="8030" max="8035" width="14.875" style="1270" hidden="1"/>
    <col min="8036" max="8037" width="15.875" style="1270" hidden="1"/>
    <col min="8038" max="8043" width="16.125" style="1270" hidden="1"/>
    <col min="8044" max="8044" width="6.125" style="1270" hidden="1"/>
    <col min="8045" max="8045" width="3" style="1270" hidden="1"/>
    <col min="8046" max="8285" width="8.625" style="1270" hidden="1"/>
    <col min="8286" max="8291" width="14.875" style="1270" hidden="1"/>
    <col min="8292" max="8293" width="15.875" style="1270" hidden="1"/>
    <col min="8294" max="8299" width="16.125" style="1270" hidden="1"/>
    <col min="8300" max="8300" width="6.125" style="1270" hidden="1"/>
    <col min="8301" max="8301" width="3" style="1270" hidden="1"/>
    <col min="8302" max="8541" width="8.625" style="1270" hidden="1"/>
    <col min="8542" max="8547" width="14.875" style="1270" hidden="1"/>
    <col min="8548" max="8549" width="15.875" style="1270" hidden="1"/>
    <col min="8550" max="8555" width="16.125" style="1270" hidden="1"/>
    <col min="8556" max="8556" width="6.125" style="1270" hidden="1"/>
    <col min="8557" max="8557" width="3" style="1270" hidden="1"/>
    <col min="8558" max="8797" width="8.625" style="1270" hidden="1"/>
    <col min="8798" max="8803" width="14.875" style="1270" hidden="1"/>
    <col min="8804" max="8805" width="15.875" style="1270" hidden="1"/>
    <col min="8806" max="8811" width="16.125" style="1270" hidden="1"/>
    <col min="8812" max="8812" width="6.125" style="1270" hidden="1"/>
    <col min="8813" max="8813" width="3" style="1270" hidden="1"/>
    <col min="8814" max="9053" width="8.625" style="1270" hidden="1"/>
    <col min="9054" max="9059" width="14.875" style="1270" hidden="1"/>
    <col min="9060" max="9061" width="15.875" style="1270" hidden="1"/>
    <col min="9062" max="9067" width="16.125" style="1270" hidden="1"/>
    <col min="9068" max="9068" width="6.125" style="1270" hidden="1"/>
    <col min="9069" max="9069" width="3" style="1270" hidden="1"/>
    <col min="9070" max="9309" width="8.625" style="1270" hidden="1"/>
    <col min="9310" max="9315" width="14.875" style="1270" hidden="1"/>
    <col min="9316" max="9317" width="15.875" style="1270" hidden="1"/>
    <col min="9318" max="9323" width="16.125" style="1270" hidden="1"/>
    <col min="9324" max="9324" width="6.125" style="1270" hidden="1"/>
    <col min="9325" max="9325" width="3" style="1270" hidden="1"/>
    <col min="9326" max="9565" width="8.625" style="1270" hidden="1"/>
    <col min="9566" max="9571" width="14.875" style="1270" hidden="1"/>
    <col min="9572" max="9573" width="15.875" style="1270" hidden="1"/>
    <col min="9574" max="9579" width="16.125" style="1270" hidden="1"/>
    <col min="9580" max="9580" width="6.125" style="1270" hidden="1"/>
    <col min="9581" max="9581" width="3" style="1270" hidden="1"/>
    <col min="9582" max="9821" width="8.625" style="1270" hidden="1"/>
    <col min="9822" max="9827" width="14.875" style="1270" hidden="1"/>
    <col min="9828" max="9829" width="15.875" style="1270" hidden="1"/>
    <col min="9830" max="9835" width="16.125" style="1270" hidden="1"/>
    <col min="9836" max="9836" width="6.125" style="1270" hidden="1"/>
    <col min="9837" max="9837" width="3" style="1270" hidden="1"/>
    <col min="9838" max="10077" width="8.625" style="1270" hidden="1"/>
    <col min="10078" max="10083" width="14.875" style="1270" hidden="1"/>
    <col min="10084" max="10085" width="15.875" style="1270" hidden="1"/>
    <col min="10086" max="10091" width="16.125" style="1270" hidden="1"/>
    <col min="10092" max="10092" width="6.125" style="1270" hidden="1"/>
    <col min="10093" max="10093" width="3" style="1270" hidden="1"/>
    <col min="10094" max="10333" width="8.625" style="1270" hidden="1"/>
    <col min="10334" max="10339" width="14.875" style="1270" hidden="1"/>
    <col min="10340" max="10341" width="15.875" style="1270" hidden="1"/>
    <col min="10342" max="10347" width="16.125" style="1270" hidden="1"/>
    <col min="10348" max="10348" width="6.125" style="1270" hidden="1"/>
    <col min="10349" max="10349" width="3" style="1270" hidden="1"/>
    <col min="10350" max="10589" width="8.625" style="1270" hidden="1"/>
    <col min="10590" max="10595" width="14.875" style="1270" hidden="1"/>
    <col min="10596" max="10597" width="15.875" style="1270" hidden="1"/>
    <col min="10598" max="10603" width="16.125" style="1270" hidden="1"/>
    <col min="10604" max="10604" width="6.125" style="1270" hidden="1"/>
    <col min="10605" max="10605" width="3" style="1270" hidden="1"/>
    <col min="10606" max="10845" width="8.625" style="1270" hidden="1"/>
    <col min="10846" max="10851" width="14.875" style="1270" hidden="1"/>
    <col min="10852" max="10853" width="15.875" style="1270" hidden="1"/>
    <col min="10854" max="10859" width="16.125" style="1270" hidden="1"/>
    <col min="10860" max="10860" width="6.125" style="1270" hidden="1"/>
    <col min="10861" max="10861" width="3" style="1270" hidden="1"/>
    <col min="10862" max="11101" width="8.625" style="1270" hidden="1"/>
    <col min="11102" max="11107" width="14.875" style="1270" hidden="1"/>
    <col min="11108" max="11109" width="15.875" style="1270" hidden="1"/>
    <col min="11110" max="11115" width="16.125" style="1270" hidden="1"/>
    <col min="11116" max="11116" width="6.125" style="1270" hidden="1"/>
    <col min="11117" max="11117" width="3" style="1270" hidden="1"/>
    <col min="11118" max="11357" width="8.625" style="1270" hidden="1"/>
    <col min="11358" max="11363" width="14.875" style="1270" hidden="1"/>
    <col min="11364" max="11365" width="15.875" style="1270" hidden="1"/>
    <col min="11366" max="11371" width="16.125" style="1270" hidden="1"/>
    <col min="11372" max="11372" width="6.125" style="1270" hidden="1"/>
    <col min="11373" max="11373" width="3" style="1270" hidden="1"/>
    <col min="11374" max="11613" width="8.625" style="1270" hidden="1"/>
    <col min="11614" max="11619" width="14.875" style="1270" hidden="1"/>
    <col min="11620" max="11621" width="15.875" style="1270" hidden="1"/>
    <col min="11622" max="11627" width="16.125" style="1270" hidden="1"/>
    <col min="11628" max="11628" width="6.125" style="1270" hidden="1"/>
    <col min="11629" max="11629" width="3" style="1270" hidden="1"/>
    <col min="11630" max="11869" width="8.625" style="1270" hidden="1"/>
    <col min="11870" max="11875" width="14.875" style="1270" hidden="1"/>
    <col min="11876" max="11877" width="15.875" style="1270" hidden="1"/>
    <col min="11878" max="11883" width="16.125" style="1270" hidden="1"/>
    <col min="11884" max="11884" width="6.125" style="1270" hidden="1"/>
    <col min="11885" max="11885" width="3" style="1270" hidden="1"/>
    <col min="11886" max="12125" width="8.625" style="1270" hidden="1"/>
    <col min="12126" max="12131" width="14.875" style="1270" hidden="1"/>
    <col min="12132" max="12133" width="15.875" style="1270" hidden="1"/>
    <col min="12134" max="12139" width="16.125" style="1270" hidden="1"/>
    <col min="12140" max="12140" width="6.125" style="1270" hidden="1"/>
    <col min="12141" max="12141" width="3" style="1270" hidden="1"/>
    <col min="12142" max="12381" width="8.625" style="1270" hidden="1"/>
    <col min="12382" max="12387" width="14.875" style="1270" hidden="1"/>
    <col min="12388" max="12389" width="15.875" style="1270" hidden="1"/>
    <col min="12390" max="12395" width="16.125" style="1270" hidden="1"/>
    <col min="12396" max="12396" width="6.125" style="1270" hidden="1"/>
    <col min="12397" max="12397" width="3" style="1270" hidden="1"/>
    <col min="12398" max="12637" width="8.625" style="1270" hidden="1"/>
    <col min="12638" max="12643" width="14.875" style="1270" hidden="1"/>
    <col min="12644" max="12645" width="15.875" style="1270" hidden="1"/>
    <col min="12646" max="12651" width="16.125" style="1270" hidden="1"/>
    <col min="12652" max="12652" width="6.125" style="1270" hidden="1"/>
    <col min="12653" max="12653" width="3" style="1270" hidden="1"/>
    <col min="12654" max="12893" width="8.625" style="1270" hidden="1"/>
    <col min="12894" max="12899" width="14.875" style="1270" hidden="1"/>
    <col min="12900" max="12901" width="15.875" style="1270" hidden="1"/>
    <col min="12902" max="12907" width="16.125" style="1270" hidden="1"/>
    <col min="12908" max="12908" width="6.125" style="1270" hidden="1"/>
    <col min="12909" max="12909" width="3" style="1270" hidden="1"/>
    <col min="12910" max="13149" width="8.625" style="1270" hidden="1"/>
    <col min="13150" max="13155" width="14.875" style="1270" hidden="1"/>
    <col min="13156" max="13157" width="15.875" style="1270" hidden="1"/>
    <col min="13158" max="13163" width="16.125" style="1270" hidden="1"/>
    <col min="13164" max="13164" width="6.125" style="1270" hidden="1"/>
    <col min="13165" max="13165" width="3" style="1270" hidden="1"/>
    <col min="13166" max="13405" width="8.625" style="1270" hidden="1"/>
    <col min="13406" max="13411" width="14.875" style="1270" hidden="1"/>
    <col min="13412" max="13413" width="15.875" style="1270" hidden="1"/>
    <col min="13414" max="13419" width="16.125" style="1270" hidden="1"/>
    <col min="13420" max="13420" width="6.125" style="1270" hidden="1"/>
    <col min="13421" max="13421" width="3" style="1270" hidden="1"/>
    <col min="13422" max="13661" width="8.625" style="1270" hidden="1"/>
    <col min="13662" max="13667" width="14.875" style="1270" hidden="1"/>
    <col min="13668" max="13669" width="15.875" style="1270" hidden="1"/>
    <col min="13670" max="13675" width="16.125" style="1270" hidden="1"/>
    <col min="13676" max="13676" width="6.125" style="1270" hidden="1"/>
    <col min="13677" max="13677" width="3" style="1270" hidden="1"/>
    <col min="13678" max="13917" width="8.625" style="1270" hidden="1"/>
    <col min="13918" max="13923" width="14.875" style="1270" hidden="1"/>
    <col min="13924" max="13925" width="15.875" style="1270" hidden="1"/>
    <col min="13926" max="13931" width="16.125" style="1270" hidden="1"/>
    <col min="13932" max="13932" width="6.125" style="1270" hidden="1"/>
    <col min="13933" max="13933" width="3" style="1270" hidden="1"/>
    <col min="13934" max="14173" width="8.625" style="1270" hidden="1"/>
    <col min="14174" max="14179" width="14.875" style="1270" hidden="1"/>
    <col min="14180" max="14181" width="15.875" style="1270" hidden="1"/>
    <col min="14182" max="14187" width="16.125" style="1270" hidden="1"/>
    <col min="14188" max="14188" width="6.125" style="1270" hidden="1"/>
    <col min="14189" max="14189" width="3" style="1270" hidden="1"/>
    <col min="14190" max="14429" width="8.625" style="1270" hidden="1"/>
    <col min="14430" max="14435" width="14.875" style="1270" hidden="1"/>
    <col min="14436" max="14437" width="15.875" style="1270" hidden="1"/>
    <col min="14438" max="14443" width="16.125" style="1270" hidden="1"/>
    <col min="14444" max="14444" width="6.125" style="1270" hidden="1"/>
    <col min="14445" max="14445" width="3" style="1270" hidden="1"/>
    <col min="14446" max="14685" width="8.625" style="1270" hidden="1"/>
    <col min="14686" max="14691" width="14.875" style="1270" hidden="1"/>
    <col min="14692" max="14693" width="15.875" style="1270" hidden="1"/>
    <col min="14694" max="14699" width="16.125" style="1270" hidden="1"/>
    <col min="14700" max="14700" width="6.125" style="1270" hidden="1"/>
    <col min="14701" max="14701" width="3" style="1270" hidden="1"/>
    <col min="14702" max="14941" width="8.625" style="1270" hidden="1"/>
    <col min="14942" max="14947" width="14.875" style="1270" hidden="1"/>
    <col min="14948" max="14949" width="15.875" style="1270" hidden="1"/>
    <col min="14950" max="14955" width="16.125" style="1270" hidden="1"/>
    <col min="14956" max="14956" width="6.125" style="1270" hidden="1"/>
    <col min="14957" max="14957" width="3" style="1270" hidden="1"/>
    <col min="14958" max="15197" width="8.625" style="1270" hidden="1"/>
    <col min="15198" max="15203" width="14.875" style="1270" hidden="1"/>
    <col min="15204" max="15205" width="15.875" style="1270" hidden="1"/>
    <col min="15206" max="15211" width="16.125" style="1270" hidden="1"/>
    <col min="15212" max="15212" width="6.125" style="1270" hidden="1"/>
    <col min="15213" max="15213" width="3" style="1270" hidden="1"/>
    <col min="15214" max="15453" width="8.625" style="1270" hidden="1"/>
    <col min="15454" max="15459" width="14.875" style="1270" hidden="1"/>
    <col min="15460" max="15461" width="15.875" style="1270" hidden="1"/>
    <col min="15462" max="15467" width="16.125" style="1270" hidden="1"/>
    <col min="15468" max="15468" width="6.125" style="1270" hidden="1"/>
    <col min="15469" max="15469" width="3" style="1270" hidden="1"/>
    <col min="15470" max="15709" width="8.625" style="1270" hidden="1"/>
    <col min="15710" max="15715" width="14.875" style="1270" hidden="1"/>
    <col min="15716" max="15717" width="15.875" style="1270" hidden="1"/>
    <col min="15718" max="15723" width="16.125" style="1270" hidden="1"/>
    <col min="15724" max="15724" width="6.125" style="1270" hidden="1"/>
    <col min="15725" max="15725" width="3" style="1270" hidden="1"/>
    <col min="15726" max="15965" width="8.625" style="1270" hidden="1"/>
    <col min="15966" max="15971" width="14.875" style="1270" hidden="1"/>
    <col min="15972" max="15973" width="15.875" style="1270" hidden="1"/>
    <col min="15974" max="15979" width="16.125" style="1270" hidden="1"/>
    <col min="15980" max="15980" width="6.125" style="1270" hidden="1"/>
    <col min="15981" max="15981" width="3" style="1270" hidden="1"/>
    <col min="15982" max="16221" width="8.625" style="1270" hidden="1"/>
    <col min="16222" max="16227" width="14.875" style="1270" hidden="1"/>
    <col min="16228" max="16229" width="15.875" style="1270" hidden="1"/>
    <col min="16230" max="16235" width="16.125" style="1270" hidden="1"/>
    <col min="16236" max="16236" width="6.125" style="1270" hidden="1"/>
    <col min="16237" max="16237" width="3" style="1270" hidden="1"/>
    <col min="16238" max="16384" width="8.625" style="1270" hidden="1"/>
  </cols>
  <sheetData>
    <row r="1" spans="1:143" ht="42.75" customHeight="1" x14ac:dyDescent="0.15">
      <c r="A1" s="1268"/>
      <c r="B1" s="1269"/>
      <c r="DD1" s="1270"/>
      <c r="DE1" s="1270"/>
    </row>
    <row r="2" spans="1:143" ht="25.5" customHeight="1" x14ac:dyDescent="0.15">
      <c r="A2" s="1271"/>
      <c r="C2" s="1271"/>
      <c r="O2" s="1271"/>
      <c r="P2" s="1271"/>
      <c r="Q2" s="1271"/>
      <c r="R2" s="1271"/>
      <c r="S2" s="1271"/>
      <c r="T2" s="1271"/>
      <c r="U2" s="1271"/>
      <c r="V2" s="1271"/>
      <c r="W2" s="1271"/>
      <c r="X2" s="1271"/>
      <c r="Y2" s="1271"/>
      <c r="Z2" s="1271"/>
      <c r="AA2" s="1271"/>
      <c r="AB2" s="1271"/>
      <c r="AC2" s="1271"/>
      <c r="AD2" s="1271"/>
      <c r="AE2" s="1271"/>
      <c r="AF2" s="1271"/>
      <c r="AG2" s="1271"/>
      <c r="AH2" s="1271"/>
      <c r="AI2" s="1271"/>
      <c r="AU2" s="1271"/>
      <c r="BG2" s="1271"/>
      <c r="BS2" s="1271"/>
      <c r="CE2" s="1271"/>
      <c r="CQ2" s="1271"/>
      <c r="DD2" s="1270"/>
      <c r="DE2" s="1270"/>
    </row>
    <row r="3" spans="1:143" ht="25.5" customHeight="1" x14ac:dyDescent="0.15">
      <c r="A3" s="1271"/>
      <c r="C3" s="1271"/>
      <c r="O3" s="1271"/>
      <c r="P3" s="1271"/>
      <c r="Q3" s="1271"/>
      <c r="R3" s="1271"/>
      <c r="S3" s="1271"/>
      <c r="T3" s="1271"/>
      <c r="U3" s="1271"/>
      <c r="V3" s="1271"/>
      <c r="W3" s="1271"/>
      <c r="X3" s="1271"/>
      <c r="Y3" s="1271"/>
      <c r="Z3" s="1271"/>
      <c r="AA3" s="1271"/>
      <c r="AB3" s="1271"/>
      <c r="AC3" s="1271"/>
      <c r="AD3" s="1271"/>
      <c r="AE3" s="1271"/>
      <c r="AF3" s="1271"/>
      <c r="AG3" s="1271"/>
      <c r="AH3" s="1271"/>
      <c r="AI3" s="1271"/>
      <c r="AU3" s="1271"/>
      <c r="BG3" s="1271"/>
      <c r="BS3" s="1271"/>
      <c r="CE3" s="1271"/>
      <c r="CQ3" s="1271"/>
      <c r="DD3" s="1270"/>
      <c r="DE3" s="1270"/>
    </row>
    <row r="4" spans="1:143" s="290" customFormat="1" x14ac:dyDescent="0.15">
      <c r="A4" s="1271"/>
      <c r="B4" s="1271"/>
      <c r="C4" s="1271"/>
      <c r="D4" s="1271"/>
      <c r="E4" s="1271"/>
      <c r="F4" s="1271"/>
      <c r="G4" s="1271"/>
      <c r="H4" s="1271"/>
      <c r="I4" s="1271"/>
      <c r="J4" s="1271"/>
      <c r="K4" s="1271"/>
      <c r="L4" s="1271"/>
      <c r="M4" s="1271"/>
      <c r="N4" s="1271"/>
      <c r="O4" s="1271"/>
      <c r="P4" s="1271"/>
      <c r="Q4" s="1271"/>
      <c r="R4" s="1271"/>
      <c r="S4" s="1271"/>
      <c r="T4" s="1271"/>
      <c r="U4" s="1271"/>
      <c r="V4" s="1271"/>
      <c r="W4" s="1271"/>
      <c r="X4" s="1271"/>
      <c r="Y4" s="1271"/>
      <c r="Z4" s="1271"/>
      <c r="AA4" s="1271"/>
      <c r="AB4" s="1271"/>
      <c r="AC4" s="1271"/>
      <c r="AD4" s="1271"/>
      <c r="AE4" s="1271"/>
      <c r="AF4" s="1271"/>
      <c r="AG4" s="1271"/>
      <c r="AH4" s="1271"/>
      <c r="AI4" s="1271"/>
      <c r="AJ4" s="1271"/>
      <c r="AK4" s="1271"/>
      <c r="AL4" s="1271"/>
      <c r="AM4" s="1271"/>
      <c r="AN4" s="1271"/>
      <c r="AO4" s="1271"/>
      <c r="AP4" s="1271"/>
      <c r="AQ4" s="1271"/>
      <c r="AR4" s="1271"/>
      <c r="AS4" s="1271"/>
      <c r="AT4" s="1271"/>
      <c r="AU4" s="1271"/>
      <c r="AV4" s="1271"/>
      <c r="AW4" s="1271"/>
      <c r="AX4" s="1271"/>
      <c r="AY4" s="1271"/>
      <c r="AZ4" s="1271"/>
      <c r="BA4" s="1271"/>
      <c r="BB4" s="1271"/>
      <c r="BC4" s="1271"/>
      <c r="BD4" s="1271"/>
      <c r="BE4" s="1271"/>
      <c r="BF4" s="1271"/>
      <c r="BG4" s="1271"/>
      <c r="BH4" s="1271"/>
      <c r="BI4" s="1271"/>
      <c r="BJ4" s="1271"/>
      <c r="BK4" s="1271"/>
      <c r="BL4" s="1271"/>
      <c r="BM4" s="1271"/>
      <c r="BN4" s="1271"/>
      <c r="BO4" s="1271"/>
      <c r="BP4" s="1271"/>
      <c r="BQ4" s="1271"/>
      <c r="BR4" s="1271"/>
      <c r="BS4" s="1271"/>
      <c r="BT4" s="1271"/>
      <c r="BU4" s="1271"/>
      <c r="BV4" s="1271"/>
      <c r="BW4" s="1271"/>
      <c r="BX4" s="1271"/>
      <c r="BY4" s="1271"/>
      <c r="BZ4" s="1271"/>
      <c r="CA4" s="1271"/>
      <c r="CB4" s="1271"/>
      <c r="CC4" s="1271"/>
      <c r="CD4" s="1271"/>
      <c r="CE4" s="1271"/>
      <c r="CF4" s="1271"/>
      <c r="CG4" s="1271"/>
      <c r="CH4" s="1271"/>
      <c r="CI4" s="1271"/>
      <c r="CJ4" s="1271"/>
      <c r="CK4" s="1271"/>
      <c r="CL4" s="1271"/>
      <c r="CM4" s="1271"/>
      <c r="CN4" s="1271"/>
      <c r="CO4" s="1271"/>
      <c r="CP4" s="1271"/>
      <c r="CQ4" s="1271"/>
      <c r="CR4" s="1271"/>
      <c r="CS4" s="1271"/>
      <c r="CT4" s="1271"/>
      <c r="CU4" s="1271"/>
      <c r="CV4" s="1271"/>
      <c r="CW4" s="1271"/>
      <c r="CX4" s="1271"/>
      <c r="CY4" s="1271"/>
      <c r="CZ4" s="1271"/>
      <c r="DA4" s="1271"/>
      <c r="DB4" s="1271"/>
      <c r="DC4" s="1271"/>
      <c r="DD4" s="1271"/>
      <c r="DE4" s="1271"/>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1"/>
      <c r="B5" s="1271"/>
      <c r="C5" s="1271"/>
      <c r="D5" s="1271"/>
      <c r="E5" s="1271"/>
      <c r="F5" s="1271"/>
      <c r="G5" s="1271"/>
      <c r="H5" s="1271"/>
      <c r="I5" s="1271"/>
      <c r="J5" s="1271"/>
      <c r="K5" s="1271"/>
      <c r="L5" s="1271"/>
      <c r="M5" s="1271"/>
      <c r="N5" s="1271"/>
      <c r="O5" s="1271"/>
      <c r="P5" s="1271"/>
      <c r="Q5" s="1271"/>
      <c r="R5" s="1271"/>
      <c r="S5" s="1271"/>
      <c r="T5" s="1271"/>
      <c r="U5" s="1271"/>
      <c r="V5" s="1271"/>
      <c r="W5" s="1271"/>
      <c r="X5" s="1271"/>
      <c r="Y5" s="1271"/>
      <c r="Z5" s="1271"/>
      <c r="AA5" s="1271"/>
      <c r="AB5" s="1271"/>
      <c r="AC5" s="1271"/>
      <c r="AD5" s="1271"/>
      <c r="AE5" s="1271"/>
      <c r="AF5" s="1271"/>
      <c r="AG5" s="1271"/>
      <c r="AH5" s="1271"/>
      <c r="AI5" s="1271"/>
      <c r="AJ5" s="1271"/>
      <c r="AK5" s="1271"/>
      <c r="AL5" s="1271"/>
      <c r="AM5" s="1271"/>
      <c r="AN5" s="1271"/>
      <c r="AO5" s="1271"/>
      <c r="AP5" s="1271"/>
      <c r="AQ5" s="1271"/>
      <c r="AR5" s="1271"/>
      <c r="AS5" s="1271"/>
      <c r="AT5" s="1271"/>
      <c r="AU5" s="1271"/>
      <c r="AV5" s="1271"/>
      <c r="AW5" s="1271"/>
      <c r="AX5" s="1271"/>
      <c r="AY5" s="1271"/>
      <c r="AZ5" s="1271"/>
      <c r="BA5" s="1271"/>
      <c r="BB5" s="1271"/>
      <c r="BC5" s="1271"/>
      <c r="BD5" s="1271"/>
      <c r="BE5" s="1271"/>
      <c r="BF5" s="1271"/>
      <c r="BG5" s="1271"/>
      <c r="BH5" s="1271"/>
      <c r="BI5" s="1271"/>
      <c r="BJ5" s="1271"/>
      <c r="BK5" s="1271"/>
      <c r="BL5" s="1271"/>
      <c r="BM5" s="1271"/>
      <c r="BN5" s="1271"/>
      <c r="BO5" s="1271"/>
      <c r="BP5" s="1271"/>
      <c r="BQ5" s="1271"/>
      <c r="BR5" s="1271"/>
      <c r="BS5" s="1271"/>
      <c r="BT5" s="1271"/>
      <c r="BU5" s="1271"/>
      <c r="BV5" s="1271"/>
      <c r="BW5" s="1271"/>
      <c r="BX5" s="1271"/>
      <c r="BY5" s="1271"/>
      <c r="BZ5" s="1271"/>
      <c r="CA5" s="1271"/>
      <c r="CB5" s="1271"/>
      <c r="CC5" s="1271"/>
      <c r="CD5" s="1271"/>
      <c r="CE5" s="1271"/>
      <c r="CF5" s="1271"/>
      <c r="CG5" s="1271"/>
      <c r="CH5" s="1271"/>
      <c r="CI5" s="1271"/>
      <c r="CJ5" s="1271"/>
      <c r="CK5" s="1271"/>
      <c r="CL5" s="1271"/>
      <c r="CM5" s="1271"/>
      <c r="CN5" s="1271"/>
      <c r="CO5" s="1271"/>
      <c r="CP5" s="1271"/>
      <c r="CQ5" s="1271"/>
      <c r="CR5" s="1271"/>
      <c r="CS5" s="1271"/>
      <c r="CT5" s="1271"/>
      <c r="CU5" s="1271"/>
      <c r="CV5" s="1271"/>
      <c r="CW5" s="1271"/>
      <c r="CX5" s="1271"/>
      <c r="CY5" s="1271"/>
      <c r="CZ5" s="1271"/>
      <c r="DA5" s="1271"/>
      <c r="DB5" s="1271"/>
      <c r="DC5" s="1271"/>
      <c r="DD5" s="1271"/>
      <c r="DE5" s="1271"/>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1"/>
      <c r="B6" s="1271"/>
      <c r="C6" s="1271"/>
      <c r="D6" s="1271"/>
      <c r="E6" s="1271"/>
      <c r="F6" s="1271"/>
      <c r="G6" s="1271"/>
      <c r="H6" s="1271"/>
      <c r="I6" s="1271"/>
      <c r="J6" s="1271"/>
      <c r="K6" s="1271"/>
      <c r="L6" s="1271"/>
      <c r="M6" s="1271"/>
      <c r="N6" s="1271"/>
      <c r="O6" s="1271"/>
      <c r="P6" s="1271"/>
      <c r="Q6" s="1271"/>
      <c r="R6" s="1271"/>
      <c r="S6" s="1271"/>
      <c r="T6" s="1271"/>
      <c r="U6" s="1271"/>
      <c r="V6" s="1271"/>
      <c r="W6" s="1271"/>
      <c r="X6" s="1271"/>
      <c r="Y6" s="1271"/>
      <c r="Z6" s="1271"/>
      <c r="AA6" s="1271"/>
      <c r="AB6" s="1271"/>
      <c r="AC6" s="1271"/>
      <c r="AD6" s="1271"/>
      <c r="AE6" s="1271"/>
      <c r="AF6" s="1271"/>
      <c r="AG6" s="1271"/>
      <c r="AH6" s="1271"/>
      <c r="AI6" s="1271"/>
      <c r="AJ6" s="1271"/>
      <c r="AK6" s="1271"/>
      <c r="AL6" s="1271"/>
      <c r="AM6" s="1271"/>
      <c r="AN6" s="1271"/>
      <c r="AO6" s="1271"/>
      <c r="AP6" s="1271"/>
      <c r="AQ6" s="1271"/>
      <c r="AR6" s="1271"/>
      <c r="AS6" s="1271"/>
      <c r="AT6" s="1271"/>
      <c r="AU6" s="1271"/>
      <c r="AV6" s="1271"/>
      <c r="AW6" s="1271"/>
      <c r="AX6" s="1271"/>
      <c r="AY6" s="1271"/>
      <c r="AZ6" s="1271"/>
      <c r="BA6" s="1271"/>
      <c r="BB6" s="1271"/>
      <c r="BC6" s="1271"/>
      <c r="BD6" s="1271"/>
      <c r="BE6" s="1271"/>
      <c r="BF6" s="1271"/>
      <c r="BG6" s="1271"/>
      <c r="BH6" s="1271"/>
      <c r="BI6" s="1271"/>
      <c r="BJ6" s="1271"/>
      <c r="BK6" s="1271"/>
      <c r="BL6" s="1271"/>
      <c r="BM6" s="1271"/>
      <c r="BN6" s="1271"/>
      <c r="BO6" s="1271"/>
      <c r="BP6" s="1271"/>
      <c r="BQ6" s="1271"/>
      <c r="BR6" s="1271"/>
      <c r="BS6" s="1271"/>
      <c r="BT6" s="1271"/>
      <c r="BU6" s="1271"/>
      <c r="BV6" s="1271"/>
      <c r="BW6" s="1271"/>
      <c r="BX6" s="1271"/>
      <c r="BY6" s="1271"/>
      <c r="BZ6" s="1271"/>
      <c r="CA6" s="1271"/>
      <c r="CB6" s="1271"/>
      <c r="CC6" s="1271"/>
      <c r="CD6" s="1271"/>
      <c r="CE6" s="1271"/>
      <c r="CF6" s="1271"/>
      <c r="CG6" s="1271"/>
      <c r="CH6" s="1271"/>
      <c r="CI6" s="1271"/>
      <c r="CJ6" s="1271"/>
      <c r="CK6" s="1271"/>
      <c r="CL6" s="1271"/>
      <c r="CM6" s="1271"/>
      <c r="CN6" s="1271"/>
      <c r="CO6" s="1271"/>
      <c r="CP6" s="1271"/>
      <c r="CQ6" s="1271"/>
      <c r="CR6" s="1271"/>
      <c r="CS6" s="1271"/>
      <c r="CT6" s="1271"/>
      <c r="CU6" s="1271"/>
      <c r="CV6" s="1271"/>
      <c r="CW6" s="1271"/>
      <c r="CX6" s="1271"/>
      <c r="CY6" s="1271"/>
      <c r="CZ6" s="1271"/>
      <c r="DA6" s="1271"/>
      <c r="DB6" s="1271"/>
      <c r="DC6" s="1271"/>
      <c r="DD6" s="1271"/>
      <c r="DE6" s="1271"/>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1"/>
      <c r="B7" s="1271"/>
      <c r="C7" s="1271"/>
      <c r="D7" s="1271"/>
      <c r="E7" s="1271"/>
      <c r="F7" s="1271"/>
      <c r="G7" s="1271"/>
      <c r="H7" s="1271"/>
      <c r="I7" s="1271"/>
      <c r="J7" s="1271"/>
      <c r="K7" s="1271"/>
      <c r="L7" s="1271"/>
      <c r="M7" s="1271"/>
      <c r="N7" s="1271"/>
      <c r="O7" s="1271"/>
      <c r="P7" s="1271"/>
      <c r="Q7" s="1271"/>
      <c r="R7" s="1271"/>
      <c r="S7" s="1271"/>
      <c r="T7" s="1271"/>
      <c r="U7" s="1271"/>
      <c r="V7" s="1271"/>
      <c r="W7" s="1271"/>
      <c r="X7" s="1271"/>
      <c r="Y7" s="1271"/>
      <c r="Z7" s="1271"/>
      <c r="AA7" s="1271"/>
      <c r="AB7" s="1271"/>
      <c r="AC7" s="1271"/>
      <c r="AD7" s="1271"/>
      <c r="AE7" s="1271"/>
      <c r="AF7" s="1271"/>
      <c r="AG7" s="1271"/>
      <c r="AH7" s="1271"/>
      <c r="AI7" s="1271"/>
      <c r="AJ7" s="1271"/>
      <c r="AK7" s="1271"/>
      <c r="AL7" s="1271"/>
      <c r="AM7" s="1271"/>
      <c r="AN7" s="1271"/>
      <c r="AO7" s="1271"/>
      <c r="AP7" s="1271"/>
      <c r="AQ7" s="1271"/>
      <c r="AR7" s="1271"/>
      <c r="AS7" s="1271"/>
      <c r="AT7" s="1271"/>
      <c r="AU7" s="1271"/>
      <c r="AV7" s="1271"/>
      <c r="AW7" s="1271"/>
      <c r="AX7" s="1271"/>
      <c r="AY7" s="1271"/>
      <c r="AZ7" s="1271"/>
      <c r="BA7" s="1271"/>
      <c r="BB7" s="1271"/>
      <c r="BC7" s="1271"/>
      <c r="BD7" s="1271"/>
      <c r="BE7" s="1271"/>
      <c r="BF7" s="1271"/>
      <c r="BG7" s="1271"/>
      <c r="BH7" s="1271"/>
      <c r="BI7" s="1271"/>
      <c r="BJ7" s="1271"/>
      <c r="BK7" s="1271"/>
      <c r="BL7" s="1271"/>
      <c r="BM7" s="1271"/>
      <c r="BN7" s="1271"/>
      <c r="BO7" s="1271"/>
      <c r="BP7" s="1271"/>
      <c r="BQ7" s="1271"/>
      <c r="BR7" s="1271"/>
      <c r="BS7" s="1271"/>
      <c r="BT7" s="1271"/>
      <c r="BU7" s="1271"/>
      <c r="BV7" s="1271"/>
      <c r="BW7" s="1271"/>
      <c r="BX7" s="1271"/>
      <c r="BY7" s="1271"/>
      <c r="BZ7" s="1271"/>
      <c r="CA7" s="1271"/>
      <c r="CB7" s="1271"/>
      <c r="CC7" s="1271"/>
      <c r="CD7" s="1271"/>
      <c r="CE7" s="1271"/>
      <c r="CF7" s="1271"/>
      <c r="CG7" s="1271"/>
      <c r="CH7" s="1271"/>
      <c r="CI7" s="1271"/>
      <c r="CJ7" s="1271"/>
      <c r="CK7" s="1271"/>
      <c r="CL7" s="1271"/>
      <c r="CM7" s="1271"/>
      <c r="CN7" s="1271"/>
      <c r="CO7" s="1271"/>
      <c r="CP7" s="1271"/>
      <c r="CQ7" s="1271"/>
      <c r="CR7" s="1271"/>
      <c r="CS7" s="1271"/>
      <c r="CT7" s="1271"/>
      <c r="CU7" s="1271"/>
      <c r="CV7" s="1271"/>
      <c r="CW7" s="1271"/>
      <c r="CX7" s="1271"/>
      <c r="CY7" s="1271"/>
      <c r="CZ7" s="1271"/>
      <c r="DA7" s="1271"/>
      <c r="DB7" s="1271"/>
      <c r="DC7" s="1271"/>
      <c r="DD7" s="1271"/>
      <c r="DE7" s="1271"/>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1"/>
      <c r="B8" s="1271"/>
      <c r="C8" s="1271"/>
      <c r="D8" s="1271"/>
      <c r="E8" s="1271"/>
      <c r="F8" s="1271"/>
      <c r="G8" s="1271"/>
      <c r="H8" s="1271"/>
      <c r="I8" s="1271"/>
      <c r="J8" s="1271"/>
      <c r="K8" s="1271"/>
      <c r="L8" s="1271"/>
      <c r="M8" s="1271"/>
      <c r="N8" s="1271"/>
      <c r="O8" s="1271"/>
      <c r="P8" s="1271"/>
      <c r="Q8" s="1271"/>
      <c r="R8" s="1271"/>
      <c r="S8" s="1271"/>
      <c r="T8" s="1271"/>
      <c r="U8" s="1271"/>
      <c r="V8" s="1271"/>
      <c r="W8" s="1271"/>
      <c r="X8" s="1271"/>
      <c r="Y8" s="1271"/>
      <c r="Z8" s="1271"/>
      <c r="AA8" s="1271"/>
      <c r="AB8" s="1271"/>
      <c r="AC8" s="1271"/>
      <c r="AD8" s="1271"/>
      <c r="AE8" s="1271"/>
      <c r="AF8" s="1271"/>
      <c r="AG8" s="1271"/>
      <c r="AH8" s="1271"/>
      <c r="AI8" s="1271"/>
      <c r="AJ8" s="1271"/>
      <c r="AK8" s="1271"/>
      <c r="AL8" s="1271"/>
      <c r="AM8" s="1271"/>
      <c r="AN8" s="1271"/>
      <c r="AO8" s="1271"/>
      <c r="AP8" s="1271"/>
      <c r="AQ8" s="1271"/>
      <c r="AR8" s="1271"/>
      <c r="AS8" s="1271"/>
      <c r="AT8" s="1271"/>
      <c r="AU8" s="1271"/>
      <c r="AV8" s="1271"/>
      <c r="AW8" s="1271"/>
      <c r="AX8" s="1271"/>
      <c r="AY8" s="1271"/>
      <c r="AZ8" s="1271"/>
      <c r="BA8" s="1271"/>
      <c r="BB8" s="1271"/>
      <c r="BC8" s="1271"/>
      <c r="BD8" s="1271"/>
      <c r="BE8" s="1271"/>
      <c r="BF8" s="1271"/>
      <c r="BG8" s="1271"/>
      <c r="BH8" s="1271"/>
      <c r="BI8" s="1271"/>
      <c r="BJ8" s="1271"/>
      <c r="BK8" s="1271"/>
      <c r="BL8" s="1271"/>
      <c r="BM8" s="1271"/>
      <c r="BN8" s="1271"/>
      <c r="BO8" s="1271"/>
      <c r="BP8" s="1271"/>
      <c r="BQ8" s="1271"/>
      <c r="BR8" s="1271"/>
      <c r="BS8" s="1271"/>
      <c r="BT8" s="1271"/>
      <c r="BU8" s="1271"/>
      <c r="BV8" s="1271"/>
      <c r="BW8" s="1271"/>
      <c r="BX8" s="1271"/>
      <c r="BY8" s="1271"/>
      <c r="BZ8" s="1271"/>
      <c r="CA8" s="1271"/>
      <c r="CB8" s="1271"/>
      <c r="CC8" s="1271"/>
      <c r="CD8" s="1271"/>
      <c r="CE8" s="1271"/>
      <c r="CF8" s="1271"/>
      <c r="CG8" s="1271"/>
      <c r="CH8" s="1271"/>
      <c r="CI8" s="1271"/>
      <c r="CJ8" s="1271"/>
      <c r="CK8" s="1271"/>
      <c r="CL8" s="1271"/>
      <c r="CM8" s="1271"/>
      <c r="CN8" s="1271"/>
      <c r="CO8" s="1271"/>
      <c r="CP8" s="1271"/>
      <c r="CQ8" s="1271"/>
      <c r="CR8" s="1271"/>
      <c r="CS8" s="1271"/>
      <c r="CT8" s="1271"/>
      <c r="CU8" s="1271"/>
      <c r="CV8" s="1271"/>
      <c r="CW8" s="1271"/>
      <c r="CX8" s="1271"/>
      <c r="CY8" s="1271"/>
      <c r="CZ8" s="1271"/>
      <c r="DA8" s="1271"/>
      <c r="DB8" s="1271"/>
      <c r="DC8" s="1271"/>
      <c r="DD8" s="1271"/>
      <c r="DE8" s="1271"/>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1"/>
      <c r="B9" s="1271"/>
      <c r="C9" s="1271"/>
      <c r="D9" s="1271"/>
      <c r="E9" s="1271"/>
      <c r="F9" s="1271"/>
      <c r="G9" s="1271"/>
      <c r="H9" s="1271"/>
      <c r="I9" s="1271"/>
      <c r="J9" s="1271"/>
      <c r="K9" s="1271"/>
      <c r="L9" s="1271"/>
      <c r="M9" s="1271"/>
      <c r="N9" s="1271"/>
      <c r="O9" s="1271"/>
      <c r="P9" s="1271"/>
      <c r="Q9" s="1271"/>
      <c r="R9" s="1271"/>
      <c r="S9" s="1271"/>
      <c r="T9" s="1271"/>
      <c r="U9" s="1271"/>
      <c r="V9" s="1271"/>
      <c r="W9" s="1271"/>
      <c r="X9" s="1271"/>
      <c r="Y9" s="1271"/>
      <c r="Z9" s="1271"/>
      <c r="AA9" s="1271"/>
      <c r="AB9" s="1271"/>
      <c r="AC9" s="1271"/>
      <c r="AD9" s="1271"/>
      <c r="AE9" s="1271"/>
      <c r="AF9" s="1271"/>
      <c r="AG9" s="1271"/>
      <c r="AH9" s="1271"/>
      <c r="AI9" s="1271"/>
      <c r="AJ9" s="1271"/>
      <c r="AK9" s="1271"/>
      <c r="AL9" s="1271"/>
      <c r="AM9" s="1271"/>
      <c r="AN9" s="1271"/>
      <c r="AO9" s="1271"/>
      <c r="AP9" s="1271"/>
      <c r="AQ9" s="1271"/>
      <c r="AR9" s="1271"/>
      <c r="AS9" s="1271"/>
      <c r="AT9" s="1271"/>
      <c r="AU9" s="1271"/>
      <c r="AV9" s="1271"/>
      <c r="AW9" s="1271"/>
      <c r="AX9" s="1271"/>
      <c r="AY9" s="1271"/>
      <c r="AZ9" s="1271"/>
      <c r="BA9" s="1271"/>
      <c r="BB9" s="1271"/>
      <c r="BC9" s="1271"/>
      <c r="BD9" s="1271"/>
      <c r="BE9" s="1271"/>
      <c r="BF9" s="1271"/>
      <c r="BG9" s="1271"/>
      <c r="BH9" s="1271"/>
      <c r="BI9" s="1271"/>
      <c r="BJ9" s="1271"/>
      <c r="BK9" s="1271"/>
      <c r="BL9" s="1271"/>
      <c r="BM9" s="1271"/>
      <c r="BN9" s="1271"/>
      <c r="BO9" s="1271"/>
      <c r="BP9" s="1271"/>
      <c r="BQ9" s="1271"/>
      <c r="BR9" s="1271"/>
      <c r="BS9" s="1271"/>
      <c r="BT9" s="1271"/>
      <c r="BU9" s="1271"/>
      <c r="BV9" s="1271"/>
      <c r="BW9" s="1271"/>
      <c r="BX9" s="1271"/>
      <c r="BY9" s="1271"/>
      <c r="BZ9" s="1271"/>
      <c r="CA9" s="1271"/>
      <c r="CB9" s="1271"/>
      <c r="CC9" s="1271"/>
      <c r="CD9" s="1271"/>
      <c r="CE9" s="1271"/>
      <c r="CF9" s="1271"/>
      <c r="CG9" s="1271"/>
      <c r="CH9" s="1271"/>
      <c r="CI9" s="1271"/>
      <c r="CJ9" s="1271"/>
      <c r="CK9" s="1271"/>
      <c r="CL9" s="1271"/>
      <c r="CM9" s="1271"/>
      <c r="CN9" s="1271"/>
      <c r="CO9" s="1271"/>
      <c r="CP9" s="1271"/>
      <c r="CQ9" s="1271"/>
      <c r="CR9" s="1271"/>
      <c r="CS9" s="1271"/>
      <c r="CT9" s="1271"/>
      <c r="CU9" s="1271"/>
      <c r="CV9" s="1271"/>
      <c r="CW9" s="1271"/>
      <c r="CX9" s="1271"/>
      <c r="CY9" s="1271"/>
      <c r="CZ9" s="1271"/>
      <c r="DA9" s="1271"/>
      <c r="DB9" s="1271"/>
      <c r="DC9" s="1271"/>
      <c r="DD9" s="1271"/>
      <c r="DE9" s="1271"/>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1"/>
      <c r="B10" s="1271"/>
      <c r="C10" s="1271"/>
      <c r="D10" s="1271"/>
      <c r="E10" s="1271"/>
      <c r="F10" s="1271"/>
      <c r="G10" s="1271"/>
      <c r="H10" s="1271"/>
      <c r="I10" s="1271"/>
      <c r="J10" s="1271"/>
      <c r="K10" s="1271"/>
      <c r="L10" s="1271"/>
      <c r="M10" s="1271"/>
      <c r="N10" s="1271"/>
      <c r="O10" s="1271"/>
      <c r="P10" s="1271"/>
      <c r="Q10" s="1271"/>
      <c r="R10" s="1271"/>
      <c r="S10" s="1271"/>
      <c r="T10" s="1271"/>
      <c r="U10" s="1271"/>
      <c r="V10" s="1271"/>
      <c r="W10" s="1271"/>
      <c r="X10" s="1271"/>
      <c r="Y10" s="1271"/>
      <c r="Z10" s="1271"/>
      <c r="AA10" s="1271"/>
      <c r="AB10" s="1271"/>
      <c r="AC10" s="1271"/>
      <c r="AD10" s="1271"/>
      <c r="AE10" s="1271"/>
      <c r="AF10" s="1271"/>
      <c r="AG10" s="1271"/>
      <c r="AH10" s="1271"/>
      <c r="AI10" s="1271"/>
      <c r="AJ10" s="1271"/>
      <c r="AK10" s="1271"/>
      <c r="AL10" s="1271"/>
      <c r="AM10" s="1271"/>
      <c r="AN10" s="1271"/>
      <c r="AO10" s="1271"/>
      <c r="AP10" s="1271"/>
      <c r="AQ10" s="1271"/>
      <c r="AR10" s="1271"/>
      <c r="AS10" s="1271"/>
      <c r="AT10" s="1271"/>
      <c r="AU10" s="1271"/>
      <c r="AV10" s="1271"/>
      <c r="AW10" s="1271"/>
      <c r="AX10" s="1271"/>
      <c r="AY10" s="1271"/>
      <c r="AZ10" s="1271"/>
      <c r="BA10" s="1271"/>
      <c r="BB10" s="1271"/>
      <c r="BC10" s="1271"/>
      <c r="BD10" s="1271"/>
      <c r="BE10" s="1271"/>
      <c r="BF10" s="1271"/>
      <c r="BG10" s="1271"/>
      <c r="BH10" s="1271"/>
      <c r="BI10" s="1271"/>
      <c r="BJ10" s="1271"/>
      <c r="BK10" s="1271"/>
      <c r="BL10" s="1271"/>
      <c r="BM10" s="1271"/>
      <c r="BN10" s="1271"/>
      <c r="BO10" s="1271"/>
      <c r="BP10" s="1271"/>
      <c r="BQ10" s="1271"/>
      <c r="BR10" s="1271"/>
      <c r="BS10" s="1271"/>
      <c r="BT10" s="1271"/>
      <c r="BU10" s="1271"/>
      <c r="BV10" s="1271"/>
      <c r="BW10" s="1271"/>
      <c r="BX10" s="1271"/>
      <c r="BY10" s="1271"/>
      <c r="BZ10" s="1271"/>
      <c r="CA10" s="1271"/>
      <c r="CB10" s="1271"/>
      <c r="CC10" s="1271"/>
      <c r="CD10" s="1271"/>
      <c r="CE10" s="1271"/>
      <c r="CF10" s="1271"/>
      <c r="CG10" s="1271"/>
      <c r="CH10" s="1271"/>
      <c r="CI10" s="1271"/>
      <c r="CJ10" s="1271"/>
      <c r="CK10" s="1271"/>
      <c r="CL10" s="1271"/>
      <c r="CM10" s="1271"/>
      <c r="CN10" s="1271"/>
      <c r="CO10" s="1271"/>
      <c r="CP10" s="1271"/>
      <c r="CQ10" s="1271"/>
      <c r="CR10" s="1271"/>
      <c r="CS10" s="1271"/>
      <c r="CT10" s="1271"/>
      <c r="CU10" s="1271"/>
      <c r="CV10" s="1271"/>
      <c r="CW10" s="1271"/>
      <c r="CX10" s="1271"/>
      <c r="CY10" s="1271"/>
      <c r="CZ10" s="1271"/>
      <c r="DA10" s="1271"/>
      <c r="DB10" s="1271"/>
      <c r="DC10" s="1271"/>
      <c r="DD10" s="1271"/>
      <c r="DE10" s="1271"/>
      <c r="DF10" s="291"/>
      <c r="DG10" s="291"/>
      <c r="DH10" s="291"/>
      <c r="DI10" s="291"/>
      <c r="DJ10" s="291"/>
      <c r="DK10" s="291"/>
      <c r="DL10" s="291"/>
      <c r="DM10" s="291"/>
      <c r="DN10" s="291"/>
      <c r="DO10" s="291"/>
      <c r="DP10" s="291"/>
      <c r="DQ10" s="291"/>
      <c r="DR10" s="291"/>
      <c r="DS10" s="291"/>
      <c r="DT10" s="291"/>
      <c r="DU10" s="291"/>
      <c r="DV10" s="291"/>
      <c r="DW10" s="291"/>
      <c r="EM10" s="290" t="s">
        <v>593</v>
      </c>
    </row>
    <row r="11" spans="1:143" s="290" customFormat="1" x14ac:dyDescent="0.15">
      <c r="A11" s="1271"/>
      <c r="B11" s="1271"/>
      <c r="C11" s="1271"/>
      <c r="D11" s="1271"/>
      <c r="E11" s="1271"/>
      <c r="F11" s="1271"/>
      <c r="G11" s="1271"/>
      <c r="H11" s="1271"/>
      <c r="I11" s="1271"/>
      <c r="J11" s="1271"/>
      <c r="K11" s="1271"/>
      <c r="L11" s="1271"/>
      <c r="M11" s="1271"/>
      <c r="N11" s="1271"/>
      <c r="O11" s="1271"/>
      <c r="P11" s="1271"/>
      <c r="Q11" s="1271"/>
      <c r="R11" s="1271"/>
      <c r="S11" s="1271"/>
      <c r="T11" s="1271"/>
      <c r="U11" s="1271"/>
      <c r="V11" s="1271"/>
      <c r="W11" s="1271"/>
      <c r="X11" s="1271"/>
      <c r="Y11" s="1271"/>
      <c r="Z11" s="1271"/>
      <c r="AA11" s="1271"/>
      <c r="AB11" s="1271"/>
      <c r="AC11" s="1271"/>
      <c r="AD11" s="1271"/>
      <c r="AE11" s="1271"/>
      <c r="AF11" s="1271"/>
      <c r="AG11" s="1271"/>
      <c r="AH11" s="1271"/>
      <c r="AI11" s="1271"/>
      <c r="AJ11" s="1271"/>
      <c r="AK11" s="1271"/>
      <c r="AL11" s="1271"/>
      <c r="AM11" s="1271"/>
      <c r="AN11" s="1271"/>
      <c r="AO11" s="1271"/>
      <c r="AP11" s="1271"/>
      <c r="AQ11" s="1271"/>
      <c r="AR11" s="1271"/>
      <c r="AS11" s="1271"/>
      <c r="AT11" s="1271"/>
      <c r="AU11" s="1271"/>
      <c r="AV11" s="1271"/>
      <c r="AW11" s="1271"/>
      <c r="AX11" s="1271"/>
      <c r="AY11" s="1271"/>
      <c r="AZ11" s="1271"/>
      <c r="BA11" s="1271"/>
      <c r="BB11" s="1271"/>
      <c r="BC11" s="1271"/>
      <c r="BD11" s="1271"/>
      <c r="BE11" s="1271"/>
      <c r="BF11" s="1271"/>
      <c r="BG11" s="1271"/>
      <c r="BH11" s="1271"/>
      <c r="BI11" s="1271"/>
      <c r="BJ11" s="1271"/>
      <c r="BK11" s="1271"/>
      <c r="BL11" s="1271"/>
      <c r="BM11" s="1271"/>
      <c r="BN11" s="1271"/>
      <c r="BO11" s="1271"/>
      <c r="BP11" s="1271"/>
      <c r="BQ11" s="1271"/>
      <c r="BR11" s="1271"/>
      <c r="BS11" s="1271"/>
      <c r="BT11" s="1271"/>
      <c r="BU11" s="1271"/>
      <c r="BV11" s="1271"/>
      <c r="BW11" s="1271"/>
      <c r="BX11" s="1271"/>
      <c r="BY11" s="1271"/>
      <c r="BZ11" s="1271"/>
      <c r="CA11" s="1271"/>
      <c r="CB11" s="1271"/>
      <c r="CC11" s="1271"/>
      <c r="CD11" s="1271"/>
      <c r="CE11" s="1271"/>
      <c r="CF11" s="1271"/>
      <c r="CG11" s="1271"/>
      <c r="CH11" s="1271"/>
      <c r="CI11" s="1271"/>
      <c r="CJ11" s="1271"/>
      <c r="CK11" s="1271"/>
      <c r="CL11" s="1271"/>
      <c r="CM11" s="1271"/>
      <c r="CN11" s="1271"/>
      <c r="CO11" s="1271"/>
      <c r="CP11" s="1271"/>
      <c r="CQ11" s="1271"/>
      <c r="CR11" s="1271"/>
      <c r="CS11" s="1271"/>
      <c r="CT11" s="1271"/>
      <c r="CU11" s="1271"/>
      <c r="CV11" s="1271"/>
      <c r="CW11" s="1271"/>
      <c r="CX11" s="1271"/>
      <c r="CY11" s="1271"/>
      <c r="CZ11" s="1271"/>
      <c r="DA11" s="1271"/>
      <c r="DB11" s="1271"/>
      <c r="DC11" s="1271"/>
      <c r="DD11" s="1271"/>
      <c r="DE11" s="1271"/>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1"/>
      <c r="B12" s="1271"/>
      <c r="C12" s="1271"/>
      <c r="D12" s="1271"/>
      <c r="E12" s="1271"/>
      <c r="F12" s="1271"/>
      <c r="G12" s="1271"/>
      <c r="H12" s="1271"/>
      <c r="I12" s="1271"/>
      <c r="J12" s="1271"/>
      <c r="K12" s="1271"/>
      <c r="L12" s="1271"/>
      <c r="M12" s="1271"/>
      <c r="N12" s="1271"/>
      <c r="O12" s="1271"/>
      <c r="P12" s="1271"/>
      <c r="Q12" s="1271"/>
      <c r="R12" s="1271"/>
      <c r="S12" s="1271"/>
      <c r="T12" s="1271"/>
      <c r="U12" s="1271"/>
      <c r="V12" s="1271"/>
      <c r="W12" s="1271"/>
      <c r="X12" s="1271"/>
      <c r="Y12" s="1271"/>
      <c r="Z12" s="1271"/>
      <c r="AA12" s="1271"/>
      <c r="AB12" s="1271"/>
      <c r="AC12" s="1271"/>
      <c r="AD12" s="1271"/>
      <c r="AE12" s="1271"/>
      <c r="AF12" s="1271"/>
      <c r="AG12" s="1271"/>
      <c r="AH12" s="1271"/>
      <c r="AI12" s="1271"/>
      <c r="AJ12" s="1271"/>
      <c r="AK12" s="1271"/>
      <c r="AL12" s="1271"/>
      <c r="AM12" s="1271"/>
      <c r="AN12" s="1271"/>
      <c r="AO12" s="1271"/>
      <c r="AP12" s="1271"/>
      <c r="AQ12" s="1271"/>
      <c r="AR12" s="1271"/>
      <c r="AS12" s="1271"/>
      <c r="AT12" s="1271"/>
      <c r="AU12" s="1271"/>
      <c r="AV12" s="1271"/>
      <c r="AW12" s="1271"/>
      <c r="AX12" s="1271"/>
      <c r="AY12" s="1271"/>
      <c r="AZ12" s="1271"/>
      <c r="BA12" s="1271"/>
      <c r="BB12" s="1271"/>
      <c r="BC12" s="1271"/>
      <c r="BD12" s="1271"/>
      <c r="BE12" s="1271"/>
      <c r="BF12" s="1271"/>
      <c r="BG12" s="1271"/>
      <c r="BH12" s="1271"/>
      <c r="BI12" s="1271"/>
      <c r="BJ12" s="1271"/>
      <c r="BK12" s="1271"/>
      <c r="BL12" s="1271"/>
      <c r="BM12" s="1271"/>
      <c r="BN12" s="1271"/>
      <c r="BO12" s="1271"/>
      <c r="BP12" s="1271"/>
      <c r="BQ12" s="1271"/>
      <c r="BR12" s="1271"/>
      <c r="BS12" s="1271"/>
      <c r="BT12" s="1271"/>
      <c r="BU12" s="1271"/>
      <c r="BV12" s="1271"/>
      <c r="BW12" s="1271"/>
      <c r="BX12" s="1271"/>
      <c r="BY12" s="1271"/>
      <c r="BZ12" s="1271"/>
      <c r="CA12" s="1271"/>
      <c r="CB12" s="1271"/>
      <c r="CC12" s="1271"/>
      <c r="CD12" s="1271"/>
      <c r="CE12" s="1271"/>
      <c r="CF12" s="1271"/>
      <c r="CG12" s="1271"/>
      <c r="CH12" s="1271"/>
      <c r="CI12" s="1271"/>
      <c r="CJ12" s="1271"/>
      <c r="CK12" s="1271"/>
      <c r="CL12" s="1271"/>
      <c r="CM12" s="1271"/>
      <c r="CN12" s="1271"/>
      <c r="CO12" s="1271"/>
      <c r="CP12" s="1271"/>
      <c r="CQ12" s="1271"/>
      <c r="CR12" s="1271"/>
      <c r="CS12" s="1271"/>
      <c r="CT12" s="1271"/>
      <c r="CU12" s="1271"/>
      <c r="CV12" s="1271"/>
      <c r="CW12" s="1271"/>
      <c r="CX12" s="1271"/>
      <c r="CY12" s="1271"/>
      <c r="CZ12" s="1271"/>
      <c r="DA12" s="1271"/>
      <c r="DB12" s="1271"/>
      <c r="DC12" s="1271"/>
      <c r="DD12" s="1271"/>
      <c r="DE12" s="1271"/>
      <c r="DF12" s="291"/>
      <c r="DG12" s="291"/>
      <c r="DH12" s="291"/>
      <c r="DI12" s="291"/>
      <c r="DJ12" s="291"/>
      <c r="DK12" s="291"/>
      <c r="DL12" s="291"/>
      <c r="DM12" s="291"/>
      <c r="DN12" s="291"/>
      <c r="DO12" s="291"/>
      <c r="DP12" s="291"/>
      <c r="DQ12" s="291"/>
      <c r="DR12" s="291"/>
      <c r="DS12" s="291"/>
      <c r="DT12" s="291"/>
      <c r="DU12" s="291"/>
      <c r="DV12" s="291"/>
      <c r="DW12" s="291"/>
      <c r="EM12" s="290" t="s">
        <v>593</v>
      </c>
    </row>
    <row r="13" spans="1:143" s="290" customFormat="1" x14ac:dyDescent="0.15">
      <c r="A13" s="1271"/>
      <c r="B13" s="1271"/>
      <c r="C13" s="1271"/>
      <c r="D13" s="1271"/>
      <c r="E13" s="1271"/>
      <c r="F13" s="1271"/>
      <c r="G13" s="1271"/>
      <c r="H13" s="1271"/>
      <c r="I13" s="1271"/>
      <c r="J13" s="1271"/>
      <c r="K13" s="1271"/>
      <c r="L13" s="1271"/>
      <c r="M13" s="1271"/>
      <c r="N13" s="1271"/>
      <c r="O13" s="1271"/>
      <c r="P13" s="1271"/>
      <c r="Q13" s="1271"/>
      <c r="R13" s="1271"/>
      <c r="S13" s="1271"/>
      <c r="T13" s="1271"/>
      <c r="U13" s="1271"/>
      <c r="V13" s="1271"/>
      <c r="W13" s="1271"/>
      <c r="X13" s="1271"/>
      <c r="Y13" s="1271"/>
      <c r="Z13" s="1271"/>
      <c r="AA13" s="1271"/>
      <c r="AB13" s="1271"/>
      <c r="AC13" s="1271"/>
      <c r="AD13" s="1271"/>
      <c r="AE13" s="1271"/>
      <c r="AF13" s="1271"/>
      <c r="AG13" s="1271"/>
      <c r="AH13" s="1271"/>
      <c r="AI13" s="1271"/>
      <c r="AJ13" s="1271"/>
      <c r="AK13" s="1271"/>
      <c r="AL13" s="1271"/>
      <c r="AM13" s="1271"/>
      <c r="AN13" s="1271"/>
      <c r="AO13" s="1271"/>
      <c r="AP13" s="1271"/>
      <c r="AQ13" s="1271"/>
      <c r="AR13" s="1271"/>
      <c r="AS13" s="1271"/>
      <c r="AT13" s="1271"/>
      <c r="AU13" s="1271"/>
      <c r="AV13" s="1271"/>
      <c r="AW13" s="1271"/>
      <c r="AX13" s="1271"/>
      <c r="AY13" s="1271"/>
      <c r="AZ13" s="1271"/>
      <c r="BA13" s="1271"/>
      <c r="BB13" s="1271"/>
      <c r="BC13" s="1271"/>
      <c r="BD13" s="1271"/>
      <c r="BE13" s="1271"/>
      <c r="BF13" s="1271"/>
      <c r="BG13" s="1271"/>
      <c r="BH13" s="1271"/>
      <c r="BI13" s="1271"/>
      <c r="BJ13" s="1271"/>
      <c r="BK13" s="1271"/>
      <c r="BL13" s="1271"/>
      <c r="BM13" s="1271"/>
      <c r="BN13" s="1271"/>
      <c r="BO13" s="1271"/>
      <c r="BP13" s="1271"/>
      <c r="BQ13" s="1271"/>
      <c r="BR13" s="1271"/>
      <c r="BS13" s="1271"/>
      <c r="BT13" s="1271"/>
      <c r="BU13" s="1271"/>
      <c r="BV13" s="1271"/>
      <c r="BW13" s="1271"/>
      <c r="BX13" s="1271"/>
      <c r="BY13" s="1271"/>
      <c r="BZ13" s="1271"/>
      <c r="CA13" s="1271"/>
      <c r="CB13" s="1271"/>
      <c r="CC13" s="1271"/>
      <c r="CD13" s="1271"/>
      <c r="CE13" s="1271"/>
      <c r="CF13" s="1271"/>
      <c r="CG13" s="1271"/>
      <c r="CH13" s="1271"/>
      <c r="CI13" s="1271"/>
      <c r="CJ13" s="1271"/>
      <c r="CK13" s="1271"/>
      <c r="CL13" s="1271"/>
      <c r="CM13" s="1271"/>
      <c r="CN13" s="1271"/>
      <c r="CO13" s="1271"/>
      <c r="CP13" s="1271"/>
      <c r="CQ13" s="1271"/>
      <c r="CR13" s="1271"/>
      <c r="CS13" s="1271"/>
      <c r="CT13" s="1271"/>
      <c r="CU13" s="1271"/>
      <c r="CV13" s="1271"/>
      <c r="CW13" s="1271"/>
      <c r="CX13" s="1271"/>
      <c r="CY13" s="1271"/>
      <c r="CZ13" s="1271"/>
      <c r="DA13" s="1271"/>
      <c r="DB13" s="1271"/>
      <c r="DC13" s="1271"/>
      <c r="DD13" s="1271"/>
      <c r="DE13" s="1271"/>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1"/>
      <c r="B14" s="1271"/>
      <c r="C14" s="1271"/>
      <c r="D14" s="1271"/>
      <c r="E14" s="1271"/>
      <c r="F14" s="1271"/>
      <c r="G14" s="1271"/>
      <c r="H14" s="1271"/>
      <c r="I14" s="1271"/>
      <c r="J14" s="1271"/>
      <c r="K14" s="1271"/>
      <c r="L14" s="1271"/>
      <c r="M14" s="1271"/>
      <c r="N14" s="1271"/>
      <c r="O14" s="1271"/>
      <c r="P14" s="1271"/>
      <c r="Q14" s="1271"/>
      <c r="R14" s="1271"/>
      <c r="S14" s="1271"/>
      <c r="T14" s="1271"/>
      <c r="U14" s="1271"/>
      <c r="V14" s="1271"/>
      <c r="W14" s="1271"/>
      <c r="X14" s="1271"/>
      <c r="Y14" s="1271"/>
      <c r="Z14" s="1271"/>
      <c r="AA14" s="1271"/>
      <c r="AB14" s="1271"/>
      <c r="AC14" s="1271"/>
      <c r="AD14" s="1271"/>
      <c r="AE14" s="1271"/>
      <c r="AF14" s="1271"/>
      <c r="AG14" s="1271"/>
      <c r="AH14" s="1271"/>
      <c r="AI14" s="1271"/>
      <c r="AJ14" s="1271"/>
      <c r="AK14" s="1271"/>
      <c r="AL14" s="1271"/>
      <c r="AM14" s="1271"/>
      <c r="AN14" s="1271"/>
      <c r="AO14" s="1271"/>
      <c r="AP14" s="1271"/>
      <c r="AQ14" s="1271"/>
      <c r="AR14" s="1271"/>
      <c r="AS14" s="1271"/>
      <c r="AT14" s="1271"/>
      <c r="AU14" s="1271"/>
      <c r="AV14" s="1271"/>
      <c r="AW14" s="1271"/>
      <c r="AX14" s="1271"/>
      <c r="AY14" s="1271"/>
      <c r="AZ14" s="1271"/>
      <c r="BA14" s="1271"/>
      <c r="BB14" s="1271"/>
      <c r="BC14" s="1271"/>
      <c r="BD14" s="1271"/>
      <c r="BE14" s="1271"/>
      <c r="BF14" s="1271"/>
      <c r="BG14" s="1271"/>
      <c r="BH14" s="1271"/>
      <c r="BI14" s="1271"/>
      <c r="BJ14" s="1271"/>
      <c r="BK14" s="1271"/>
      <c r="BL14" s="1271"/>
      <c r="BM14" s="1271"/>
      <c r="BN14" s="1271"/>
      <c r="BO14" s="1271"/>
      <c r="BP14" s="1271"/>
      <c r="BQ14" s="1271"/>
      <c r="BR14" s="1271"/>
      <c r="BS14" s="1271"/>
      <c r="BT14" s="1271"/>
      <c r="BU14" s="1271"/>
      <c r="BV14" s="1271"/>
      <c r="BW14" s="1271"/>
      <c r="BX14" s="1271"/>
      <c r="BY14" s="1271"/>
      <c r="BZ14" s="1271"/>
      <c r="CA14" s="1271"/>
      <c r="CB14" s="1271"/>
      <c r="CC14" s="1271"/>
      <c r="CD14" s="1271"/>
      <c r="CE14" s="1271"/>
      <c r="CF14" s="1271"/>
      <c r="CG14" s="1271"/>
      <c r="CH14" s="1271"/>
      <c r="CI14" s="1271"/>
      <c r="CJ14" s="1271"/>
      <c r="CK14" s="1271"/>
      <c r="CL14" s="1271"/>
      <c r="CM14" s="1271"/>
      <c r="CN14" s="1271"/>
      <c r="CO14" s="1271"/>
      <c r="CP14" s="1271"/>
      <c r="CQ14" s="1271"/>
      <c r="CR14" s="1271"/>
      <c r="CS14" s="1271"/>
      <c r="CT14" s="1271"/>
      <c r="CU14" s="1271"/>
      <c r="CV14" s="1271"/>
      <c r="CW14" s="1271"/>
      <c r="CX14" s="1271"/>
      <c r="CY14" s="1271"/>
      <c r="CZ14" s="1271"/>
      <c r="DA14" s="1271"/>
      <c r="DB14" s="1271"/>
      <c r="DC14" s="1271"/>
      <c r="DD14" s="1271"/>
      <c r="DE14" s="1271"/>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70"/>
      <c r="B15" s="1271"/>
      <c r="C15" s="1271"/>
      <c r="D15" s="1271"/>
      <c r="E15" s="1271"/>
      <c r="F15" s="1271"/>
      <c r="G15" s="1271"/>
      <c r="H15" s="1271"/>
      <c r="I15" s="1271"/>
      <c r="J15" s="1271"/>
      <c r="K15" s="1271"/>
      <c r="L15" s="1271"/>
      <c r="M15" s="1271"/>
      <c r="N15" s="1271"/>
      <c r="O15" s="1271"/>
      <c r="P15" s="1271"/>
      <c r="Q15" s="1271"/>
      <c r="R15" s="1271"/>
      <c r="S15" s="1271"/>
      <c r="T15" s="1271"/>
      <c r="U15" s="1271"/>
      <c r="V15" s="1271"/>
      <c r="W15" s="1271"/>
      <c r="X15" s="1271"/>
      <c r="Y15" s="1271"/>
      <c r="Z15" s="1271"/>
      <c r="AA15" s="1271"/>
      <c r="AB15" s="1271"/>
      <c r="AC15" s="1271"/>
      <c r="AD15" s="1271"/>
      <c r="AE15" s="1271"/>
      <c r="AF15" s="1271"/>
      <c r="AG15" s="1271"/>
      <c r="AH15" s="1271"/>
      <c r="AI15" s="1271"/>
      <c r="AJ15" s="1271"/>
      <c r="AK15" s="1271"/>
      <c r="AL15" s="1271"/>
      <c r="AM15" s="1271"/>
      <c r="AN15" s="1271"/>
      <c r="AO15" s="1271"/>
      <c r="AP15" s="1271"/>
      <c r="AQ15" s="1271"/>
      <c r="AR15" s="1271"/>
      <c r="AS15" s="1271"/>
      <c r="AT15" s="1271"/>
      <c r="AU15" s="1271"/>
      <c r="AV15" s="1271"/>
      <c r="AW15" s="1271"/>
      <c r="AX15" s="1271"/>
      <c r="AY15" s="1271"/>
      <c r="AZ15" s="1271"/>
      <c r="BA15" s="1271"/>
      <c r="BB15" s="1271"/>
      <c r="BC15" s="1271"/>
      <c r="BD15" s="1271"/>
      <c r="BE15" s="1271"/>
      <c r="BF15" s="1271"/>
      <c r="BG15" s="1271"/>
      <c r="BH15" s="1271"/>
      <c r="BI15" s="1271"/>
      <c r="BJ15" s="1271"/>
      <c r="BK15" s="1271"/>
      <c r="BL15" s="1271"/>
      <c r="BM15" s="1271"/>
      <c r="BN15" s="1271"/>
      <c r="BO15" s="1271"/>
      <c r="BP15" s="1271"/>
      <c r="BQ15" s="1271"/>
      <c r="BR15" s="1271"/>
      <c r="BS15" s="1271"/>
      <c r="BT15" s="1271"/>
      <c r="BU15" s="1271"/>
      <c r="BV15" s="1271"/>
      <c r="BW15" s="1271"/>
      <c r="BX15" s="1271"/>
      <c r="BY15" s="1271"/>
      <c r="BZ15" s="1271"/>
      <c r="CA15" s="1271"/>
      <c r="CB15" s="1271"/>
      <c r="CC15" s="1271"/>
      <c r="CD15" s="1271"/>
      <c r="CE15" s="1271"/>
      <c r="CF15" s="1271"/>
      <c r="CG15" s="1271"/>
      <c r="CH15" s="1271"/>
      <c r="CI15" s="1271"/>
      <c r="CJ15" s="1271"/>
      <c r="CK15" s="1271"/>
      <c r="CL15" s="1271"/>
      <c r="CM15" s="1271"/>
      <c r="CN15" s="1271"/>
      <c r="CO15" s="1271"/>
      <c r="CP15" s="1271"/>
      <c r="CQ15" s="1271"/>
      <c r="CR15" s="1271"/>
      <c r="CS15" s="1271"/>
      <c r="CT15" s="1271"/>
      <c r="CU15" s="1271"/>
      <c r="CV15" s="1271"/>
      <c r="CW15" s="1271"/>
      <c r="CX15" s="1271"/>
      <c r="CY15" s="1271"/>
      <c r="CZ15" s="1271"/>
      <c r="DA15" s="1271"/>
      <c r="DB15" s="1271"/>
      <c r="DC15" s="1271"/>
      <c r="DD15" s="1271"/>
      <c r="DE15" s="1271"/>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70"/>
      <c r="B16" s="1271"/>
      <c r="C16" s="1271"/>
      <c r="D16" s="1271"/>
      <c r="E16" s="1271"/>
      <c r="F16" s="1271"/>
      <c r="G16" s="1271"/>
      <c r="H16" s="1271"/>
      <c r="I16" s="1271"/>
      <c r="J16" s="1271"/>
      <c r="K16" s="1271"/>
      <c r="L16" s="1271"/>
      <c r="M16" s="1271"/>
      <c r="N16" s="1271"/>
      <c r="O16" s="1271"/>
      <c r="P16" s="1271"/>
      <c r="Q16" s="1271"/>
      <c r="R16" s="1271"/>
      <c r="S16" s="1271"/>
      <c r="T16" s="1271"/>
      <c r="U16" s="1271"/>
      <c r="V16" s="1271"/>
      <c r="W16" s="1271"/>
      <c r="X16" s="1271"/>
      <c r="Y16" s="1271"/>
      <c r="Z16" s="1271"/>
      <c r="AA16" s="1271"/>
      <c r="AB16" s="1271"/>
      <c r="AC16" s="1271"/>
      <c r="AD16" s="1271"/>
      <c r="AE16" s="1271"/>
      <c r="AF16" s="1271"/>
      <c r="AG16" s="1271"/>
      <c r="AH16" s="1271"/>
      <c r="AI16" s="1271"/>
      <c r="AJ16" s="1271"/>
      <c r="AK16" s="1271"/>
      <c r="AL16" s="1271"/>
      <c r="AM16" s="1271"/>
      <c r="AN16" s="1271"/>
      <c r="AO16" s="1271"/>
      <c r="AP16" s="1271"/>
      <c r="AQ16" s="1271"/>
      <c r="AR16" s="1271"/>
      <c r="AS16" s="1271"/>
      <c r="AT16" s="1271"/>
      <c r="AU16" s="1271"/>
      <c r="AV16" s="1271"/>
      <c r="AW16" s="1271"/>
      <c r="AX16" s="1271"/>
      <c r="AY16" s="1271"/>
      <c r="AZ16" s="1271"/>
      <c r="BA16" s="1271"/>
      <c r="BB16" s="1271"/>
      <c r="BC16" s="1271"/>
      <c r="BD16" s="1271"/>
      <c r="BE16" s="1271"/>
      <c r="BF16" s="1271"/>
      <c r="BG16" s="1271"/>
      <c r="BH16" s="1271"/>
      <c r="BI16" s="1271"/>
      <c r="BJ16" s="1271"/>
      <c r="BK16" s="1271"/>
      <c r="BL16" s="1271"/>
      <c r="BM16" s="1271"/>
      <c r="BN16" s="1271"/>
      <c r="BO16" s="1271"/>
      <c r="BP16" s="1271"/>
      <c r="BQ16" s="1271"/>
      <c r="BR16" s="1271"/>
      <c r="BS16" s="1271"/>
      <c r="BT16" s="1271"/>
      <c r="BU16" s="1271"/>
      <c r="BV16" s="1271"/>
      <c r="BW16" s="1271"/>
      <c r="BX16" s="1271"/>
      <c r="BY16" s="1271"/>
      <c r="BZ16" s="1271"/>
      <c r="CA16" s="1271"/>
      <c r="CB16" s="1271"/>
      <c r="CC16" s="1271"/>
      <c r="CD16" s="1271"/>
      <c r="CE16" s="1271"/>
      <c r="CF16" s="1271"/>
      <c r="CG16" s="1271"/>
      <c r="CH16" s="1271"/>
      <c r="CI16" s="1271"/>
      <c r="CJ16" s="1271"/>
      <c r="CK16" s="1271"/>
      <c r="CL16" s="1271"/>
      <c r="CM16" s="1271"/>
      <c r="CN16" s="1271"/>
      <c r="CO16" s="1271"/>
      <c r="CP16" s="1271"/>
      <c r="CQ16" s="1271"/>
      <c r="CR16" s="1271"/>
      <c r="CS16" s="1271"/>
      <c r="CT16" s="1271"/>
      <c r="CU16" s="1271"/>
      <c r="CV16" s="1271"/>
      <c r="CW16" s="1271"/>
      <c r="CX16" s="1271"/>
      <c r="CY16" s="1271"/>
      <c r="CZ16" s="1271"/>
      <c r="DA16" s="1271"/>
      <c r="DB16" s="1271"/>
      <c r="DC16" s="1271"/>
      <c r="DD16" s="1271"/>
      <c r="DE16" s="1271"/>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70"/>
      <c r="B17" s="1271"/>
      <c r="C17" s="1271"/>
      <c r="D17" s="1271"/>
      <c r="E17" s="1271"/>
      <c r="F17" s="1271"/>
      <c r="G17" s="1271"/>
      <c r="H17" s="1271"/>
      <c r="I17" s="1271"/>
      <c r="J17" s="1271"/>
      <c r="K17" s="1271"/>
      <c r="L17" s="1271"/>
      <c r="M17" s="1271"/>
      <c r="N17" s="1271"/>
      <c r="O17" s="1271"/>
      <c r="P17" s="1271"/>
      <c r="Q17" s="1271"/>
      <c r="R17" s="1271"/>
      <c r="S17" s="1271"/>
      <c r="T17" s="1271"/>
      <c r="U17" s="1271"/>
      <c r="V17" s="1271"/>
      <c r="W17" s="1271"/>
      <c r="X17" s="1271"/>
      <c r="Y17" s="1271"/>
      <c r="Z17" s="1271"/>
      <c r="AA17" s="1271"/>
      <c r="AB17" s="1271"/>
      <c r="AC17" s="1271"/>
      <c r="AD17" s="1271"/>
      <c r="AE17" s="1271"/>
      <c r="AF17" s="1271"/>
      <c r="AG17" s="1271"/>
      <c r="AH17" s="1271"/>
      <c r="AI17" s="1271"/>
      <c r="AJ17" s="1271"/>
      <c r="AK17" s="1271"/>
      <c r="AL17" s="1271"/>
      <c r="AM17" s="1271"/>
      <c r="AN17" s="1271"/>
      <c r="AO17" s="1271"/>
      <c r="AP17" s="1271"/>
      <c r="AQ17" s="1271"/>
      <c r="AR17" s="1271"/>
      <c r="AS17" s="1271"/>
      <c r="AT17" s="1271"/>
      <c r="AU17" s="1271"/>
      <c r="AV17" s="1271"/>
      <c r="AW17" s="1271"/>
      <c r="AX17" s="1271"/>
      <c r="AY17" s="1271"/>
      <c r="AZ17" s="1271"/>
      <c r="BA17" s="1271"/>
      <c r="BB17" s="1271"/>
      <c r="BC17" s="1271"/>
      <c r="BD17" s="1271"/>
      <c r="BE17" s="1271"/>
      <c r="BF17" s="1271"/>
      <c r="BG17" s="1271"/>
      <c r="BH17" s="1271"/>
      <c r="BI17" s="1271"/>
      <c r="BJ17" s="1271"/>
      <c r="BK17" s="1271"/>
      <c r="BL17" s="1271"/>
      <c r="BM17" s="1271"/>
      <c r="BN17" s="1271"/>
      <c r="BO17" s="1271"/>
      <c r="BP17" s="1271"/>
      <c r="BQ17" s="1271"/>
      <c r="BR17" s="1271"/>
      <c r="BS17" s="1271"/>
      <c r="BT17" s="1271"/>
      <c r="BU17" s="1271"/>
      <c r="BV17" s="1271"/>
      <c r="BW17" s="1271"/>
      <c r="BX17" s="1271"/>
      <c r="BY17" s="1271"/>
      <c r="BZ17" s="1271"/>
      <c r="CA17" s="1271"/>
      <c r="CB17" s="1271"/>
      <c r="CC17" s="1271"/>
      <c r="CD17" s="1271"/>
      <c r="CE17" s="1271"/>
      <c r="CF17" s="1271"/>
      <c r="CG17" s="1271"/>
      <c r="CH17" s="1271"/>
      <c r="CI17" s="1271"/>
      <c r="CJ17" s="1271"/>
      <c r="CK17" s="1271"/>
      <c r="CL17" s="1271"/>
      <c r="CM17" s="1271"/>
      <c r="CN17" s="1271"/>
      <c r="CO17" s="1271"/>
      <c r="CP17" s="1271"/>
      <c r="CQ17" s="1271"/>
      <c r="CR17" s="1271"/>
      <c r="CS17" s="1271"/>
      <c r="CT17" s="1271"/>
      <c r="CU17" s="1271"/>
      <c r="CV17" s="1271"/>
      <c r="CW17" s="1271"/>
      <c r="CX17" s="1271"/>
      <c r="CY17" s="1271"/>
      <c r="CZ17" s="1271"/>
      <c r="DA17" s="1271"/>
      <c r="DB17" s="1271"/>
      <c r="DC17" s="1271"/>
      <c r="DD17" s="1271"/>
      <c r="DE17" s="1271"/>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70"/>
      <c r="B18" s="1271"/>
      <c r="C18" s="1271"/>
      <c r="D18" s="1271"/>
      <c r="E18" s="1271"/>
      <c r="F18" s="1271"/>
      <c r="G18" s="1271"/>
      <c r="H18" s="1271"/>
      <c r="I18" s="1271"/>
      <c r="J18" s="1271"/>
      <c r="K18" s="1271"/>
      <c r="L18" s="1271"/>
      <c r="M18" s="1271"/>
      <c r="N18" s="1271"/>
      <c r="O18" s="1271"/>
      <c r="P18" s="1271"/>
      <c r="Q18" s="1271"/>
      <c r="R18" s="1271"/>
      <c r="S18" s="1271"/>
      <c r="T18" s="1271"/>
      <c r="U18" s="1271"/>
      <c r="V18" s="1271"/>
      <c r="W18" s="1271"/>
      <c r="X18" s="1271"/>
      <c r="Y18" s="1271"/>
      <c r="Z18" s="1271"/>
      <c r="AA18" s="1271"/>
      <c r="AB18" s="1271"/>
      <c r="AC18" s="1271"/>
      <c r="AD18" s="1271"/>
      <c r="AE18" s="1271"/>
      <c r="AF18" s="1271"/>
      <c r="AG18" s="1271"/>
      <c r="AH18" s="1271"/>
      <c r="AI18" s="1271"/>
      <c r="AJ18" s="1271"/>
      <c r="AK18" s="1271"/>
      <c r="AL18" s="1271"/>
      <c r="AM18" s="1271"/>
      <c r="AN18" s="1271"/>
      <c r="AO18" s="1271"/>
      <c r="AP18" s="1271"/>
      <c r="AQ18" s="1271"/>
      <c r="AR18" s="1271"/>
      <c r="AS18" s="1271"/>
      <c r="AT18" s="1271"/>
      <c r="AU18" s="1271"/>
      <c r="AV18" s="1271"/>
      <c r="AW18" s="1271"/>
      <c r="AX18" s="1271"/>
      <c r="AY18" s="1271"/>
      <c r="AZ18" s="1271"/>
      <c r="BA18" s="1271"/>
      <c r="BB18" s="1271"/>
      <c r="BC18" s="1271"/>
      <c r="BD18" s="1271"/>
      <c r="BE18" s="1271"/>
      <c r="BF18" s="1271"/>
      <c r="BG18" s="1271"/>
      <c r="BH18" s="1271"/>
      <c r="BI18" s="1271"/>
      <c r="BJ18" s="1271"/>
      <c r="BK18" s="1271"/>
      <c r="BL18" s="1271"/>
      <c r="BM18" s="1271"/>
      <c r="BN18" s="1271"/>
      <c r="BO18" s="1271"/>
      <c r="BP18" s="1271"/>
      <c r="BQ18" s="1271"/>
      <c r="BR18" s="1271"/>
      <c r="BS18" s="1271"/>
      <c r="BT18" s="1271"/>
      <c r="BU18" s="1271"/>
      <c r="BV18" s="1271"/>
      <c r="BW18" s="1271"/>
      <c r="BX18" s="1271"/>
      <c r="BY18" s="1271"/>
      <c r="BZ18" s="1271"/>
      <c r="CA18" s="1271"/>
      <c r="CB18" s="1271"/>
      <c r="CC18" s="1271"/>
      <c r="CD18" s="1271"/>
      <c r="CE18" s="1271"/>
      <c r="CF18" s="1271"/>
      <c r="CG18" s="1271"/>
      <c r="CH18" s="1271"/>
      <c r="CI18" s="1271"/>
      <c r="CJ18" s="1271"/>
      <c r="CK18" s="1271"/>
      <c r="CL18" s="1271"/>
      <c r="CM18" s="1271"/>
      <c r="CN18" s="1271"/>
      <c r="CO18" s="1271"/>
      <c r="CP18" s="1271"/>
      <c r="CQ18" s="1271"/>
      <c r="CR18" s="1271"/>
      <c r="CS18" s="1271"/>
      <c r="CT18" s="1271"/>
      <c r="CU18" s="1271"/>
      <c r="CV18" s="1271"/>
      <c r="CW18" s="1271"/>
      <c r="CX18" s="1271"/>
      <c r="CY18" s="1271"/>
      <c r="CZ18" s="1271"/>
      <c r="DA18" s="1271"/>
      <c r="DB18" s="1271"/>
      <c r="DC18" s="1271"/>
      <c r="DD18" s="1271"/>
      <c r="DE18" s="1271"/>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70"/>
      <c r="DE19" s="1270"/>
    </row>
    <row r="20" spans="1:351" x14ac:dyDescent="0.15">
      <c r="DD20" s="1270"/>
      <c r="DE20" s="1270"/>
    </row>
    <row r="21" spans="1:351" ht="17.25" x14ac:dyDescent="0.15">
      <c r="B21" s="1272"/>
      <c r="C21" s="1273"/>
      <c r="D21" s="1273"/>
      <c r="E21" s="1273"/>
      <c r="F21" s="1273"/>
      <c r="G21" s="1273"/>
      <c r="H21" s="1273"/>
      <c r="I21" s="1273"/>
      <c r="J21" s="1273"/>
      <c r="K21" s="1273"/>
      <c r="L21" s="1273"/>
      <c r="M21" s="1273"/>
      <c r="N21" s="1274"/>
      <c r="O21" s="1273"/>
      <c r="P21" s="1273"/>
      <c r="Q21" s="1273"/>
      <c r="R21" s="1273"/>
      <c r="S21" s="1273"/>
      <c r="T21" s="1273"/>
      <c r="U21" s="1273"/>
      <c r="V21" s="1273"/>
      <c r="W21" s="1273"/>
      <c r="X21" s="1273"/>
      <c r="Y21" s="1273"/>
      <c r="Z21" s="1273"/>
      <c r="AA21" s="1273"/>
      <c r="AB21" s="1273"/>
      <c r="AC21" s="1273"/>
      <c r="AD21" s="1273"/>
      <c r="AE21" s="1273"/>
      <c r="AF21" s="1273"/>
      <c r="AG21" s="1273"/>
      <c r="AH21" s="1273"/>
      <c r="AI21" s="1273"/>
      <c r="AJ21" s="1273"/>
      <c r="AK21" s="1273"/>
      <c r="AL21" s="1273"/>
      <c r="AM21" s="1273"/>
      <c r="AN21" s="1273"/>
      <c r="AO21" s="1273"/>
      <c r="AP21" s="1273"/>
      <c r="AQ21" s="1273"/>
      <c r="AR21" s="1273"/>
      <c r="AS21" s="1273"/>
      <c r="AT21" s="1274"/>
      <c r="AU21" s="1273"/>
      <c r="AV21" s="1273"/>
      <c r="AW21" s="1273"/>
      <c r="AX21" s="1273"/>
      <c r="AY21" s="1273"/>
      <c r="AZ21" s="1273"/>
      <c r="BA21" s="1273"/>
      <c r="BB21" s="1273"/>
      <c r="BC21" s="1273"/>
      <c r="BD21" s="1273"/>
      <c r="BE21" s="1273"/>
      <c r="BF21" s="1274"/>
      <c r="BG21" s="1273"/>
      <c r="BH21" s="1273"/>
      <c r="BI21" s="1273"/>
      <c r="BJ21" s="1273"/>
      <c r="BK21" s="1273"/>
      <c r="BL21" s="1273"/>
      <c r="BM21" s="1273"/>
      <c r="BN21" s="1273"/>
      <c r="BO21" s="1273"/>
      <c r="BP21" s="1273"/>
      <c r="BQ21" s="1273"/>
      <c r="BR21" s="1274"/>
      <c r="BS21" s="1273"/>
      <c r="BT21" s="1273"/>
      <c r="BU21" s="1273"/>
      <c r="BV21" s="1273"/>
      <c r="BW21" s="1273"/>
      <c r="BX21" s="1273"/>
      <c r="BY21" s="1273"/>
      <c r="BZ21" s="1273"/>
      <c r="CA21" s="1273"/>
      <c r="CB21" s="1273"/>
      <c r="CC21" s="1273"/>
      <c r="CD21" s="1274"/>
      <c r="CE21" s="1273"/>
      <c r="CF21" s="1273"/>
      <c r="CG21" s="1273"/>
      <c r="CH21" s="1273"/>
      <c r="CI21" s="1273"/>
      <c r="CJ21" s="1273"/>
      <c r="CK21" s="1273"/>
      <c r="CL21" s="1273"/>
      <c r="CM21" s="1273"/>
      <c r="CN21" s="1273"/>
      <c r="CO21" s="1273"/>
      <c r="CP21" s="1274"/>
      <c r="CQ21" s="1273"/>
      <c r="CR21" s="1273"/>
      <c r="CS21" s="1273"/>
      <c r="CT21" s="1273"/>
      <c r="CU21" s="1273"/>
      <c r="CV21" s="1273"/>
      <c r="CW21" s="1273"/>
      <c r="CX21" s="1273"/>
      <c r="CY21" s="1273"/>
      <c r="CZ21" s="1273"/>
      <c r="DA21" s="1273"/>
      <c r="DB21" s="1274"/>
      <c r="DC21" s="1273"/>
      <c r="DD21" s="1275"/>
      <c r="DE21" s="1270"/>
      <c r="MM21" s="1276"/>
    </row>
    <row r="22" spans="1:351" ht="17.25" x14ac:dyDescent="0.15">
      <c r="B22" s="1277"/>
      <c r="MM22" s="1276"/>
    </row>
    <row r="23" spans="1:351" x14ac:dyDescent="0.15">
      <c r="B23" s="1277"/>
    </row>
    <row r="24" spans="1:351" x14ac:dyDescent="0.15">
      <c r="B24" s="1277"/>
    </row>
    <row r="25" spans="1:351" x14ac:dyDescent="0.15">
      <c r="B25" s="1277"/>
    </row>
    <row r="26" spans="1:351" x14ac:dyDescent="0.15">
      <c r="B26" s="1277"/>
    </row>
    <row r="27" spans="1:351" x14ac:dyDescent="0.15">
      <c r="B27" s="1277"/>
    </row>
    <row r="28" spans="1:351" x14ac:dyDescent="0.15">
      <c r="B28" s="1277"/>
    </row>
    <row r="29" spans="1:351" x14ac:dyDescent="0.15">
      <c r="B29" s="1277"/>
    </row>
    <row r="30" spans="1:351" x14ac:dyDescent="0.15">
      <c r="B30" s="1277"/>
    </row>
    <row r="31" spans="1:351" x14ac:dyDescent="0.15">
      <c r="B31" s="1277"/>
    </row>
    <row r="32" spans="1:351" x14ac:dyDescent="0.15">
      <c r="B32" s="1277"/>
    </row>
    <row r="33" spans="2:109" x14ac:dyDescent="0.15">
      <c r="B33" s="1277"/>
    </row>
    <row r="34" spans="2:109" x14ac:dyDescent="0.15">
      <c r="B34" s="1277"/>
    </row>
    <row r="35" spans="2:109" x14ac:dyDescent="0.15">
      <c r="B35" s="1277"/>
    </row>
    <row r="36" spans="2:109" x14ac:dyDescent="0.15">
      <c r="B36" s="1277"/>
    </row>
    <row r="37" spans="2:109" x14ac:dyDescent="0.15">
      <c r="B37" s="1277"/>
    </row>
    <row r="38" spans="2:109" x14ac:dyDescent="0.15">
      <c r="B38" s="1277"/>
    </row>
    <row r="39" spans="2:109" x14ac:dyDescent="0.15">
      <c r="B39" s="1279"/>
      <c r="C39" s="1280"/>
      <c r="D39" s="1280"/>
      <c r="E39" s="1280"/>
      <c r="F39" s="1280"/>
      <c r="G39" s="1280"/>
      <c r="H39" s="1280"/>
      <c r="I39" s="1280"/>
      <c r="J39" s="1280"/>
      <c r="K39" s="1280"/>
      <c r="L39" s="1280"/>
      <c r="M39" s="1280"/>
      <c r="N39" s="1280"/>
      <c r="O39" s="1280"/>
      <c r="P39" s="1280"/>
      <c r="Q39" s="1280"/>
      <c r="R39" s="1280"/>
      <c r="S39" s="1280"/>
      <c r="T39" s="1280"/>
      <c r="U39" s="1280"/>
      <c r="V39" s="1280"/>
      <c r="W39" s="1280"/>
      <c r="X39" s="1280"/>
      <c r="Y39" s="1280"/>
      <c r="Z39" s="1280"/>
      <c r="AA39" s="1280"/>
      <c r="AB39" s="1280"/>
      <c r="AC39" s="1280"/>
      <c r="AD39" s="1280"/>
      <c r="AE39" s="1280"/>
      <c r="AF39" s="1280"/>
      <c r="AG39" s="1280"/>
      <c r="AH39" s="1280"/>
      <c r="AI39" s="1280"/>
      <c r="AJ39" s="1280"/>
      <c r="AK39" s="1280"/>
      <c r="AL39" s="1280"/>
      <c r="AM39" s="1280"/>
      <c r="AN39" s="1280"/>
      <c r="AO39" s="1280"/>
      <c r="AP39" s="1280"/>
      <c r="AQ39" s="1280"/>
      <c r="AR39" s="1280"/>
      <c r="AS39" s="1280"/>
      <c r="AT39" s="1280"/>
      <c r="AU39" s="1280"/>
      <c r="AV39" s="1280"/>
      <c r="AW39" s="1280"/>
      <c r="AX39" s="1280"/>
      <c r="AY39" s="1280"/>
      <c r="AZ39" s="1280"/>
      <c r="BA39" s="1280"/>
      <c r="BB39" s="1280"/>
      <c r="BC39" s="1280"/>
      <c r="BD39" s="1280"/>
      <c r="BE39" s="1280"/>
      <c r="BF39" s="1280"/>
      <c r="BG39" s="1280"/>
      <c r="BH39" s="1280"/>
      <c r="BI39" s="1280"/>
      <c r="BJ39" s="1280"/>
      <c r="BK39" s="1280"/>
      <c r="BL39" s="1280"/>
      <c r="BM39" s="1280"/>
      <c r="BN39" s="1280"/>
      <c r="BO39" s="1280"/>
      <c r="BP39" s="1280"/>
      <c r="BQ39" s="1280"/>
      <c r="BR39" s="1280"/>
      <c r="BS39" s="1280"/>
      <c r="BT39" s="1280"/>
      <c r="BU39" s="1280"/>
      <c r="BV39" s="1280"/>
      <c r="BW39" s="1280"/>
      <c r="BX39" s="1280"/>
      <c r="BY39" s="1280"/>
      <c r="BZ39" s="1280"/>
      <c r="CA39" s="1280"/>
      <c r="CB39" s="1280"/>
      <c r="CC39" s="1280"/>
      <c r="CD39" s="1280"/>
      <c r="CE39" s="1280"/>
      <c r="CF39" s="1280"/>
      <c r="CG39" s="1280"/>
      <c r="CH39" s="1280"/>
      <c r="CI39" s="1280"/>
      <c r="CJ39" s="1280"/>
      <c r="CK39" s="1280"/>
      <c r="CL39" s="1280"/>
      <c r="CM39" s="1280"/>
      <c r="CN39" s="1280"/>
      <c r="CO39" s="1280"/>
      <c r="CP39" s="1280"/>
      <c r="CQ39" s="1280"/>
      <c r="CR39" s="1280"/>
      <c r="CS39" s="1280"/>
      <c r="CT39" s="1280"/>
      <c r="CU39" s="1280"/>
      <c r="CV39" s="1280"/>
      <c r="CW39" s="1280"/>
      <c r="CX39" s="1280"/>
      <c r="CY39" s="1280"/>
      <c r="CZ39" s="1280"/>
      <c r="DA39" s="1280"/>
      <c r="DB39" s="1280"/>
      <c r="DC39" s="1280"/>
      <c r="DD39" s="1281"/>
    </row>
    <row r="40" spans="2:109" x14ac:dyDescent="0.15">
      <c r="B40" s="1282"/>
      <c r="DD40" s="1282"/>
      <c r="DE40" s="1270"/>
    </row>
    <row r="41" spans="2:109" ht="17.25" x14ac:dyDescent="0.15">
      <c r="B41" s="1283" t="s">
        <v>594</v>
      </c>
      <c r="C41" s="1273"/>
      <c r="D41" s="1273"/>
      <c r="E41" s="1273"/>
      <c r="F41" s="1273"/>
      <c r="G41" s="1273"/>
      <c r="H41" s="1273"/>
      <c r="I41" s="1273"/>
      <c r="J41" s="1273"/>
      <c r="K41" s="1273"/>
      <c r="L41" s="1273"/>
      <c r="M41" s="1273"/>
      <c r="N41" s="1273"/>
      <c r="O41" s="1273"/>
      <c r="P41" s="1273"/>
      <c r="Q41" s="1273"/>
      <c r="R41" s="1273"/>
      <c r="S41" s="1273"/>
      <c r="T41" s="1273"/>
      <c r="U41" s="1273"/>
      <c r="V41" s="1273"/>
      <c r="W41" s="1273"/>
      <c r="X41" s="1273"/>
      <c r="Y41" s="1273"/>
      <c r="Z41" s="1273"/>
      <c r="AA41" s="1273"/>
      <c r="AB41" s="1273"/>
      <c r="AC41" s="1273"/>
      <c r="AD41" s="1273"/>
      <c r="AE41" s="1273"/>
      <c r="AF41" s="1273"/>
      <c r="AG41" s="1273"/>
      <c r="AH41" s="1273"/>
      <c r="AI41" s="1273"/>
      <c r="AJ41" s="1273"/>
      <c r="AK41" s="1273"/>
      <c r="AL41" s="1273"/>
      <c r="AM41" s="1273"/>
      <c r="AN41" s="1273"/>
      <c r="AO41" s="1273"/>
      <c r="AP41" s="1273"/>
      <c r="AQ41" s="1273"/>
      <c r="AR41" s="1273"/>
      <c r="AS41" s="1273"/>
      <c r="AT41" s="1273"/>
      <c r="AU41" s="1273"/>
      <c r="AV41" s="1273"/>
      <c r="AW41" s="1273"/>
      <c r="AX41" s="1273"/>
      <c r="AY41" s="1273"/>
      <c r="AZ41" s="1273"/>
      <c r="BA41" s="1273"/>
      <c r="BB41" s="1273"/>
      <c r="BC41" s="1273"/>
      <c r="BD41" s="1273"/>
      <c r="BE41" s="1273"/>
      <c r="BF41" s="1273"/>
      <c r="BG41" s="1273"/>
      <c r="BH41" s="1273"/>
      <c r="BI41" s="1273"/>
      <c r="BJ41" s="1273"/>
      <c r="BK41" s="1273"/>
      <c r="BL41" s="1273"/>
      <c r="BM41" s="1273"/>
      <c r="BN41" s="1273"/>
      <c r="BO41" s="1273"/>
      <c r="BP41" s="1273"/>
      <c r="BQ41" s="1273"/>
      <c r="BR41" s="1273"/>
      <c r="BS41" s="1273"/>
      <c r="BT41" s="1273"/>
      <c r="BU41" s="1273"/>
      <c r="BV41" s="1273"/>
      <c r="BW41" s="1273"/>
      <c r="BX41" s="1273"/>
      <c r="BY41" s="1273"/>
      <c r="BZ41" s="1273"/>
      <c r="CA41" s="1273"/>
      <c r="CB41" s="1273"/>
      <c r="CC41" s="1273"/>
      <c r="CD41" s="1273"/>
      <c r="CE41" s="1273"/>
      <c r="CF41" s="1273"/>
      <c r="CG41" s="1273"/>
      <c r="CH41" s="1273"/>
      <c r="CI41" s="1273"/>
      <c r="CJ41" s="1273"/>
      <c r="CK41" s="1273"/>
      <c r="CL41" s="1273"/>
      <c r="CM41" s="1273"/>
      <c r="CN41" s="1273"/>
      <c r="CO41" s="1273"/>
      <c r="CP41" s="1273"/>
      <c r="CQ41" s="1273"/>
      <c r="CR41" s="1273"/>
      <c r="CS41" s="1273"/>
      <c r="CT41" s="1273"/>
      <c r="CU41" s="1273"/>
      <c r="CV41" s="1273"/>
      <c r="CW41" s="1273"/>
      <c r="CX41" s="1273"/>
      <c r="CY41" s="1273"/>
      <c r="CZ41" s="1273"/>
      <c r="DA41" s="1273"/>
      <c r="DB41" s="1273"/>
      <c r="DC41" s="1273"/>
      <c r="DD41" s="1275"/>
    </row>
    <row r="42" spans="2:109" x14ac:dyDescent="0.15">
      <c r="B42" s="1277"/>
      <c r="G42" s="1284"/>
      <c r="I42" s="1285"/>
      <c r="J42" s="1285"/>
      <c r="K42" s="1285"/>
      <c r="AM42" s="1284"/>
      <c r="AN42" s="1284" t="s">
        <v>595</v>
      </c>
      <c r="AP42" s="1285"/>
      <c r="AQ42" s="1285"/>
      <c r="AR42" s="1285"/>
      <c r="AY42" s="1284"/>
      <c r="BA42" s="1285"/>
      <c r="BB42" s="1285"/>
      <c r="BC42" s="1285"/>
      <c r="BK42" s="1284"/>
      <c r="BM42" s="1285"/>
      <c r="BN42" s="1285"/>
      <c r="BO42" s="1285"/>
      <c r="BW42" s="1284"/>
      <c r="BY42" s="1285"/>
      <c r="BZ42" s="1285"/>
      <c r="CA42" s="1285"/>
      <c r="CI42" s="1284"/>
      <c r="CK42" s="1285"/>
      <c r="CL42" s="1285"/>
      <c r="CM42" s="1285"/>
      <c r="CU42" s="1284"/>
      <c r="CW42" s="1285"/>
      <c r="CX42" s="1285"/>
      <c r="CY42" s="1285"/>
    </row>
    <row r="43" spans="2:109" ht="13.5" customHeight="1" x14ac:dyDescent="0.15">
      <c r="B43" s="1277"/>
      <c r="AN43" s="1286" t="s">
        <v>596</v>
      </c>
      <c r="AO43" s="1287"/>
      <c r="AP43" s="1287"/>
      <c r="AQ43" s="1287"/>
      <c r="AR43" s="1287"/>
      <c r="AS43" s="1287"/>
      <c r="AT43" s="1287"/>
      <c r="AU43" s="1287"/>
      <c r="AV43" s="1287"/>
      <c r="AW43" s="1287"/>
      <c r="AX43" s="1287"/>
      <c r="AY43" s="1287"/>
      <c r="AZ43" s="1287"/>
      <c r="BA43" s="1287"/>
      <c r="BB43" s="1287"/>
      <c r="BC43" s="1287"/>
      <c r="BD43" s="1287"/>
      <c r="BE43" s="1287"/>
      <c r="BF43" s="1287"/>
      <c r="BG43" s="1287"/>
      <c r="BH43" s="1287"/>
      <c r="BI43" s="1287"/>
      <c r="BJ43" s="1287"/>
      <c r="BK43" s="1287"/>
      <c r="BL43" s="1287"/>
      <c r="BM43" s="1287"/>
      <c r="BN43" s="1287"/>
      <c r="BO43" s="1287"/>
      <c r="BP43" s="1287"/>
      <c r="BQ43" s="1287"/>
      <c r="BR43" s="1287"/>
      <c r="BS43" s="1287"/>
      <c r="BT43" s="1287"/>
      <c r="BU43" s="1287"/>
      <c r="BV43" s="1287"/>
      <c r="BW43" s="1287"/>
      <c r="BX43" s="1287"/>
      <c r="BY43" s="1287"/>
      <c r="BZ43" s="1287"/>
      <c r="CA43" s="1287"/>
      <c r="CB43" s="1287"/>
      <c r="CC43" s="1287"/>
      <c r="CD43" s="1287"/>
      <c r="CE43" s="1287"/>
      <c r="CF43" s="1287"/>
      <c r="CG43" s="1287"/>
      <c r="CH43" s="1287"/>
      <c r="CI43" s="1287"/>
      <c r="CJ43" s="1287"/>
      <c r="CK43" s="1287"/>
      <c r="CL43" s="1287"/>
      <c r="CM43" s="1287"/>
      <c r="CN43" s="1287"/>
      <c r="CO43" s="1287"/>
      <c r="CP43" s="1287"/>
      <c r="CQ43" s="1287"/>
      <c r="CR43" s="1287"/>
      <c r="CS43" s="1287"/>
      <c r="CT43" s="1287"/>
      <c r="CU43" s="1287"/>
      <c r="CV43" s="1287"/>
      <c r="CW43" s="1287"/>
      <c r="CX43" s="1287"/>
      <c r="CY43" s="1287"/>
      <c r="CZ43" s="1287"/>
      <c r="DA43" s="1287"/>
      <c r="DB43" s="1287"/>
      <c r="DC43" s="1288"/>
    </row>
    <row r="44" spans="2:109" x14ac:dyDescent="0.15">
      <c r="B44" s="1277"/>
      <c r="AN44" s="1289"/>
      <c r="AO44" s="1290"/>
      <c r="AP44" s="1290"/>
      <c r="AQ44" s="1290"/>
      <c r="AR44" s="1290"/>
      <c r="AS44" s="1290"/>
      <c r="AT44" s="1290"/>
      <c r="AU44" s="1290"/>
      <c r="AV44" s="1290"/>
      <c r="AW44" s="1290"/>
      <c r="AX44" s="1290"/>
      <c r="AY44" s="1290"/>
      <c r="AZ44" s="1290"/>
      <c r="BA44" s="1290"/>
      <c r="BB44" s="1290"/>
      <c r="BC44" s="1290"/>
      <c r="BD44" s="1290"/>
      <c r="BE44" s="1290"/>
      <c r="BF44" s="1290"/>
      <c r="BG44" s="1290"/>
      <c r="BH44" s="1290"/>
      <c r="BI44" s="1290"/>
      <c r="BJ44" s="1290"/>
      <c r="BK44" s="1290"/>
      <c r="BL44" s="1290"/>
      <c r="BM44" s="1290"/>
      <c r="BN44" s="1290"/>
      <c r="BO44" s="1290"/>
      <c r="BP44" s="1290"/>
      <c r="BQ44" s="1290"/>
      <c r="BR44" s="1290"/>
      <c r="BS44" s="1290"/>
      <c r="BT44" s="1290"/>
      <c r="BU44" s="1290"/>
      <c r="BV44" s="1290"/>
      <c r="BW44" s="1290"/>
      <c r="BX44" s="1290"/>
      <c r="BY44" s="1290"/>
      <c r="BZ44" s="1290"/>
      <c r="CA44" s="1290"/>
      <c r="CB44" s="1290"/>
      <c r="CC44" s="1290"/>
      <c r="CD44" s="1290"/>
      <c r="CE44" s="1290"/>
      <c r="CF44" s="1290"/>
      <c r="CG44" s="1290"/>
      <c r="CH44" s="1290"/>
      <c r="CI44" s="1290"/>
      <c r="CJ44" s="1290"/>
      <c r="CK44" s="1290"/>
      <c r="CL44" s="1290"/>
      <c r="CM44" s="1290"/>
      <c r="CN44" s="1290"/>
      <c r="CO44" s="1290"/>
      <c r="CP44" s="1290"/>
      <c r="CQ44" s="1290"/>
      <c r="CR44" s="1290"/>
      <c r="CS44" s="1290"/>
      <c r="CT44" s="1290"/>
      <c r="CU44" s="1290"/>
      <c r="CV44" s="1290"/>
      <c r="CW44" s="1290"/>
      <c r="CX44" s="1290"/>
      <c r="CY44" s="1290"/>
      <c r="CZ44" s="1290"/>
      <c r="DA44" s="1290"/>
      <c r="DB44" s="1290"/>
      <c r="DC44" s="1291"/>
    </row>
    <row r="45" spans="2:109" x14ac:dyDescent="0.15">
      <c r="B45" s="1277"/>
      <c r="AN45" s="1289"/>
      <c r="AO45" s="1290"/>
      <c r="AP45" s="1290"/>
      <c r="AQ45" s="1290"/>
      <c r="AR45" s="1290"/>
      <c r="AS45" s="1290"/>
      <c r="AT45" s="1290"/>
      <c r="AU45" s="1290"/>
      <c r="AV45" s="1290"/>
      <c r="AW45" s="1290"/>
      <c r="AX45" s="1290"/>
      <c r="AY45" s="1290"/>
      <c r="AZ45" s="1290"/>
      <c r="BA45" s="1290"/>
      <c r="BB45" s="1290"/>
      <c r="BC45" s="1290"/>
      <c r="BD45" s="1290"/>
      <c r="BE45" s="1290"/>
      <c r="BF45" s="1290"/>
      <c r="BG45" s="1290"/>
      <c r="BH45" s="1290"/>
      <c r="BI45" s="1290"/>
      <c r="BJ45" s="1290"/>
      <c r="BK45" s="1290"/>
      <c r="BL45" s="1290"/>
      <c r="BM45" s="1290"/>
      <c r="BN45" s="1290"/>
      <c r="BO45" s="1290"/>
      <c r="BP45" s="1290"/>
      <c r="BQ45" s="1290"/>
      <c r="BR45" s="1290"/>
      <c r="BS45" s="1290"/>
      <c r="BT45" s="1290"/>
      <c r="BU45" s="1290"/>
      <c r="BV45" s="1290"/>
      <c r="BW45" s="1290"/>
      <c r="BX45" s="1290"/>
      <c r="BY45" s="1290"/>
      <c r="BZ45" s="1290"/>
      <c r="CA45" s="1290"/>
      <c r="CB45" s="1290"/>
      <c r="CC45" s="1290"/>
      <c r="CD45" s="1290"/>
      <c r="CE45" s="1290"/>
      <c r="CF45" s="1290"/>
      <c r="CG45" s="1290"/>
      <c r="CH45" s="1290"/>
      <c r="CI45" s="1290"/>
      <c r="CJ45" s="1290"/>
      <c r="CK45" s="1290"/>
      <c r="CL45" s="1290"/>
      <c r="CM45" s="1290"/>
      <c r="CN45" s="1290"/>
      <c r="CO45" s="1290"/>
      <c r="CP45" s="1290"/>
      <c r="CQ45" s="1290"/>
      <c r="CR45" s="1290"/>
      <c r="CS45" s="1290"/>
      <c r="CT45" s="1290"/>
      <c r="CU45" s="1290"/>
      <c r="CV45" s="1290"/>
      <c r="CW45" s="1290"/>
      <c r="CX45" s="1290"/>
      <c r="CY45" s="1290"/>
      <c r="CZ45" s="1290"/>
      <c r="DA45" s="1290"/>
      <c r="DB45" s="1290"/>
      <c r="DC45" s="1291"/>
    </row>
    <row r="46" spans="2:109" x14ac:dyDescent="0.15">
      <c r="B46" s="1277"/>
      <c r="AN46" s="1289"/>
      <c r="AO46" s="1290"/>
      <c r="AP46" s="1290"/>
      <c r="AQ46" s="1290"/>
      <c r="AR46" s="1290"/>
      <c r="AS46" s="1290"/>
      <c r="AT46" s="1290"/>
      <c r="AU46" s="1290"/>
      <c r="AV46" s="1290"/>
      <c r="AW46" s="1290"/>
      <c r="AX46" s="1290"/>
      <c r="AY46" s="1290"/>
      <c r="AZ46" s="1290"/>
      <c r="BA46" s="1290"/>
      <c r="BB46" s="1290"/>
      <c r="BC46" s="1290"/>
      <c r="BD46" s="1290"/>
      <c r="BE46" s="1290"/>
      <c r="BF46" s="1290"/>
      <c r="BG46" s="1290"/>
      <c r="BH46" s="1290"/>
      <c r="BI46" s="1290"/>
      <c r="BJ46" s="1290"/>
      <c r="BK46" s="1290"/>
      <c r="BL46" s="1290"/>
      <c r="BM46" s="1290"/>
      <c r="BN46" s="1290"/>
      <c r="BO46" s="1290"/>
      <c r="BP46" s="1290"/>
      <c r="BQ46" s="1290"/>
      <c r="BR46" s="1290"/>
      <c r="BS46" s="1290"/>
      <c r="BT46" s="1290"/>
      <c r="BU46" s="1290"/>
      <c r="BV46" s="1290"/>
      <c r="BW46" s="1290"/>
      <c r="BX46" s="1290"/>
      <c r="BY46" s="1290"/>
      <c r="BZ46" s="1290"/>
      <c r="CA46" s="1290"/>
      <c r="CB46" s="1290"/>
      <c r="CC46" s="1290"/>
      <c r="CD46" s="1290"/>
      <c r="CE46" s="1290"/>
      <c r="CF46" s="1290"/>
      <c r="CG46" s="1290"/>
      <c r="CH46" s="1290"/>
      <c r="CI46" s="1290"/>
      <c r="CJ46" s="1290"/>
      <c r="CK46" s="1290"/>
      <c r="CL46" s="1290"/>
      <c r="CM46" s="1290"/>
      <c r="CN46" s="1290"/>
      <c r="CO46" s="1290"/>
      <c r="CP46" s="1290"/>
      <c r="CQ46" s="1290"/>
      <c r="CR46" s="1290"/>
      <c r="CS46" s="1290"/>
      <c r="CT46" s="1290"/>
      <c r="CU46" s="1290"/>
      <c r="CV46" s="1290"/>
      <c r="CW46" s="1290"/>
      <c r="CX46" s="1290"/>
      <c r="CY46" s="1290"/>
      <c r="CZ46" s="1290"/>
      <c r="DA46" s="1290"/>
      <c r="DB46" s="1290"/>
      <c r="DC46" s="1291"/>
    </row>
    <row r="47" spans="2:109" x14ac:dyDescent="0.15">
      <c r="B47" s="1277"/>
      <c r="AN47" s="1292"/>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4"/>
    </row>
    <row r="48" spans="2:109" x14ac:dyDescent="0.15">
      <c r="B48" s="1277"/>
      <c r="H48" s="1295"/>
      <c r="I48" s="1295"/>
      <c r="J48" s="1295"/>
      <c r="AN48" s="1295"/>
      <c r="AO48" s="1295"/>
      <c r="AP48" s="1295"/>
      <c r="AZ48" s="1295"/>
      <c r="BA48" s="1295"/>
      <c r="BB48" s="1295"/>
      <c r="BL48" s="1295"/>
      <c r="BM48" s="1295"/>
      <c r="BN48" s="1295"/>
      <c r="BX48" s="1295"/>
      <c r="BY48" s="1295"/>
      <c r="BZ48" s="1295"/>
      <c r="CJ48" s="1295"/>
      <c r="CK48" s="1295"/>
      <c r="CL48" s="1295"/>
      <c r="CV48" s="1295"/>
      <c r="CW48" s="1295"/>
      <c r="CX48" s="1295"/>
    </row>
    <row r="49" spans="1:109" x14ac:dyDescent="0.15">
      <c r="B49" s="1277"/>
      <c r="AN49" s="1270" t="s">
        <v>597</v>
      </c>
    </row>
    <row r="50" spans="1:109" x14ac:dyDescent="0.15">
      <c r="B50" s="1277"/>
      <c r="G50" s="1296"/>
      <c r="H50" s="1296"/>
      <c r="I50" s="1296"/>
      <c r="J50" s="1296"/>
      <c r="K50" s="1297"/>
      <c r="L50" s="1297"/>
      <c r="M50" s="1298"/>
      <c r="N50" s="1298"/>
      <c r="AN50" s="1299"/>
      <c r="AO50" s="1300"/>
      <c r="AP50" s="1300"/>
      <c r="AQ50" s="1300"/>
      <c r="AR50" s="1300"/>
      <c r="AS50" s="1300"/>
      <c r="AT50" s="1300"/>
      <c r="AU50" s="1300"/>
      <c r="AV50" s="1300"/>
      <c r="AW50" s="1300"/>
      <c r="AX50" s="1300"/>
      <c r="AY50" s="1300"/>
      <c r="AZ50" s="1300"/>
      <c r="BA50" s="1300"/>
      <c r="BB50" s="1300"/>
      <c r="BC50" s="1300"/>
      <c r="BD50" s="1300"/>
      <c r="BE50" s="1300"/>
      <c r="BF50" s="1300"/>
      <c r="BG50" s="1300"/>
      <c r="BH50" s="1300"/>
      <c r="BI50" s="1300"/>
      <c r="BJ50" s="1300"/>
      <c r="BK50" s="1300"/>
      <c r="BL50" s="1300"/>
      <c r="BM50" s="1300"/>
      <c r="BN50" s="1300"/>
      <c r="BO50" s="1301"/>
      <c r="BP50" s="1302" t="s">
        <v>554</v>
      </c>
      <c r="BQ50" s="1302"/>
      <c r="BR50" s="1302"/>
      <c r="BS50" s="1302"/>
      <c r="BT50" s="1302"/>
      <c r="BU50" s="1302"/>
      <c r="BV50" s="1302"/>
      <c r="BW50" s="1302"/>
      <c r="BX50" s="1302" t="s">
        <v>555</v>
      </c>
      <c r="BY50" s="1302"/>
      <c r="BZ50" s="1302"/>
      <c r="CA50" s="1302"/>
      <c r="CB50" s="1302"/>
      <c r="CC50" s="1302"/>
      <c r="CD50" s="1302"/>
      <c r="CE50" s="1302"/>
      <c r="CF50" s="1302" t="s">
        <v>556</v>
      </c>
      <c r="CG50" s="1302"/>
      <c r="CH50" s="1302"/>
      <c r="CI50" s="1302"/>
      <c r="CJ50" s="1302"/>
      <c r="CK50" s="1302"/>
      <c r="CL50" s="1302"/>
      <c r="CM50" s="1302"/>
      <c r="CN50" s="1302" t="s">
        <v>557</v>
      </c>
      <c r="CO50" s="1302"/>
      <c r="CP50" s="1302"/>
      <c r="CQ50" s="1302"/>
      <c r="CR50" s="1302"/>
      <c r="CS50" s="1302"/>
      <c r="CT50" s="1302"/>
      <c r="CU50" s="1302"/>
      <c r="CV50" s="1302" t="s">
        <v>558</v>
      </c>
      <c r="CW50" s="1302"/>
      <c r="CX50" s="1302"/>
      <c r="CY50" s="1302"/>
      <c r="CZ50" s="1302"/>
      <c r="DA50" s="1302"/>
      <c r="DB50" s="1302"/>
      <c r="DC50" s="1302"/>
    </row>
    <row r="51" spans="1:109" ht="13.5" customHeight="1" x14ac:dyDescent="0.15">
      <c r="B51" s="1277"/>
      <c r="G51" s="1303"/>
      <c r="H51" s="1303"/>
      <c r="I51" s="1304"/>
      <c r="J51" s="1304"/>
      <c r="K51" s="1305"/>
      <c r="L51" s="1305"/>
      <c r="M51" s="1305"/>
      <c r="N51" s="1305"/>
      <c r="AM51" s="1295"/>
      <c r="AN51" s="1306" t="s">
        <v>598</v>
      </c>
      <c r="AO51" s="1306"/>
      <c r="AP51" s="1306"/>
      <c r="AQ51" s="1306"/>
      <c r="AR51" s="1306"/>
      <c r="AS51" s="1306"/>
      <c r="AT51" s="1306"/>
      <c r="AU51" s="1306"/>
      <c r="AV51" s="1306"/>
      <c r="AW51" s="1306"/>
      <c r="AX51" s="1306"/>
      <c r="AY51" s="1306"/>
      <c r="AZ51" s="1306"/>
      <c r="BA51" s="1306"/>
      <c r="BB51" s="1306" t="s">
        <v>599</v>
      </c>
      <c r="BC51" s="1306"/>
      <c r="BD51" s="1306"/>
      <c r="BE51" s="1306"/>
      <c r="BF51" s="1306"/>
      <c r="BG51" s="1306"/>
      <c r="BH51" s="1306"/>
      <c r="BI51" s="1306"/>
      <c r="BJ51" s="1306"/>
      <c r="BK51" s="1306"/>
      <c r="BL51" s="1306"/>
      <c r="BM51" s="1306"/>
      <c r="BN51" s="1306"/>
      <c r="BO51" s="1306"/>
      <c r="BP51" s="1307"/>
      <c r="BQ51" s="1308"/>
      <c r="BR51" s="1308"/>
      <c r="BS51" s="1308"/>
      <c r="BT51" s="1308"/>
      <c r="BU51" s="1308"/>
      <c r="BV51" s="1308"/>
      <c r="BW51" s="1308"/>
      <c r="BX51" s="1307"/>
      <c r="BY51" s="1308"/>
      <c r="BZ51" s="1308"/>
      <c r="CA51" s="1308"/>
      <c r="CB51" s="1308"/>
      <c r="CC51" s="1308"/>
      <c r="CD51" s="1308"/>
      <c r="CE51" s="1308"/>
      <c r="CF51" s="1308"/>
      <c r="CG51" s="1308"/>
      <c r="CH51" s="1308"/>
      <c r="CI51" s="1308"/>
      <c r="CJ51" s="1308"/>
      <c r="CK51" s="1308"/>
      <c r="CL51" s="1308"/>
      <c r="CM51" s="1308"/>
      <c r="CN51" s="1308"/>
      <c r="CO51" s="1308"/>
      <c r="CP51" s="1308"/>
      <c r="CQ51" s="1308"/>
      <c r="CR51" s="1308"/>
      <c r="CS51" s="1308"/>
      <c r="CT51" s="1308"/>
      <c r="CU51" s="1308"/>
      <c r="CV51" s="1307"/>
      <c r="CW51" s="1308"/>
      <c r="CX51" s="1308"/>
      <c r="CY51" s="1308"/>
      <c r="CZ51" s="1308"/>
      <c r="DA51" s="1308"/>
      <c r="DB51" s="1308"/>
      <c r="DC51" s="1308"/>
    </row>
    <row r="52" spans="1:109" x14ac:dyDescent="0.15">
      <c r="B52" s="1277"/>
      <c r="G52" s="1303"/>
      <c r="H52" s="1303"/>
      <c r="I52" s="1304"/>
      <c r="J52" s="1304"/>
      <c r="K52" s="1305"/>
      <c r="L52" s="1305"/>
      <c r="M52" s="1305"/>
      <c r="N52" s="1305"/>
      <c r="AM52" s="1295"/>
      <c r="AN52" s="1306"/>
      <c r="AO52" s="1306"/>
      <c r="AP52" s="1306"/>
      <c r="AQ52" s="1306"/>
      <c r="AR52" s="1306"/>
      <c r="AS52" s="1306"/>
      <c r="AT52" s="1306"/>
      <c r="AU52" s="1306"/>
      <c r="AV52" s="1306"/>
      <c r="AW52" s="1306"/>
      <c r="AX52" s="1306"/>
      <c r="AY52" s="1306"/>
      <c r="AZ52" s="1306"/>
      <c r="BA52" s="1306"/>
      <c r="BB52" s="1306"/>
      <c r="BC52" s="1306"/>
      <c r="BD52" s="1306"/>
      <c r="BE52" s="1306"/>
      <c r="BF52" s="1306"/>
      <c r="BG52" s="1306"/>
      <c r="BH52" s="1306"/>
      <c r="BI52" s="1306"/>
      <c r="BJ52" s="1306"/>
      <c r="BK52" s="1306"/>
      <c r="BL52" s="1306"/>
      <c r="BM52" s="1306"/>
      <c r="BN52" s="1306"/>
      <c r="BO52" s="1306"/>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1285"/>
      <c r="B53" s="1277"/>
      <c r="G53" s="1303"/>
      <c r="H53" s="1303"/>
      <c r="I53" s="1296"/>
      <c r="J53" s="1296"/>
      <c r="K53" s="1305"/>
      <c r="L53" s="1305"/>
      <c r="M53" s="1305"/>
      <c r="N53" s="1305"/>
      <c r="AM53" s="1295"/>
      <c r="AN53" s="1306"/>
      <c r="AO53" s="1306"/>
      <c r="AP53" s="1306"/>
      <c r="AQ53" s="1306"/>
      <c r="AR53" s="1306"/>
      <c r="AS53" s="1306"/>
      <c r="AT53" s="1306"/>
      <c r="AU53" s="1306"/>
      <c r="AV53" s="1306"/>
      <c r="AW53" s="1306"/>
      <c r="AX53" s="1306"/>
      <c r="AY53" s="1306"/>
      <c r="AZ53" s="1306"/>
      <c r="BA53" s="1306"/>
      <c r="BB53" s="1306" t="s">
        <v>600</v>
      </c>
      <c r="BC53" s="1306"/>
      <c r="BD53" s="1306"/>
      <c r="BE53" s="1306"/>
      <c r="BF53" s="1306"/>
      <c r="BG53" s="1306"/>
      <c r="BH53" s="1306"/>
      <c r="BI53" s="1306"/>
      <c r="BJ53" s="1306"/>
      <c r="BK53" s="1306"/>
      <c r="BL53" s="1306"/>
      <c r="BM53" s="1306"/>
      <c r="BN53" s="1306"/>
      <c r="BO53" s="1306"/>
      <c r="BP53" s="1307"/>
      <c r="BQ53" s="1308"/>
      <c r="BR53" s="1308"/>
      <c r="BS53" s="1308"/>
      <c r="BT53" s="1308"/>
      <c r="BU53" s="1308"/>
      <c r="BV53" s="1308"/>
      <c r="BW53" s="1308"/>
      <c r="BX53" s="1307"/>
      <c r="BY53" s="1308"/>
      <c r="BZ53" s="1308"/>
      <c r="CA53" s="1308"/>
      <c r="CB53" s="1308"/>
      <c r="CC53" s="1308"/>
      <c r="CD53" s="1308"/>
      <c r="CE53" s="1308"/>
      <c r="CF53" s="1308">
        <v>54.2</v>
      </c>
      <c r="CG53" s="1308"/>
      <c r="CH53" s="1308"/>
      <c r="CI53" s="1308"/>
      <c r="CJ53" s="1308"/>
      <c r="CK53" s="1308"/>
      <c r="CL53" s="1308"/>
      <c r="CM53" s="1308"/>
      <c r="CN53" s="1308">
        <v>55.8</v>
      </c>
      <c r="CO53" s="1308"/>
      <c r="CP53" s="1308"/>
      <c r="CQ53" s="1308"/>
      <c r="CR53" s="1308"/>
      <c r="CS53" s="1308"/>
      <c r="CT53" s="1308"/>
      <c r="CU53" s="1308"/>
      <c r="CV53" s="1307"/>
      <c r="CW53" s="1308"/>
      <c r="CX53" s="1308"/>
      <c r="CY53" s="1308"/>
      <c r="CZ53" s="1308"/>
      <c r="DA53" s="1308"/>
      <c r="DB53" s="1308"/>
      <c r="DC53" s="1308"/>
    </row>
    <row r="54" spans="1:109" x14ac:dyDescent="0.15">
      <c r="A54" s="1285"/>
      <c r="B54" s="1277"/>
      <c r="G54" s="1303"/>
      <c r="H54" s="1303"/>
      <c r="I54" s="1296"/>
      <c r="J54" s="1296"/>
      <c r="K54" s="1305"/>
      <c r="L54" s="1305"/>
      <c r="M54" s="1305"/>
      <c r="N54" s="1305"/>
      <c r="AM54" s="1295"/>
      <c r="AN54" s="1306"/>
      <c r="AO54" s="1306"/>
      <c r="AP54" s="1306"/>
      <c r="AQ54" s="1306"/>
      <c r="AR54" s="1306"/>
      <c r="AS54" s="1306"/>
      <c r="AT54" s="1306"/>
      <c r="AU54" s="1306"/>
      <c r="AV54" s="1306"/>
      <c r="AW54" s="1306"/>
      <c r="AX54" s="1306"/>
      <c r="AY54" s="1306"/>
      <c r="AZ54" s="1306"/>
      <c r="BA54" s="1306"/>
      <c r="BB54" s="1306"/>
      <c r="BC54" s="1306"/>
      <c r="BD54" s="1306"/>
      <c r="BE54" s="1306"/>
      <c r="BF54" s="1306"/>
      <c r="BG54" s="1306"/>
      <c r="BH54" s="1306"/>
      <c r="BI54" s="1306"/>
      <c r="BJ54" s="1306"/>
      <c r="BK54" s="1306"/>
      <c r="BL54" s="1306"/>
      <c r="BM54" s="1306"/>
      <c r="BN54" s="1306"/>
      <c r="BO54" s="1306"/>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1285"/>
      <c r="B55" s="1277"/>
      <c r="G55" s="1296"/>
      <c r="H55" s="1296"/>
      <c r="I55" s="1296"/>
      <c r="J55" s="1296"/>
      <c r="K55" s="1305"/>
      <c r="L55" s="1305"/>
      <c r="M55" s="1305"/>
      <c r="N55" s="1305"/>
      <c r="AN55" s="1302" t="s">
        <v>601</v>
      </c>
      <c r="AO55" s="1302"/>
      <c r="AP55" s="1302"/>
      <c r="AQ55" s="1302"/>
      <c r="AR55" s="1302"/>
      <c r="AS55" s="1302"/>
      <c r="AT55" s="1302"/>
      <c r="AU55" s="1302"/>
      <c r="AV55" s="1302"/>
      <c r="AW55" s="1302"/>
      <c r="AX55" s="1302"/>
      <c r="AY55" s="1302"/>
      <c r="AZ55" s="1302"/>
      <c r="BA55" s="1302"/>
      <c r="BB55" s="1306" t="s">
        <v>599</v>
      </c>
      <c r="BC55" s="1306"/>
      <c r="BD55" s="1306"/>
      <c r="BE55" s="1306"/>
      <c r="BF55" s="1306"/>
      <c r="BG55" s="1306"/>
      <c r="BH55" s="1306"/>
      <c r="BI55" s="1306"/>
      <c r="BJ55" s="1306"/>
      <c r="BK55" s="1306"/>
      <c r="BL55" s="1306"/>
      <c r="BM55" s="1306"/>
      <c r="BN55" s="1306"/>
      <c r="BO55" s="1306"/>
      <c r="BP55" s="1307"/>
      <c r="BQ55" s="1308"/>
      <c r="BR55" s="1308"/>
      <c r="BS55" s="1308"/>
      <c r="BT55" s="1308"/>
      <c r="BU55" s="1308"/>
      <c r="BV55" s="1308"/>
      <c r="BW55" s="1308"/>
      <c r="BX55" s="1307"/>
      <c r="BY55" s="1308"/>
      <c r="BZ55" s="1308"/>
      <c r="CA55" s="1308"/>
      <c r="CB55" s="1308"/>
      <c r="CC55" s="1308"/>
      <c r="CD55" s="1308"/>
      <c r="CE55" s="1308"/>
      <c r="CF55" s="1308">
        <v>6.5</v>
      </c>
      <c r="CG55" s="1308"/>
      <c r="CH55" s="1308"/>
      <c r="CI55" s="1308"/>
      <c r="CJ55" s="1308"/>
      <c r="CK55" s="1308"/>
      <c r="CL55" s="1308"/>
      <c r="CM55" s="1308"/>
      <c r="CN55" s="1308">
        <v>5.8</v>
      </c>
      <c r="CO55" s="1308"/>
      <c r="CP55" s="1308"/>
      <c r="CQ55" s="1308"/>
      <c r="CR55" s="1308"/>
      <c r="CS55" s="1308"/>
      <c r="CT55" s="1308"/>
      <c r="CU55" s="1308"/>
      <c r="CV55" s="1307"/>
      <c r="CW55" s="1308"/>
      <c r="CX55" s="1308"/>
      <c r="CY55" s="1308"/>
      <c r="CZ55" s="1308"/>
      <c r="DA55" s="1308"/>
      <c r="DB55" s="1308"/>
      <c r="DC55" s="1308"/>
    </row>
    <row r="56" spans="1:109" x14ac:dyDescent="0.15">
      <c r="A56" s="1285"/>
      <c r="B56" s="1277"/>
      <c r="G56" s="1296"/>
      <c r="H56" s="1296"/>
      <c r="I56" s="1296"/>
      <c r="J56" s="1296"/>
      <c r="K56" s="1305"/>
      <c r="L56" s="1305"/>
      <c r="M56" s="1305"/>
      <c r="N56" s="1305"/>
      <c r="AN56" s="1302"/>
      <c r="AO56" s="1302"/>
      <c r="AP56" s="1302"/>
      <c r="AQ56" s="1302"/>
      <c r="AR56" s="1302"/>
      <c r="AS56" s="1302"/>
      <c r="AT56" s="1302"/>
      <c r="AU56" s="1302"/>
      <c r="AV56" s="1302"/>
      <c r="AW56" s="1302"/>
      <c r="AX56" s="1302"/>
      <c r="AY56" s="1302"/>
      <c r="AZ56" s="1302"/>
      <c r="BA56" s="1302"/>
      <c r="BB56" s="1306"/>
      <c r="BC56" s="1306"/>
      <c r="BD56" s="1306"/>
      <c r="BE56" s="1306"/>
      <c r="BF56" s="1306"/>
      <c r="BG56" s="1306"/>
      <c r="BH56" s="1306"/>
      <c r="BI56" s="1306"/>
      <c r="BJ56" s="1306"/>
      <c r="BK56" s="1306"/>
      <c r="BL56" s="1306"/>
      <c r="BM56" s="1306"/>
      <c r="BN56" s="1306"/>
      <c r="BO56" s="1306"/>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1285" customFormat="1" x14ac:dyDescent="0.15">
      <c r="B57" s="1309"/>
      <c r="G57" s="1296"/>
      <c r="H57" s="1296"/>
      <c r="I57" s="1310"/>
      <c r="J57" s="1310"/>
      <c r="K57" s="1305"/>
      <c r="L57" s="1305"/>
      <c r="M57" s="1305"/>
      <c r="N57" s="1305"/>
      <c r="AM57" s="1270"/>
      <c r="AN57" s="1302"/>
      <c r="AO57" s="1302"/>
      <c r="AP57" s="1302"/>
      <c r="AQ57" s="1302"/>
      <c r="AR57" s="1302"/>
      <c r="AS57" s="1302"/>
      <c r="AT57" s="1302"/>
      <c r="AU57" s="1302"/>
      <c r="AV57" s="1302"/>
      <c r="AW57" s="1302"/>
      <c r="AX57" s="1302"/>
      <c r="AY57" s="1302"/>
      <c r="AZ57" s="1302"/>
      <c r="BA57" s="1302"/>
      <c r="BB57" s="1306" t="s">
        <v>600</v>
      </c>
      <c r="BC57" s="1306"/>
      <c r="BD57" s="1306"/>
      <c r="BE57" s="1306"/>
      <c r="BF57" s="1306"/>
      <c r="BG57" s="1306"/>
      <c r="BH57" s="1306"/>
      <c r="BI57" s="1306"/>
      <c r="BJ57" s="1306"/>
      <c r="BK57" s="1306"/>
      <c r="BL57" s="1306"/>
      <c r="BM57" s="1306"/>
      <c r="BN57" s="1306"/>
      <c r="BO57" s="1306"/>
      <c r="BP57" s="1307"/>
      <c r="BQ57" s="1308"/>
      <c r="BR57" s="1308"/>
      <c r="BS57" s="1308"/>
      <c r="BT57" s="1308"/>
      <c r="BU57" s="1308"/>
      <c r="BV57" s="1308"/>
      <c r="BW57" s="1308"/>
      <c r="BX57" s="1307"/>
      <c r="BY57" s="1308"/>
      <c r="BZ57" s="1308"/>
      <c r="CA57" s="1308"/>
      <c r="CB57" s="1308"/>
      <c r="CC57" s="1308"/>
      <c r="CD57" s="1308"/>
      <c r="CE57" s="1308"/>
      <c r="CF57" s="1308">
        <v>57.2</v>
      </c>
      <c r="CG57" s="1308"/>
      <c r="CH57" s="1308"/>
      <c r="CI57" s="1308"/>
      <c r="CJ57" s="1308"/>
      <c r="CK57" s="1308"/>
      <c r="CL57" s="1308"/>
      <c r="CM57" s="1308"/>
      <c r="CN57" s="1308">
        <v>58.6</v>
      </c>
      <c r="CO57" s="1308"/>
      <c r="CP57" s="1308"/>
      <c r="CQ57" s="1308"/>
      <c r="CR57" s="1308"/>
      <c r="CS57" s="1308"/>
      <c r="CT57" s="1308"/>
      <c r="CU57" s="1308"/>
      <c r="CV57" s="1307"/>
      <c r="CW57" s="1308"/>
      <c r="CX57" s="1308"/>
      <c r="CY57" s="1308"/>
      <c r="CZ57" s="1308"/>
      <c r="DA57" s="1308"/>
      <c r="DB57" s="1308"/>
      <c r="DC57" s="1308"/>
      <c r="DD57" s="1311"/>
      <c r="DE57" s="1309"/>
    </row>
    <row r="58" spans="1:109" s="1285" customFormat="1" x14ac:dyDescent="0.15">
      <c r="A58" s="1270"/>
      <c r="B58" s="1309"/>
      <c r="G58" s="1296"/>
      <c r="H58" s="1296"/>
      <c r="I58" s="1310"/>
      <c r="J58" s="1310"/>
      <c r="K58" s="1305"/>
      <c r="L58" s="1305"/>
      <c r="M58" s="1305"/>
      <c r="N58" s="1305"/>
      <c r="AM58" s="1270"/>
      <c r="AN58" s="1302"/>
      <c r="AO58" s="1302"/>
      <c r="AP58" s="1302"/>
      <c r="AQ58" s="1302"/>
      <c r="AR58" s="1302"/>
      <c r="AS58" s="1302"/>
      <c r="AT58" s="1302"/>
      <c r="AU58" s="1302"/>
      <c r="AV58" s="1302"/>
      <c r="AW58" s="1302"/>
      <c r="AX58" s="1302"/>
      <c r="AY58" s="1302"/>
      <c r="AZ58" s="1302"/>
      <c r="BA58" s="1302"/>
      <c r="BB58" s="1306"/>
      <c r="BC58" s="1306"/>
      <c r="BD58" s="1306"/>
      <c r="BE58" s="1306"/>
      <c r="BF58" s="1306"/>
      <c r="BG58" s="1306"/>
      <c r="BH58" s="1306"/>
      <c r="BI58" s="1306"/>
      <c r="BJ58" s="1306"/>
      <c r="BK58" s="1306"/>
      <c r="BL58" s="1306"/>
      <c r="BM58" s="1306"/>
      <c r="BN58" s="1306"/>
      <c r="BO58" s="1306"/>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1311"/>
      <c r="DE58" s="1309"/>
    </row>
    <row r="59" spans="1:109" s="1285" customFormat="1" x14ac:dyDescent="0.15">
      <c r="A59" s="1270"/>
      <c r="B59" s="1309"/>
      <c r="K59" s="1312"/>
      <c r="L59" s="1312"/>
      <c r="M59" s="1312"/>
      <c r="N59" s="1312"/>
      <c r="AQ59" s="1312"/>
      <c r="AR59" s="1312"/>
      <c r="AS59" s="1312"/>
      <c r="AT59" s="1312"/>
      <c r="BC59" s="1312"/>
      <c r="BD59" s="1312"/>
      <c r="BE59" s="1312"/>
      <c r="BF59" s="1312"/>
      <c r="BO59" s="1312"/>
      <c r="BP59" s="1312"/>
      <c r="BQ59" s="1312"/>
      <c r="BR59" s="1312"/>
      <c r="CA59" s="1312"/>
      <c r="CB59" s="1312"/>
      <c r="CC59" s="1312"/>
      <c r="CD59" s="1312"/>
      <c r="CM59" s="1312"/>
      <c r="CN59" s="1312"/>
      <c r="CO59" s="1312"/>
      <c r="CP59" s="1312"/>
      <c r="CY59" s="1312"/>
      <c r="CZ59" s="1312"/>
      <c r="DA59" s="1312"/>
      <c r="DB59" s="1312"/>
      <c r="DC59" s="1312"/>
      <c r="DD59" s="1311"/>
      <c r="DE59" s="1309"/>
    </row>
    <row r="60" spans="1:109" s="1285" customFormat="1" x14ac:dyDescent="0.15">
      <c r="A60" s="1270"/>
      <c r="B60" s="1309"/>
      <c r="K60" s="1312"/>
      <c r="L60" s="1312"/>
      <c r="M60" s="1312"/>
      <c r="N60" s="1312"/>
      <c r="AQ60" s="1312"/>
      <c r="AR60" s="1312"/>
      <c r="AS60" s="1312"/>
      <c r="AT60" s="1312"/>
      <c r="BC60" s="1312"/>
      <c r="BD60" s="1312"/>
      <c r="BE60" s="1312"/>
      <c r="BF60" s="1312"/>
      <c r="BO60" s="1312"/>
      <c r="BP60" s="1312"/>
      <c r="BQ60" s="1312"/>
      <c r="BR60" s="1312"/>
      <c r="CA60" s="1312"/>
      <c r="CB60" s="1312"/>
      <c r="CC60" s="1312"/>
      <c r="CD60" s="1312"/>
      <c r="CM60" s="1312"/>
      <c r="CN60" s="1312"/>
      <c r="CO60" s="1312"/>
      <c r="CP60" s="1312"/>
      <c r="CY60" s="1312"/>
      <c r="CZ60" s="1312"/>
      <c r="DA60" s="1312"/>
      <c r="DB60" s="1312"/>
      <c r="DC60" s="1312"/>
      <c r="DD60" s="1311"/>
      <c r="DE60" s="1309"/>
    </row>
    <row r="61" spans="1:109" s="1285" customFormat="1" x14ac:dyDescent="0.15">
      <c r="A61" s="1270"/>
      <c r="B61" s="1313"/>
      <c r="C61" s="1314"/>
      <c r="D61" s="1314"/>
      <c r="E61" s="1314"/>
      <c r="F61" s="1314"/>
      <c r="G61" s="1314"/>
      <c r="H61" s="1314"/>
      <c r="I61" s="1314"/>
      <c r="J61" s="1314"/>
      <c r="K61" s="1314"/>
      <c r="L61" s="1314"/>
      <c r="M61" s="1315"/>
      <c r="N61" s="1315"/>
      <c r="O61" s="1314"/>
      <c r="P61" s="1314"/>
      <c r="Q61" s="1314"/>
      <c r="R61" s="1314"/>
      <c r="S61" s="1314"/>
      <c r="T61" s="1314"/>
      <c r="U61" s="1314"/>
      <c r="V61" s="1314"/>
      <c r="W61" s="1314"/>
      <c r="X61" s="1314"/>
      <c r="Y61" s="1314"/>
      <c r="Z61" s="1314"/>
      <c r="AA61" s="1314"/>
      <c r="AB61" s="1314"/>
      <c r="AC61" s="1314"/>
      <c r="AD61" s="1314"/>
      <c r="AE61" s="1314"/>
      <c r="AF61" s="1314"/>
      <c r="AG61" s="1314"/>
      <c r="AH61" s="1314"/>
      <c r="AI61" s="1314"/>
      <c r="AJ61" s="1314"/>
      <c r="AK61" s="1314"/>
      <c r="AL61" s="1314"/>
      <c r="AM61" s="1314"/>
      <c r="AN61" s="1314"/>
      <c r="AO61" s="1314"/>
      <c r="AP61" s="1314"/>
      <c r="AQ61" s="1314"/>
      <c r="AR61" s="1314"/>
      <c r="AS61" s="1315"/>
      <c r="AT61" s="1315"/>
      <c r="AU61" s="1314"/>
      <c r="AV61" s="1314"/>
      <c r="AW61" s="1314"/>
      <c r="AX61" s="1314"/>
      <c r="AY61" s="1314"/>
      <c r="AZ61" s="1314"/>
      <c r="BA61" s="1314"/>
      <c r="BB61" s="1314"/>
      <c r="BC61" s="1314"/>
      <c r="BD61" s="1314"/>
      <c r="BE61" s="1315"/>
      <c r="BF61" s="1315"/>
      <c r="BG61" s="1314"/>
      <c r="BH61" s="1314"/>
      <c r="BI61" s="1314"/>
      <c r="BJ61" s="1314"/>
      <c r="BK61" s="1314"/>
      <c r="BL61" s="1314"/>
      <c r="BM61" s="1314"/>
      <c r="BN61" s="1314"/>
      <c r="BO61" s="1314"/>
      <c r="BP61" s="1314"/>
      <c r="BQ61" s="1315"/>
      <c r="BR61" s="1315"/>
      <c r="BS61" s="1314"/>
      <c r="BT61" s="1314"/>
      <c r="BU61" s="1314"/>
      <c r="BV61" s="1314"/>
      <c r="BW61" s="1314"/>
      <c r="BX61" s="1314"/>
      <c r="BY61" s="1314"/>
      <c r="BZ61" s="1314"/>
      <c r="CA61" s="1314"/>
      <c r="CB61" s="1314"/>
      <c r="CC61" s="1315"/>
      <c r="CD61" s="1315"/>
      <c r="CE61" s="1314"/>
      <c r="CF61" s="1314"/>
      <c r="CG61" s="1314"/>
      <c r="CH61" s="1314"/>
      <c r="CI61" s="1314"/>
      <c r="CJ61" s="1314"/>
      <c r="CK61" s="1314"/>
      <c r="CL61" s="1314"/>
      <c r="CM61" s="1314"/>
      <c r="CN61" s="1314"/>
      <c r="CO61" s="1315"/>
      <c r="CP61" s="1315"/>
      <c r="CQ61" s="1314"/>
      <c r="CR61" s="1314"/>
      <c r="CS61" s="1314"/>
      <c r="CT61" s="1314"/>
      <c r="CU61" s="1314"/>
      <c r="CV61" s="1314"/>
      <c r="CW61" s="1314"/>
      <c r="CX61" s="1314"/>
      <c r="CY61" s="1314"/>
      <c r="CZ61" s="1314"/>
      <c r="DA61" s="1315"/>
      <c r="DB61" s="1315"/>
      <c r="DC61" s="1315"/>
      <c r="DD61" s="1316"/>
      <c r="DE61" s="1309"/>
    </row>
    <row r="62" spans="1:109"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70"/>
    </row>
    <row r="63" spans="1:109" ht="17.25" x14ac:dyDescent="0.15">
      <c r="B63" s="1317" t="s">
        <v>602</v>
      </c>
    </row>
    <row r="64" spans="1:109" x14ac:dyDescent="0.15">
      <c r="B64" s="1277"/>
      <c r="G64" s="1284"/>
      <c r="I64" s="1318"/>
      <c r="J64" s="1318"/>
      <c r="K64" s="1318"/>
      <c r="L64" s="1318"/>
      <c r="M64" s="1318"/>
      <c r="N64" s="1319"/>
      <c r="AM64" s="1284"/>
      <c r="AN64" s="1284" t="s">
        <v>595</v>
      </c>
      <c r="AP64" s="1285"/>
      <c r="AQ64" s="1285"/>
      <c r="AR64" s="1285"/>
      <c r="AY64" s="1284"/>
      <c r="BA64" s="1285"/>
      <c r="BB64" s="1285"/>
      <c r="BC64" s="1285"/>
      <c r="BK64" s="1284"/>
      <c r="BM64" s="1285"/>
      <c r="BN64" s="1285"/>
      <c r="BO64" s="1285"/>
      <c r="BW64" s="1284"/>
      <c r="BY64" s="1285"/>
      <c r="BZ64" s="1285"/>
      <c r="CA64" s="1285"/>
      <c r="CI64" s="1284"/>
      <c r="CK64" s="1285"/>
      <c r="CL64" s="1285"/>
      <c r="CM64" s="1285"/>
      <c r="CU64" s="1284"/>
      <c r="CW64" s="1285"/>
      <c r="CX64" s="1285"/>
      <c r="CY64" s="1285"/>
    </row>
    <row r="65" spans="2:107" x14ac:dyDescent="0.15">
      <c r="B65" s="1277"/>
      <c r="AN65" s="1286" t="s">
        <v>603</v>
      </c>
      <c r="AO65" s="1287"/>
      <c r="AP65" s="1287"/>
      <c r="AQ65" s="1287"/>
      <c r="AR65" s="1287"/>
      <c r="AS65" s="1287"/>
      <c r="AT65" s="1287"/>
      <c r="AU65" s="1287"/>
      <c r="AV65" s="1287"/>
      <c r="AW65" s="1287"/>
      <c r="AX65" s="1287"/>
      <c r="AY65" s="1287"/>
      <c r="AZ65" s="1287"/>
      <c r="BA65" s="1287"/>
      <c r="BB65" s="1287"/>
      <c r="BC65" s="1287"/>
      <c r="BD65" s="1287"/>
      <c r="BE65" s="1287"/>
      <c r="BF65" s="1287"/>
      <c r="BG65" s="1287"/>
      <c r="BH65" s="1287"/>
      <c r="BI65" s="1287"/>
      <c r="BJ65" s="1287"/>
      <c r="BK65" s="1287"/>
      <c r="BL65" s="1287"/>
      <c r="BM65" s="1287"/>
      <c r="BN65" s="1287"/>
      <c r="BO65" s="1287"/>
      <c r="BP65" s="1287"/>
      <c r="BQ65" s="1287"/>
      <c r="BR65" s="1287"/>
      <c r="BS65" s="1287"/>
      <c r="BT65" s="1287"/>
      <c r="BU65" s="1287"/>
      <c r="BV65" s="1287"/>
      <c r="BW65" s="1287"/>
      <c r="BX65" s="1287"/>
      <c r="BY65" s="1287"/>
      <c r="BZ65" s="1287"/>
      <c r="CA65" s="1287"/>
      <c r="CB65" s="1287"/>
      <c r="CC65" s="1287"/>
      <c r="CD65" s="1287"/>
      <c r="CE65" s="1287"/>
      <c r="CF65" s="1287"/>
      <c r="CG65" s="1287"/>
      <c r="CH65" s="1287"/>
      <c r="CI65" s="1287"/>
      <c r="CJ65" s="1287"/>
      <c r="CK65" s="1287"/>
      <c r="CL65" s="1287"/>
      <c r="CM65" s="1287"/>
      <c r="CN65" s="1287"/>
      <c r="CO65" s="1287"/>
      <c r="CP65" s="1287"/>
      <c r="CQ65" s="1287"/>
      <c r="CR65" s="1287"/>
      <c r="CS65" s="1287"/>
      <c r="CT65" s="1287"/>
      <c r="CU65" s="1287"/>
      <c r="CV65" s="1287"/>
      <c r="CW65" s="1287"/>
      <c r="CX65" s="1287"/>
      <c r="CY65" s="1287"/>
      <c r="CZ65" s="1287"/>
      <c r="DA65" s="1287"/>
      <c r="DB65" s="1287"/>
      <c r="DC65" s="1288"/>
    </row>
    <row r="66" spans="2:107" x14ac:dyDescent="0.15">
      <c r="B66" s="1277"/>
      <c r="AN66" s="1289"/>
      <c r="AO66" s="1290"/>
      <c r="AP66" s="1290"/>
      <c r="AQ66" s="1290"/>
      <c r="AR66" s="1290"/>
      <c r="AS66" s="1290"/>
      <c r="AT66" s="1290"/>
      <c r="AU66" s="1290"/>
      <c r="AV66" s="1290"/>
      <c r="AW66" s="1290"/>
      <c r="AX66" s="1290"/>
      <c r="AY66" s="1290"/>
      <c r="AZ66" s="1290"/>
      <c r="BA66" s="1290"/>
      <c r="BB66" s="1290"/>
      <c r="BC66" s="1290"/>
      <c r="BD66" s="1290"/>
      <c r="BE66" s="1290"/>
      <c r="BF66" s="1290"/>
      <c r="BG66" s="1290"/>
      <c r="BH66" s="1290"/>
      <c r="BI66" s="1290"/>
      <c r="BJ66" s="1290"/>
      <c r="BK66" s="1290"/>
      <c r="BL66" s="1290"/>
      <c r="BM66" s="1290"/>
      <c r="BN66" s="1290"/>
      <c r="BO66" s="1290"/>
      <c r="BP66" s="1290"/>
      <c r="BQ66" s="1290"/>
      <c r="BR66" s="1290"/>
      <c r="BS66" s="1290"/>
      <c r="BT66" s="1290"/>
      <c r="BU66" s="1290"/>
      <c r="BV66" s="1290"/>
      <c r="BW66" s="1290"/>
      <c r="BX66" s="1290"/>
      <c r="BY66" s="1290"/>
      <c r="BZ66" s="1290"/>
      <c r="CA66" s="1290"/>
      <c r="CB66" s="1290"/>
      <c r="CC66" s="1290"/>
      <c r="CD66" s="1290"/>
      <c r="CE66" s="1290"/>
      <c r="CF66" s="1290"/>
      <c r="CG66" s="1290"/>
      <c r="CH66" s="1290"/>
      <c r="CI66" s="1290"/>
      <c r="CJ66" s="1290"/>
      <c r="CK66" s="1290"/>
      <c r="CL66" s="1290"/>
      <c r="CM66" s="1290"/>
      <c r="CN66" s="1290"/>
      <c r="CO66" s="1290"/>
      <c r="CP66" s="1290"/>
      <c r="CQ66" s="1290"/>
      <c r="CR66" s="1290"/>
      <c r="CS66" s="1290"/>
      <c r="CT66" s="1290"/>
      <c r="CU66" s="1290"/>
      <c r="CV66" s="1290"/>
      <c r="CW66" s="1290"/>
      <c r="CX66" s="1290"/>
      <c r="CY66" s="1290"/>
      <c r="CZ66" s="1290"/>
      <c r="DA66" s="1290"/>
      <c r="DB66" s="1290"/>
      <c r="DC66" s="1291"/>
    </row>
    <row r="67" spans="2:107" x14ac:dyDescent="0.15">
      <c r="B67" s="1277"/>
      <c r="AN67" s="1289"/>
      <c r="AO67" s="1290"/>
      <c r="AP67" s="1290"/>
      <c r="AQ67" s="1290"/>
      <c r="AR67" s="1290"/>
      <c r="AS67" s="1290"/>
      <c r="AT67" s="1290"/>
      <c r="AU67" s="1290"/>
      <c r="AV67" s="1290"/>
      <c r="AW67" s="1290"/>
      <c r="AX67" s="1290"/>
      <c r="AY67" s="1290"/>
      <c r="AZ67" s="1290"/>
      <c r="BA67" s="1290"/>
      <c r="BB67" s="1290"/>
      <c r="BC67" s="1290"/>
      <c r="BD67" s="1290"/>
      <c r="BE67" s="1290"/>
      <c r="BF67" s="1290"/>
      <c r="BG67" s="1290"/>
      <c r="BH67" s="1290"/>
      <c r="BI67" s="1290"/>
      <c r="BJ67" s="1290"/>
      <c r="BK67" s="1290"/>
      <c r="BL67" s="1290"/>
      <c r="BM67" s="1290"/>
      <c r="BN67" s="1290"/>
      <c r="BO67" s="1290"/>
      <c r="BP67" s="1290"/>
      <c r="BQ67" s="1290"/>
      <c r="BR67" s="1290"/>
      <c r="BS67" s="1290"/>
      <c r="BT67" s="1290"/>
      <c r="BU67" s="1290"/>
      <c r="BV67" s="1290"/>
      <c r="BW67" s="1290"/>
      <c r="BX67" s="1290"/>
      <c r="BY67" s="1290"/>
      <c r="BZ67" s="1290"/>
      <c r="CA67" s="1290"/>
      <c r="CB67" s="1290"/>
      <c r="CC67" s="1290"/>
      <c r="CD67" s="1290"/>
      <c r="CE67" s="1290"/>
      <c r="CF67" s="1290"/>
      <c r="CG67" s="1290"/>
      <c r="CH67" s="1290"/>
      <c r="CI67" s="1290"/>
      <c r="CJ67" s="1290"/>
      <c r="CK67" s="1290"/>
      <c r="CL67" s="1290"/>
      <c r="CM67" s="1290"/>
      <c r="CN67" s="1290"/>
      <c r="CO67" s="1290"/>
      <c r="CP67" s="1290"/>
      <c r="CQ67" s="1290"/>
      <c r="CR67" s="1290"/>
      <c r="CS67" s="1290"/>
      <c r="CT67" s="1290"/>
      <c r="CU67" s="1290"/>
      <c r="CV67" s="1290"/>
      <c r="CW67" s="1290"/>
      <c r="CX67" s="1290"/>
      <c r="CY67" s="1290"/>
      <c r="CZ67" s="1290"/>
      <c r="DA67" s="1290"/>
      <c r="DB67" s="1290"/>
      <c r="DC67" s="1291"/>
    </row>
    <row r="68" spans="2:107" x14ac:dyDescent="0.15">
      <c r="B68" s="1277"/>
      <c r="AN68" s="1289"/>
      <c r="AO68" s="1290"/>
      <c r="AP68" s="1290"/>
      <c r="AQ68" s="1290"/>
      <c r="AR68" s="1290"/>
      <c r="AS68" s="1290"/>
      <c r="AT68" s="1290"/>
      <c r="AU68" s="1290"/>
      <c r="AV68" s="1290"/>
      <c r="AW68" s="1290"/>
      <c r="AX68" s="1290"/>
      <c r="AY68" s="1290"/>
      <c r="AZ68" s="1290"/>
      <c r="BA68" s="1290"/>
      <c r="BB68" s="1290"/>
      <c r="BC68" s="1290"/>
      <c r="BD68" s="1290"/>
      <c r="BE68" s="1290"/>
      <c r="BF68" s="1290"/>
      <c r="BG68" s="1290"/>
      <c r="BH68" s="1290"/>
      <c r="BI68" s="1290"/>
      <c r="BJ68" s="1290"/>
      <c r="BK68" s="1290"/>
      <c r="BL68" s="1290"/>
      <c r="BM68" s="1290"/>
      <c r="BN68" s="1290"/>
      <c r="BO68" s="1290"/>
      <c r="BP68" s="1290"/>
      <c r="BQ68" s="1290"/>
      <c r="BR68" s="1290"/>
      <c r="BS68" s="1290"/>
      <c r="BT68" s="1290"/>
      <c r="BU68" s="1290"/>
      <c r="BV68" s="1290"/>
      <c r="BW68" s="1290"/>
      <c r="BX68" s="1290"/>
      <c r="BY68" s="1290"/>
      <c r="BZ68" s="1290"/>
      <c r="CA68" s="1290"/>
      <c r="CB68" s="1290"/>
      <c r="CC68" s="1290"/>
      <c r="CD68" s="1290"/>
      <c r="CE68" s="1290"/>
      <c r="CF68" s="1290"/>
      <c r="CG68" s="1290"/>
      <c r="CH68" s="1290"/>
      <c r="CI68" s="1290"/>
      <c r="CJ68" s="1290"/>
      <c r="CK68" s="1290"/>
      <c r="CL68" s="1290"/>
      <c r="CM68" s="1290"/>
      <c r="CN68" s="1290"/>
      <c r="CO68" s="1290"/>
      <c r="CP68" s="1290"/>
      <c r="CQ68" s="1290"/>
      <c r="CR68" s="1290"/>
      <c r="CS68" s="1290"/>
      <c r="CT68" s="1290"/>
      <c r="CU68" s="1290"/>
      <c r="CV68" s="1290"/>
      <c r="CW68" s="1290"/>
      <c r="CX68" s="1290"/>
      <c r="CY68" s="1290"/>
      <c r="CZ68" s="1290"/>
      <c r="DA68" s="1290"/>
      <c r="DB68" s="1290"/>
      <c r="DC68" s="1291"/>
    </row>
    <row r="69" spans="2:107" x14ac:dyDescent="0.15">
      <c r="B69" s="1277"/>
      <c r="AN69" s="1292"/>
      <c r="AO69" s="1293"/>
      <c r="AP69" s="1293"/>
      <c r="AQ69" s="1293"/>
      <c r="AR69" s="1293"/>
      <c r="AS69" s="1293"/>
      <c r="AT69" s="1293"/>
      <c r="AU69" s="1293"/>
      <c r="AV69" s="1293"/>
      <c r="AW69" s="1293"/>
      <c r="AX69" s="1293"/>
      <c r="AY69" s="1293"/>
      <c r="AZ69" s="1293"/>
      <c r="BA69" s="1293"/>
      <c r="BB69" s="1293"/>
      <c r="BC69" s="1293"/>
      <c r="BD69" s="1293"/>
      <c r="BE69" s="1293"/>
      <c r="BF69" s="1293"/>
      <c r="BG69" s="1293"/>
      <c r="BH69" s="1293"/>
      <c r="BI69" s="1293"/>
      <c r="BJ69" s="1293"/>
      <c r="BK69" s="1293"/>
      <c r="BL69" s="1293"/>
      <c r="BM69" s="1293"/>
      <c r="BN69" s="1293"/>
      <c r="BO69" s="1293"/>
      <c r="BP69" s="1293"/>
      <c r="BQ69" s="1293"/>
      <c r="BR69" s="1293"/>
      <c r="BS69" s="1293"/>
      <c r="BT69" s="1293"/>
      <c r="BU69" s="1293"/>
      <c r="BV69" s="1293"/>
      <c r="BW69" s="1293"/>
      <c r="BX69" s="1293"/>
      <c r="BY69" s="1293"/>
      <c r="BZ69" s="1293"/>
      <c r="CA69" s="1293"/>
      <c r="CB69" s="1293"/>
      <c r="CC69" s="1293"/>
      <c r="CD69" s="1293"/>
      <c r="CE69" s="1293"/>
      <c r="CF69" s="1293"/>
      <c r="CG69" s="1293"/>
      <c r="CH69" s="1293"/>
      <c r="CI69" s="1293"/>
      <c r="CJ69" s="1293"/>
      <c r="CK69" s="1293"/>
      <c r="CL69" s="1293"/>
      <c r="CM69" s="1293"/>
      <c r="CN69" s="1293"/>
      <c r="CO69" s="1293"/>
      <c r="CP69" s="1293"/>
      <c r="CQ69" s="1293"/>
      <c r="CR69" s="1293"/>
      <c r="CS69" s="1293"/>
      <c r="CT69" s="1293"/>
      <c r="CU69" s="1293"/>
      <c r="CV69" s="1293"/>
      <c r="CW69" s="1293"/>
      <c r="CX69" s="1293"/>
      <c r="CY69" s="1293"/>
      <c r="CZ69" s="1293"/>
      <c r="DA69" s="1293"/>
      <c r="DB69" s="1293"/>
      <c r="DC69" s="1294"/>
    </row>
    <row r="70" spans="2:107" x14ac:dyDescent="0.15">
      <c r="B70" s="1277"/>
      <c r="H70" s="1320"/>
      <c r="I70" s="1320"/>
      <c r="J70" s="1321"/>
      <c r="K70" s="1321"/>
      <c r="L70" s="1322"/>
      <c r="M70" s="1321"/>
      <c r="N70" s="1322"/>
      <c r="AN70" s="1295"/>
      <c r="AO70" s="1295"/>
      <c r="AP70" s="1295"/>
      <c r="AZ70" s="1295"/>
      <c r="BA70" s="1295"/>
      <c r="BB70" s="1295"/>
      <c r="BL70" s="1295"/>
      <c r="BM70" s="1295"/>
      <c r="BN70" s="1295"/>
      <c r="BX70" s="1295"/>
      <c r="BY70" s="1295"/>
      <c r="BZ70" s="1295"/>
      <c r="CJ70" s="1295"/>
      <c r="CK70" s="1295"/>
      <c r="CL70" s="1295"/>
      <c r="CV70" s="1295"/>
      <c r="CW70" s="1295"/>
      <c r="CX70" s="1295"/>
    </row>
    <row r="71" spans="2:107" x14ac:dyDescent="0.15">
      <c r="B71" s="1277"/>
      <c r="G71" s="1323"/>
      <c r="I71" s="1324"/>
      <c r="J71" s="1321"/>
      <c r="K71" s="1321"/>
      <c r="L71" s="1322"/>
      <c r="M71" s="1321"/>
      <c r="N71" s="1322"/>
      <c r="AM71" s="1323"/>
      <c r="AN71" s="1270" t="s">
        <v>597</v>
      </c>
    </row>
    <row r="72" spans="2:107" x14ac:dyDescent="0.15">
      <c r="B72" s="1277"/>
      <c r="G72" s="1296"/>
      <c r="H72" s="1296"/>
      <c r="I72" s="1296"/>
      <c r="J72" s="1296"/>
      <c r="K72" s="1297"/>
      <c r="L72" s="1297"/>
      <c r="M72" s="1298"/>
      <c r="N72" s="1298"/>
      <c r="AN72" s="1299"/>
      <c r="AO72" s="1300"/>
      <c r="AP72" s="1300"/>
      <c r="AQ72" s="1300"/>
      <c r="AR72" s="1300"/>
      <c r="AS72" s="1300"/>
      <c r="AT72" s="1300"/>
      <c r="AU72" s="1300"/>
      <c r="AV72" s="1300"/>
      <c r="AW72" s="1300"/>
      <c r="AX72" s="1300"/>
      <c r="AY72" s="1300"/>
      <c r="AZ72" s="1300"/>
      <c r="BA72" s="1300"/>
      <c r="BB72" s="1300"/>
      <c r="BC72" s="1300"/>
      <c r="BD72" s="1300"/>
      <c r="BE72" s="1300"/>
      <c r="BF72" s="1300"/>
      <c r="BG72" s="1300"/>
      <c r="BH72" s="1300"/>
      <c r="BI72" s="1300"/>
      <c r="BJ72" s="1300"/>
      <c r="BK72" s="1300"/>
      <c r="BL72" s="1300"/>
      <c r="BM72" s="1300"/>
      <c r="BN72" s="1300"/>
      <c r="BO72" s="1301"/>
      <c r="BP72" s="1302" t="s">
        <v>554</v>
      </c>
      <c r="BQ72" s="1302"/>
      <c r="BR72" s="1302"/>
      <c r="BS72" s="1302"/>
      <c r="BT72" s="1302"/>
      <c r="BU72" s="1302"/>
      <c r="BV72" s="1302"/>
      <c r="BW72" s="1302"/>
      <c r="BX72" s="1302" t="s">
        <v>555</v>
      </c>
      <c r="BY72" s="1302"/>
      <c r="BZ72" s="1302"/>
      <c r="CA72" s="1302"/>
      <c r="CB72" s="1302"/>
      <c r="CC72" s="1302"/>
      <c r="CD72" s="1302"/>
      <c r="CE72" s="1302"/>
      <c r="CF72" s="1302" t="s">
        <v>556</v>
      </c>
      <c r="CG72" s="1302"/>
      <c r="CH72" s="1302"/>
      <c r="CI72" s="1302"/>
      <c r="CJ72" s="1302"/>
      <c r="CK72" s="1302"/>
      <c r="CL72" s="1302"/>
      <c r="CM72" s="1302"/>
      <c r="CN72" s="1302" t="s">
        <v>557</v>
      </c>
      <c r="CO72" s="1302"/>
      <c r="CP72" s="1302"/>
      <c r="CQ72" s="1302"/>
      <c r="CR72" s="1302"/>
      <c r="CS72" s="1302"/>
      <c r="CT72" s="1302"/>
      <c r="CU72" s="1302"/>
      <c r="CV72" s="1302" t="s">
        <v>558</v>
      </c>
      <c r="CW72" s="1302"/>
      <c r="CX72" s="1302"/>
      <c r="CY72" s="1302"/>
      <c r="CZ72" s="1302"/>
      <c r="DA72" s="1302"/>
      <c r="DB72" s="1302"/>
      <c r="DC72" s="1302"/>
    </row>
    <row r="73" spans="2:107" x14ac:dyDescent="0.15">
      <c r="B73" s="1277"/>
      <c r="G73" s="1303"/>
      <c r="H73" s="1303"/>
      <c r="I73" s="1303"/>
      <c r="J73" s="1303"/>
      <c r="K73" s="1325"/>
      <c r="L73" s="1325"/>
      <c r="M73" s="1325"/>
      <c r="N73" s="1325"/>
      <c r="AM73" s="1295"/>
      <c r="AN73" s="1306" t="s">
        <v>598</v>
      </c>
      <c r="AO73" s="1306"/>
      <c r="AP73" s="1306"/>
      <c r="AQ73" s="1306"/>
      <c r="AR73" s="1306"/>
      <c r="AS73" s="1306"/>
      <c r="AT73" s="1306"/>
      <c r="AU73" s="1306"/>
      <c r="AV73" s="1306"/>
      <c r="AW73" s="1306"/>
      <c r="AX73" s="1306"/>
      <c r="AY73" s="1306"/>
      <c r="AZ73" s="1306"/>
      <c r="BA73" s="1306"/>
      <c r="BB73" s="1306" t="s">
        <v>599</v>
      </c>
      <c r="BC73" s="1306"/>
      <c r="BD73" s="1306"/>
      <c r="BE73" s="1306"/>
      <c r="BF73" s="1306"/>
      <c r="BG73" s="1306"/>
      <c r="BH73" s="1306"/>
      <c r="BI73" s="1306"/>
      <c r="BJ73" s="1306"/>
      <c r="BK73" s="1306"/>
      <c r="BL73" s="1306"/>
      <c r="BM73" s="1306"/>
      <c r="BN73" s="1306"/>
      <c r="BO73" s="1306"/>
      <c r="BP73" s="1308">
        <v>9.1999999999999993</v>
      </c>
      <c r="BQ73" s="1308"/>
      <c r="BR73" s="1308"/>
      <c r="BS73" s="1308"/>
      <c r="BT73" s="1308"/>
      <c r="BU73" s="1308"/>
      <c r="BV73" s="1308"/>
      <c r="BW73" s="1308"/>
      <c r="BX73" s="1308">
        <v>10.199999999999999</v>
      </c>
      <c r="BY73" s="1308"/>
      <c r="BZ73" s="1308"/>
      <c r="CA73" s="1308"/>
      <c r="CB73" s="1308"/>
      <c r="CC73" s="1308"/>
      <c r="CD73" s="1308"/>
      <c r="CE73" s="1308"/>
      <c r="CF73" s="1308"/>
      <c r="CG73" s="1308"/>
      <c r="CH73" s="1308"/>
      <c r="CI73" s="1308"/>
      <c r="CJ73" s="1308"/>
      <c r="CK73" s="1308"/>
      <c r="CL73" s="1308"/>
      <c r="CM73" s="1308"/>
      <c r="CN73" s="1308"/>
      <c r="CO73" s="1308"/>
      <c r="CP73" s="1308"/>
      <c r="CQ73" s="1308"/>
      <c r="CR73" s="1308"/>
      <c r="CS73" s="1308"/>
      <c r="CT73" s="1308"/>
      <c r="CU73" s="1308"/>
      <c r="CV73" s="1308"/>
      <c r="CW73" s="1308"/>
      <c r="CX73" s="1308"/>
      <c r="CY73" s="1308"/>
      <c r="CZ73" s="1308"/>
      <c r="DA73" s="1308"/>
      <c r="DB73" s="1308"/>
      <c r="DC73" s="1308"/>
    </row>
    <row r="74" spans="2:107" x14ac:dyDescent="0.15">
      <c r="B74" s="1277"/>
      <c r="G74" s="1303"/>
      <c r="H74" s="1303"/>
      <c r="I74" s="1303"/>
      <c r="J74" s="1303"/>
      <c r="K74" s="1325"/>
      <c r="L74" s="1325"/>
      <c r="M74" s="1325"/>
      <c r="N74" s="1325"/>
      <c r="AM74" s="1295"/>
      <c r="AN74" s="1306"/>
      <c r="AO74" s="1306"/>
      <c r="AP74" s="1306"/>
      <c r="AQ74" s="1306"/>
      <c r="AR74" s="1306"/>
      <c r="AS74" s="1306"/>
      <c r="AT74" s="1306"/>
      <c r="AU74" s="1306"/>
      <c r="AV74" s="1306"/>
      <c r="AW74" s="1306"/>
      <c r="AX74" s="1306"/>
      <c r="AY74" s="1306"/>
      <c r="AZ74" s="1306"/>
      <c r="BA74" s="1306"/>
      <c r="BB74" s="1306"/>
      <c r="BC74" s="1306"/>
      <c r="BD74" s="1306"/>
      <c r="BE74" s="1306"/>
      <c r="BF74" s="1306"/>
      <c r="BG74" s="1306"/>
      <c r="BH74" s="1306"/>
      <c r="BI74" s="1306"/>
      <c r="BJ74" s="1306"/>
      <c r="BK74" s="1306"/>
      <c r="BL74" s="1306"/>
      <c r="BM74" s="1306"/>
      <c r="BN74" s="1306"/>
      <c r="BO74" s="1306"/>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1277"/>
      <c r="G75" s="1303"/>
      <c r="H75" s="1303"/>
      <c r="I75" s="1296"/>
      <c r="J75" s="1296"/>
      <c r="K75" s="1305"/>
      <c r="L75" s="1305"/>
      <c r="M75" s="1305"/>
      <c r="N75" s="1305"/>
      <c r="AM75" s="1295"/>
      <c r="AN75" s="1306"/>
      <c r="AO75" s="1306"/>
      <c r="AP75" s="1306"/>
      <c r="AQ75" s="1306"/>
      <c r="AR75" s="1306"/>
      <c r="AS75" s="1306"/>
      <c r="AT75" s="1306"/>
      <c r="AU75" s="1306"/>
      <c r="AV75" s="1306"/>
      <c r="AW75" s="1306"/>
      <c r="AX75" s="1306"/>
      <c r="AY75" s="1306"/>
      <c r="AZ75" s="1306"/>
      <c r="BA75" s="1306"/>
      <c r="BB75" s="1306" t="s">
        <v>604</v>
      </c>
      <c r="BC75" s="1306"/>
      <c r="BD75" s="1306"/>
      <c r="BE75" s="1306"/>
      <c r="BF75" s="1306"/>
      <c r="BG75" s="1306"/>
      <c r="BH75" s="1306"/>
      <c r="BI75" s="1306"/>
      <c r="BJ75" s="1306"/>
      <c r="BK75" s="1306"/>
      <c r="BL75" s="1306"/>
      <c r="BM75" s="1306"/>
      <c r="BN75" s="1306"/>
      <c r="BO75" s="1306"/>
      <c r="BP75" s="1308">
        <v>5.6</v>
      </c>
      <c r="BQ75" s="1308"/>
      <c r="BR75" s="1308"/>
      <c r="BS75" s="1308"/>
      <c r="BT75" s="1308"/>
      <c r="BU75" s="1308"/>
      <c r="BV75" s="1308"/>
      <c r="BW75" s="1308"/>
      <c r="BX75" s="1308">
        <v>4.8</v>
      </c>
      <c r="BY75" s="1308"/>
      <c r="BZ75" s="1308"/>
      <c r="CA75" s="1308"/>
      <c r="CB75" s="1308"/>
      <c r="CC75" s="1308"/>
      <c r="CD75" s="1308"/>
      <c r="CE75" s="1308"/>
      <c r="CF75" s="1308">
        <v>3.8</v>
      </c>
      <c r="CG75" s="1308"/>
      <c r="CH75" s="1308"/>
      <c r="CI75" s="1308"/>
      <c r="CJ75" s="1308"/>
      <c r="CK75" s="1308"/>
      <c r="CL75" s="1308"/>
      <c r="CM75" s="1308"/>
      <c r="CN75" s="1308">
        <v>3</v>
      </c>
      <c r="CO75" s="1308"/>
      <c r="CP75" s="1308"/>
      <c r="CQ75" s="1308"/>
      <c r="CR75" s="1308"/>
      <c r="CS75" s="1308"/>
      <c r="CT75" s="1308"/>
      <c r="CU75" s="1308"/>
      <c r="CV75" s="1308">
        <v>2.2999999999999998</v>
      </c>
      <c r="CW75" s="1308"/>
      <c r="CX75" s="1308"/>
      <c r="CY75" s="1308"/>
      <c r="CZ75" s="1308"/>
      <c r="DA75" s="1308"/>
      <c r="DB75" s="1308"/>
      <c r="DC75" s="1308"/>
    </row>
    <row r="76" spans="2:107" x14ac:dyDescent="0.15">
      <c r="B76" s="1277"/>
      <c r="G76" s="1303"/>
      <c r="H76" s="1303"/>
      <c r="I76" s="1296"/>
      <c r="J76" s="1296"/>
      <c r="K76" s="1305"/>
      <c r="L76" s="1305"/>
      <c r="M76" s="1305"/>
      <c r="N76" s="1305"/>
      <c r="AM76" s="1295"/>
      <c r="AN76" s="1306"/>
      <c r="AO76" s="1306"/>
      <c r="AP76" s="1306"/>
      <c r="AQ76" s="1306"/>
      <c r="AR76" s="1306"/>
      <c r="AS76" s="1306"/>
      <c r="AT76" s="1306"/>
      <c r="AU76" s="1306"/>
      <c r="AV76" s="1306"/>
      <c r="AW76" s="1306"/>
      <c r="AX76" s="1306"/>
      <c r="AY76" s="1306"/>
      <c r="AZ76" s="1306"/>
      <c r="BA76" s="1306"/>
      <c r="BB76" s="1306"/>
      <c r="BC76" s="1306"/>
      <c r="BD76" s="1306"/>
      <c r="BE76" s="1306"/>
      <c r="BF76" s="1306"/>
      <c r="BG76" s="1306"/>
      <c r="BH76" s="1306"/>
      <c r="BI76" s="1306"/>
      <c r="BJ76" s="1306"/>
      <c r="BK76" s="1306"/>
      <c r="BL76" s="1306"/>
      <c r="BM76" s="1306"/>
      <c r="BN76" s="1306"/>
      <c r="BO76" s="1306"/>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1277"/>
      <c r="G77" s="1296"/>
      <c r="H77" s="1296"/>
      <c r="I77" s="1296"/>
      <c r="J77" s="1296"/>
      <c r="K77" s="1325"/>
      <c r="L77" s="1325"/>
      <c r="M77" s="1325"/>
      <c r="N77" s="1325"/>
      <c r="AN77" s="1302" t="s">
        <v>601</v>
      </c>
      <c r="AO77" s="1302"/>
      <c r="AP77" s="1302"/>
      <c r="AQ77" s="1302"/>
      <c r="AR77" s="1302"/>
      <c r="AS77" s="1302"/>
      <c r="AT77" s="1302"/>
      <c r="AU77" s="1302"/>
      <c r="AV77" s="1302"/>
      <c r="AW77" s="1302"/>
      <c r="AX77" s="1302"/>
      <c r="AY77" s="1302"/>
      <c r="AZ77" s="1302"/>
      <c r="BA77" s="1302"/>
      <c r="BB77" s="1306" t="s">
        <v>599</v>
      </c>
      <c r="BC77" s="1306"/>
      <c r="BD77" s="1306"/>
      <c r="BE77" s="1306"/>
      <c r="BF77" s="1306"/>
      <c r="BG77" s="1306"/>
      <c r="BH77" s="1306"/>
      <c r="BI77" s="1306"/>
      <c r="BJ77" s="1306"/>
      <c r="BK77" s="1306"/>
      <c r="BL77" s="1306"/>
      <c r="BM77" s="1306"/>
      <c r="BN77" s="1306"/>
      <c r="BO77" s="1306"/>
      <c r="BP77" s="1308">
        <v>33.799999999999997</v>
      </c>
      <c r="BQ77" s="1308"/>
      <c r="BR77" s="1308"/>
      <c r="BS77" s="1308"/>
      <c r="BT77" s="1308"/>
      <c r="BU77" s="1308"/>
      <c r="BV77" s="1308"/>
      <c r="BW77" s="1308"/>
      <c r="BX77" s="1308">
        <v>15.8</v>
      </c>
      <c r="BY77" s="1308"/>
      <c r="BZ77" s="1308"/>
      <c r="CA77" s="1308"/>
      <c r="CB77" s="1308"/>
      <c r="CC77" s="1308"/>
      <c r="CD77" s="1308"/>
      <c r="CE77" s="1308"/>
      <c r="CF77" s="1308">
        <v>6.5</v>
      </c>
      <c r="CG77" s="1308"/>
      <c r="CH77" s="1308"/>
      <c r="CI77" s="1308"/>
      <c r="CJ77" s="1308"/>
      <c r="CK77" s="1308"/>
      <c r="CL77" s="1308"/>
      <c r="CM77" s="1308"/>
      <c r="CN77" s="1308">
        <v>5.8</v>
      </c>
      <c r="CO77" s="1308"/>
      <c r="CP77" s="1308"/>
      <c r="CQ77" s="1308"/>
      <c r="CR77" s="1308"/>
      <c r="CS77" s="1308"/>
      <c r="CT77" s="1308"/>
      <c r="CU77" s="1308"/>
      <c r="CV77" s="1308">
        <v>2.7</v>
      </c>
      <c r="CW77" s="1308"/>
      <c r="CX77" s="1308"/>
      <c r="CY77" s="1308"/>
      <c r="CZ77" s="1308"/>
      <c r="DA77" s="1308"/>
      <c r="DB77" s="1308"/>
      <c r="DC77" s="1308"/>
    </row>
    <row r="78" spans="2:107" x14ac:dyDescent="0.15">
      <c r="B78" s="1277"/>
      <c r="G78" s="1296"/>
      <c r="H78" s="1296"/>
      <c r="I78" s="1296"/>
      <c r="J78" s="1296"/>
      <c r="K78" s="1325"/>
      <c r="L78" s="1325"/>
      <c r="M78" s="1325"/>
      <c r="N78" s="1325"/>
      <c r="AN78" s="1302"/>
      <c r="AO78" s="1302"/>
      <c r="AP78" s="1302"/>
      <c r="AQ78" s="1302"/>
      <c r="AR78" s="1302"/>
      <c r="AS78" s="1302"/>
      <c r="AT78" s="1302"/>
      <c r="AU78" s="1302"/>
      <c r="AV78" s="1302"/>
      <c r="AW78" s="1302"/>
      <c r="AX78" s="1302"/>
      <c r="AY78" s="1302"/>
      <c r="AZ78" s="1302"/>
      <c r="BA78" s="1302"/>
      <c r="BB78" s="1306"/>
      <c r="BC78" s="1306"/>
      <c r="BD78" s="1306"/>
      <c r="BE78" s="1306"/>
      <c r="BF78" s="1306"/>
      <c r="BG78" s="1306"/>
      <c r="BH78" s="1306"/>
      <c r="BI78" s="1306"/>
      <c r="BJ78" s="1306"/>
      <c r="BK78" s="1306"/>
      <c r="BL78" s="1306"/>
      <c r="BM78" s="1306"/>
      <c r="BN78" s="1306"/>
      <c r="BO78" s="1306"/>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1277"/>
      <c r="G79" s="1296"/>
      <c r="H79" s="1296"/>
      <c r="I79" s="1310"/>
      <c r="J79" s="1310"/>
      <c r="K79" s="1326"/>
      <c r="L79" s="1326"/>
      <c r="M79" s="1326"/>
      <c r="N79" s="1326"/>
      <c r="AN79" s="1302"/>
      <c r="AO79" s="1302"/>
      <c r="AP79" s="1302"/>
      <c r="AQ79" s="1302"/>
      <c r="AR79" s="1302"/>
      <c r="AS79" s="1302"/>
      <c r="AT79" s="1302"/>
      <c r="AU79" s="1302"/>
      <c r="AV79" s="1302"/>
      <c r="AW79" s="1302"/>
      <c r="AX79" s="1302"/>
      <c r="AY79" s="1302"/>
      <c r="AZ79" s="1302"/>
      <c r="BA79" s="1302"/>
      <c r="BB79" s="1306" t="s">
        <v>604</v>
      </c>
      <c r="BC79" s="1306"/>
      <c r="BD79" s="1306"/>
      <c r="BE79" s="1306"/>
      <c r="BF79" s="1306"/>
      <c r="BG79" s="1306"/>
      <c r="BH79" s="1306"/>
      <c r="BI79" s="1306"/>
      <c r="BJ79" s="1306"/>
      <c r="BK79" s="1306"/>
      <c r="BL79" s="1306"/>
      <c r="BM79" s="1306"/>
      <c r="BN79" s="1306"/>
      <c r="BO79" s="1306"/>
      <c r="BP79" s="1308">
        <v>7.1</v>
      </c>
      <c r="BQ79" s="1308"/>
      <c r="BR79" s="1308"/>
      <c r="BS79" s="1308"/>
      <c r="BT79" s="1308"/>
      <c r="BU79" s="1308"/>
      <c r="BV79" s="1308"/>
      <c r="BW79" s="1308"/>
      <c r="BX79" s="1308">
        <v>6.2</v>
      </c>
      <c r="BY79" s="1308"/>
      <c r="BZ79" s="1308"/>
      <c r="CA79" s="1308"/>
      <c r="CB79" s="1308"/>
      <c r="CC79" s="1308"/>
      <c r="CD79" s="1308"/>
      <c r="CE79" s="1308"/>
      <c r="CF79" s="1308">
        <v>5.9</v>
      </c>
      <c r="CG79" s="1308"/>
      <c r="CH79" s="1308"/>
      <c r="CI79" s="1308"/>
      <c r="CJ79" s="1308"/>
      <c r="CK79" s="1308"/>
      <c r="CL79" s="1308"/>
      <c r="CM79" s="1308"/>
      <c r="CN79" s="1308">
        <v>5.3</v>
      </c>
      <c r="CO79" s="1308"/>
      <c r="CP79" s="1308"/>
      <c r="CQ79" s="1308"/>
      <c r="CR79" s="1308"/>
      <c r="CS79" s="1308"/>
      <c r="CT79" s="1308"/>
      <c r="CU79" s="1308"/>
      <c r="CV79" s="1308">
        <v>5</v>
      </c>
      <c r="CW79" s="1308"/>
      <c r="CX79" s="1308"/>
      <c r="CY79" s="1308"/>
      <c r="CZ79" s="1308"/>
      <c r="DA79" s="1308"/>
      <c r="DB79" s="1308"/>
      <c r="DC79" s="1308"/>
    </row>
    <row r="80" spans="2:107" x14ac:dyDescent="0.15">
      <c r="B80" s="1277"/>
      <c r="G80" s="1296"/>
      <c r="H80" s="1296"/>
      <c r="I80" s="1310"/>
      <c r="J80" s="1310"/>
      <c r="K80" s="1326"/>
      <c r="L80" s="1326"/>
      <c r="M80" s="1326"/>
      <c r="N80" s="1326"/>
      <c r="AN80" s="1302"/>
      <c r="AO80" s="1302"/>
      <c r="AP80" s="1302"/>
      <c r="AQ80" s="1302"/>
      <c r="AR80" s="1302"/>
      <c r="AS80" s="1302"/>
      <c r="AT80" s="1302"/>
      <c r="AU80" s="1302"/>
      <c r="AV80" s="1302"/>
      <c r="AW80" s="1302"/>
      <c r="AX80" s="1302"/>
      <c r="AY80" s="1302"/>
      <c r="AZ80" s="1302"/>
      <c r="BA80" s="1302"/>
      <c r="BB80" s="1306"/>
      <c r="BC80" s="1306"/>
      <c r="BD80" s="1306"/>
      <c r="BE80" s="1306"/>
      <c r="BF80" s="1306"/>
      <c r="BG80" s="1306"/>
      <c r="BH80" s="1306"/>
      <c r="BI80" s="1306"/>
      <c r="BJ80" s="1306"/>
      <c r="BK80" s="1306"/>
      <c r="BL80" s="1306"/>
      <c r="BM80" s="1306"/>
      <c r="BN80" s="1306"/>
      <c r="BO80" s="1306"/>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1277"/>
    </row>
    <row r="82" spans="2:109" ht="17.25" x14ac:dyDescent="0.15">
      <c r="B82" s="1277"/>
      <c r="K82" s="1327"/>
      <c r="L82" s="1327"/>
      <c r="M82" s="1327"/>
      <c r="N82" s="1327"/>
      <c r="AQ82" s="1327"/>
      <c r="AR82" s="1327"/>
      <c r="AS82" s="1327"/>
      <c r="AT82" s="1327"/>
      <c r="BC82" s="1327"/>
      <c r="BD82" s="1327"/>
      <c r="BE82" s="1327"/>
      <c r="BF82" s="1327"/>
      <c r="BO82" s="1327"/>
      <c r="BP82" s="1327"/>
      <c r="BQ82" s="1327"/>
      <c r="BR82" s="1327"/>
      <c r="CA82" s="1327"/>
      <c r="CB82" s="1327"/>
      <c r="CC82" s="1327"/>
      <c r="CD82" s="1327"/>
      <c r="CM82" s="1327"/>
      <c r="CN82" s="1327"/>
      <c r="CO82" s="1327"/>
      <c r="CP82" s="1327"/>
      <c r="CY82" s="1327"/>
      <c r="CZ82" s="1327"/>
      <c r="DA82" s="1327"/>
      <c r="DB82" s="1327"/>
      <c r="DC82" s="1327"/>
    </row>
    <row r="83" spans="2:109" x14ac:dyDescent="0.15">
      <c r="B83" s="1279"/>
      <c r="C83" s="1280"/>
      <c r="D83" s="1280"/>
      <c r="E83" s="1280"/>
      <c r="F83" s="1280"/>
      <c r="G83" s="1280"/>
      <c r="H83" s="1280"/>
      <c r="I83" s="1280"/>
      <c r="J83" s="1280"/>
      <c r="K83" s="1280"/>
      <c r="L83" s="1280"/>
      <c r="M83" s="1280"/>
      <c r="N83" s="1280"/>
      <c r="O83" s="1280"/>
      <c r="P83" s="1280"/>
      <c r="Q83" s="1280"/>
      <c r="R83" s="1280"/>
      <c r="S83" s="1280"/>
      <c r="T83" s="1280"/>
      <c r="U83" s="1280"/>
      <c r="V83" s="1280"/>
      <c r="W83" s="1280"/>
      <c r="X83" s="1280"/>
      <c r="Y83" s="1280"/>
      <c r="Z83" s="1280"/>
      <c r="AA83" s="1280"/>
      <c r="AB83" s="1280"/>
      <c r="AC83" s="1280"/>
      <c r="AD83" s="1280"/>
      <c r="AE83" s="1280"/>
      <c r="AF83" s="1280"/>
      <c r="AG83" s="1280"/>
      <c r="AH83" s="1280"/>
      <c r="AI83" s="1280"/>
      <c r="AJ83" s="1280"/>
      <c r="AK83" s="1280"/>
      <c r="AL83" s="1280"/>
      <c r="AM83" s="1280"/>
      <c r="AN83" s="1280"/>
      <c r="AO83" s="1280"/>
      <c r="AP83" s="1280"/>
      <c r="AQ83" s="1280"/>
      <c r="AR83" s="1280"/>
      <c r="AS83" s="1280"/>
      <c r="AT83" s="1280"/>
      <c r="AU83" s="1280"/>
      <c r="AV83" s="1280"/>
      <c r="AW83" s="1280"/>
      <c r="AX83" s="1280"/>
      <c r="AY83" s="1280"/>
      <c r="AZ83" s="1280"/>
      <c r="BA83" s="1280"/>
      <c r="BB83" s="1280"/>
      <c r="BC83" s="1280"/>
      <c r="BD83" s="1280"/>
      <c r="BE83" s="1280"/>
      <c r="BF83" s="1280"/>
      <c r="BG83" s="1280"/>
      <c r="BH83" s="1280"/>
      <c r="BI83" s="1280"/>
      <c r="BJ83" s="1280"/>
      <c r="BK83" s="1280"/>
      <c r="BL83" s="1280"/>
      <c r="BM83" s="1280"/>
      <c r="BN83" s="1280"/>
      <c r="BO83" s="1280"/>
      <c r="BP83" s="1280"/>
      <c r="BQ83" s="1280"/>
      <c r="BR83" s="1280"/>
      <c r="BS83" s="1280"/>
      <c r="BT83" s="1280"/>
      <c r="BU83" s="1280"/>
      <c r="BV83" s="1280"/>
      <c r="BW83" s="1280"/>
      <c r="BX83" s="1280"/>
      <c r="BY83" s="1280"/>
      <c r="BZ83" s="1280"/>
      <c r="CA83" s="1280"/>
      <c r="CB83" s="1280"/>
      <c r="CC83" s="1280"/>
      <c r="CD83" s="1280"/>
      <c r="CE83" s="1280"/>
      <c r="CF83" s="1280"/>
      <c r="CG83" s="1280"/>
      <c r="CH83" s="1280"/>
      <c r="CI83" s="1280"/>
      <c r="CJ83" s="1280"/>
      <c r="CK83" s="1280"/>
      <c r="CL83" s="1280"/>
      <c r="CM83" s="1280"/>
      <c r="CN83" s="1280"/>
      <c r="CO83" s="1280"/>
      <c r="CP83" s="1280"/>
      <c r="CQ83" s="1280"/>
      <c r="CR83" s="1280"/>
      <c r="CS83" s="1280"/>
      <c r="CT83" s="1280"/>
      <c r="CU83" s="1280"/>
      <c r="CV83" s="1280"/>
      <c r="CW83" s="1280"/>
      <c r="CX83" s="1280"/>
      <c r="CY83" s="1280"/>
      <c r="CZ83" s="1280"/>
      <c r="DA83" s="1280"/>
      <c r="DB83" s="1280"/>
      <c r="DC83" s="1280"/>
      <c r="DD83" s="1281"/>
    </row>
    <row r="84" spans="2:109" x14ac:dyDescent="0.15">
      <c r="DD84" s="1270"/>
      <c r="DE84" s="1270"/>
    </row>
    <row r="85" spans="2:109" x14ac:dyDescent="0.15">
      <c r="DD85" s="1270"/>
      <c r="DE85" s="1270"/>
    </row>
    <row r="86" spans="2:109" hidden="1" x14ac:dyDescent="0.15">
      <c r="DD86" s="1270"/>
      <c r="DE86" s="1270"/>
    </row>
    <row r="87" spans="2:109" hidden="1" x14ac:dyDescent="0.15">
      <c r="K87" s="1328"/>
      <c r="AQ87" s="1328"/>
      <c r="BC87" s="1328"/>
      <c r="BO87" s="1328"/>
      <c r="CA87" s="1328"/>
      <c r="CM87" s="1328"/>
      <c r="CY87" s="1328"/>
      <c r="DD87" s="1270"/>
      <c r="DE87" s="1270"/>
    </row>
    <row r="88" spans="2:109" hidden="1" x14ac:dyDescent="0.15">
      <c r="DD88" s="1270"/>
      <c r="DE88" s="1270"/>
    </row>
    <row r="89" spans="2:109" hidden="1" x14ac:dyDescent="0.15">
      <c r="DD89" s="1270"/>
      <c r="DE89" s="1270"/>
    </row>
    <row r="90" spans="2:109" hidden="1" x14ac:dyDescent="0.15">
      <c r="DD90" s="1270"/>
      <c r="DE90" s="1270"/>
    </row>
    <row r="91" spans="2:109" hidden="1" x14ac:dyDescent="0.15">
      <c r="DD91" s="1270"/>
      <c r="DE91" s="1270"/>
    </row>
    <row r="92" spans="2:109" ht="13.5" hidden="1" customHeight="1" x14ac:dyDescent="0.15">
      <c r="DD92" s="1270"/>
      <c r="DE92" s="1270"/>
    </row>
    <row r="93" spans="2:109" ht="13.5" hidden="1" customHeight="1" x14ac:dyDescent="0.15">
      <c r="DD93" s="1270"/>
      <c r="DE93" s="1270"/>
    </row>
    <row r="94" spans="2:109" ht="13.5" hidden="1" customHeight="1" x14ac:dyDescent="0.15">
      <c r="DD94" s="1270"/>
      <c r="DE94" s="1270"/>
    </row>
    <row r="95" spans="2:109" ht="13.5" hidden="1" customHeight="1" x14ac:dyDescent="0.15">
      <c r="DD95" s="1270"/>
      <c r="DE95" s="1270"/>
    </row>
    <row r="96" spans="2:109" ht="13.5" hidden="1" customHeight="1" x14ac:dyDescent="0.15">
      <c r="DD96" s="1270"/>
      <c r="DE96" s="1270"/>
    </row>
    <row r="97" spans="108:109" ht="13.5" hidden="1" customHeight="1" x14ac:dyDescent="0.15">
      <c r="DD97" s="1270"/>
      <c r="DE97" s="1270"/>
    </row>
    <row r="98" spans="108:109" ht="13.5" hidden="1" customHeight="1" x14ac:dyDescent="0.15">
      <c r="DD98" s="1270"/>
      <c r="DE98" s="1270"/>
    </row>
    <row r="99" spans="108:109" ht="13.5" hidden="1" customHeight="1" x14ac:dyDescent="0.15">
      <c r="DD99" s="1270"/>
      <c r="DE99" s="1270"/>
    </row>
    <row r="100" spans="108:109" ht="13.5" hidden="1" customHeight="1" x14ac:dyDescent="0.15">
      <c r="DD100" s="1270"/>
      <c r="DE100" s="1270"/>
    </row>
    <row r="101" spans="108:109" ht="13.5" hidden="1" customHeight="1" x14ac:dyDescent="0.15">
      <c r="DD101" s="1270"/>
      <c r="DE101" s="1270"/>
    </row>
    <row r="102" spans="108:109" ht="13.5" hidden="1" customHeight="1" x14ac:dyDescent="0.15">
      <c r="DD102" s="1270"/>
      <c r="DE102" s="1270"/>
    </row>
    <row r="103" spans="108:109" ht="13.5" hidden="1" customHeight="1" x14ac:dyDescent="0.15">
      <c r="DD103" s="1270"/>
      <c r="DE103" s="1270"/>
    </row>
    <row r="104" spans="108:109" ht="13.5" hidden="1" customHeight="1" x14ac:dyDescent="0.15">
      <c r="DD104" s="1270"/>
      <c r="DE104" s="1270"/>
    </row>
    <row r="105" spans="108:109" ht="13.5" hidden="1" customHeight="1" x14ac:dyDescent="0.15">
      <c r="DD105" s="1270"/>
      <c r="DE105" s="1270"/>
    </row>
    <row r="106" spans="108:109" ht="13.5" hidden="1" customHeight="1" x14ac:dyDescent="0.15">
      <c r="DD106" s="1270"/>
      <c r="DE106" s="1270"/>
    </row>
    <row r="107" spans="108:109" ht="13.5" hidden="1" customHeight="1" x14ac:dyDescent="0.15">
      <c r="DD107" s="1270"/>
      <c r="DE107" s="1270"/>
    </row>
    <row r="108" spans="108:109" ht="13.5" hidden="1" customHeight="1" x14ac:dyDescent="0.15">
      <c r="DD108" s="1270"/>
      <c r="DE108" s="1270"/>
    </row>
    <row r="109" spans="108:109" ht="13.5" hidden="1" customHeight="1" x14ac:dyDescent="0.15">
      <c r="DD109" s="1270"/>
      <c r="DE109" s="1270"/>
    </row>
    <row r="110" spans="108:109" ht="13.5" hidden="1" customHeight="1" x14ac:dyDescent="0.15">
      <c r="DD110" s="1270"/>
      <c r="DE110" s="1270"/>
    </row>
    <row r="111" spans="108:109" ht="13.5" hidden="1" customHeight="1" x14ac:dyDescent="0.15">
      <c r="DD111" s="1270"/>
      <c r="DE111" s="1270"/>
    </row>
    <row r="112" spans="108:109" ht="13.5" hidden="1" customHeight="1" x14ac:dyDescent="0.15">
      <c r="DD112" s="1270"/>
      <c r="DE112" s="1270"/>
    </row>
    <row r="113" spans="108:109" ht="13.5" hidden="1" customHeight="1" x14ac:dyDescent="0.15">
      <c r="DD113" s="1270"/>
      <c r="DE113" s="1270"/>
    </row>
    <row r="114" spans="108:109" ht="13.5" hidden="1" customHeight="1" x14ac:dyDescent="0.15">
      <c r="DD114" s="1270"/>
      <c r="DE114" s="1270"/>
    </row>
    <row r="115" spans="108:109" ht="13.5" hidden="1" customHeight="1" x14ac:dyDescent="0.15">
      <c r="DD115" s="1270"/>
      <c r="DE115" s="1270"/>
    </row>
    <row r="116" spans="108:109" ht="13.5" hidden="1" customHeight="1" x14ac:dyDescent="0.15">
      <c r="DD116" s="1270"/>
      <c r="DE116" s="1270"/>
    </row>
    <row r="117" spans="108:109" ht="13.5" hidden="1" customHeight="1" x14ac:dyDescent="0.15">
      <c r="DD117" s="1270"/>
      <c r="DE117" s="1270"/>
    </row>
    <row r="118" spans="108:109" ht="13.5" hidden="1" customHeight="1" x14ac:dyDescent="0.15">
      <c r="DD118" s="1270"/>
      <c r="DE118" s="1270"/>
    </row>
    <row r="119" spans="108:109" ht="13.5" hidden="1" customHeight="1" x14ac:dyDescent="0.15">
      <c r="DD119" s="1270"/>
      <c r="DE119" s="1270"/>
    </row>
    <row r="120" spans="108:109" ht="13.5" hidden="1" customHeight="1" x14ac:dyDescent="0.15">
      <c r="DD120" s="1270"/>
      <c r="DE120" s="1270"/>
    </row>
    <row r="121" spans="108:109" ht="13.5" hidden="1" customHeight="1" x14ac:dyDescent="0.15">
      <c r="DD121" s="1270"/>
      <c r="DE121" s="1270"/>
    </row>
    <row r="122" spans="108:109" ht="13.5" hidden="1" customHeight="1" x14ac:dyDescent="0.15">
      <c r="DD122" s="1270"/>
      <c r="DE122" s="1270"/>
    </row>
    <row r="123" spans="108:109" ht="13.5" hidden="1" customHeight="1" x14ac:dyDescent="0.15">
      <c r="DD123" s="1270"/>
      <c r="DE123" s="1270"/>
    </row>
    <row r="124" spans="108:109" ht="13.5" hidden="1" customHeight="1" x14ac:dyDescent="0.15">
      <c r="DD124" s="1270"/>
      <c r="DE124" s="1270"/>
    </row>
    <row r="125" spans="108:109" ht="13.5" hidden="1" customHeight="1" x14ac:dyDescent="0.15">
      <c r="DD125" s="1270"/>
      <c r="DE125" s="1270"/>
    </row>
    <row r="126" spans="108:109" ht="13.5" hidden="1" customHeight="1" x14ac:dyDescent="0.15">
      <c r="DD126" s="1270"/>
      <c r="DE126" s="1270"/>
    </row>
    <row r="127" spans="108:109" ht="13.5" hidden="1" customHeight="1" x14ac:dyDescent="0.15">
      <c r="DD127" s="1270"/>
      <c r="DE127" s="1270"/>
    </row>
    <row r="128" spans="108:109" ht="13.5" hidden="1" customHeight="1" x14ac:dyDescent="0.15">
      <c r="DD128" s="1270"/>
      <c r="DE128" s="1270"/>
    </row>
    <row r="129" spans="108:109" ht="13.5" hidden="1" customHeight="1" x14ac:dyDescent="0.15">
      <c r="DD129" s="1270"/>
      <c r="DE129" s="1270"/>
    </row>
    <row r="130" spans="108:109" ht="13.5" hidden="1" customHeight="1" x14ac:dyDescent="0.15">
      <c r="DD130" s="1270"/>
      <c r="DE130" s="1270"/>
    </row>
    <row r="131" spans="108:109" ht="13.5" hidden="1" customHeight="1" x14ac:dyDescent="0.15">
      <c r="DD131" s="1270"/>
      <c r="DE131" s="1270"/>
    </row>
    <row r="132" spans="108:109" ht="13.5" hidden="1" customHeight="1" x14ac:dyDescent="0.15">
      <c r="DD132" s="1270"/>
      <c r="DE132" s="1270"/>
    </row>
    <row r="133" spans="108:109" ht="13.5" hidden="1" customHeight="1" x14ac:dyDescent="0.15">
      <c r="DD133" s="1270"/>
      <c r="DE133" s="1270"/>
    </row>
    <row r="134" spans="108:109" ht="13.5" hidden="1" customHeight="1" x14ac:dyDescent="0.15">
      <c r="DD134" s="1270"/>
      <c r="DE134" s="1270"/>
    </row>
    <row r="135" spans="108:109" ht="13.5" hidden="1" customHeight="1" x14ac:dyDescent="0.15">
      <c r="DD135" s="1270"/>
      <c r="DE135" s="1270"/>
    </row>
    <row r="136" spans="108:109" ht="13.5" hidden="1" customHeight="1" x14ac:dyDescent="0.15">
      <c r="DD136" s="1270"/>
      <c r="DE136" s="1270"/>
    </row>
    <row r="137" spans="108:109" ht="13.5" hidden="1" customHeight="1" x14ac:dyDescent="0.15">
      <c r="DD137" s="1270"/>
      <c r="DE137" s="1270"/>
    </row>
    <row r="138" spans="108:109" ht="13.5" hidden="1" customHeight="1" x14ac:dyDescent="0.15">
      <c r="DD138" s="1270"/>
      <c r="DE138" s="1270"/>
    </row>
    <row r="139" spans="108:109" ht="13.5" hidden="1" customHeight="1" x14ac:dyDescent="0.15">
      <c r="DD139" s="1270"/>
      <c r="DE139" s="1270"/>
    </row>
    <row r="140" spans="108:109" ht="13.5" hidden="1" customHeight="1" x14ac:dyDescent="0.15">
      <c r="DD140" s="1270"/>
      <c r="DE140" s="1270"/>
    </row>
    <row r="141" spans="108:109" ht="13.5" hidden="1" customHeight="1" x14ac:dyDescent="0.15">
      <c r="DD141" s="1270"/>
      <c r="DE141" s="1270"/>
    </row>
    <row r="142" spans="108:109" ht="13.5" hidden="1" customHeight="1" x14ac:dyDescent="0.15">
      <c r="DD142" s="1270"/>
      <c r="DE142" s="1270"/>
    </row>
    <row r="143" spans="108:109" ht="13.5" hidden="1" customHeight="1" x14ac:dyDescent="0.15">
      <c r="DD143" s="1270"/>
      <c r="DE143" s="1270"/>
    </row>
    <row r="144" spans="108:109" ht="13.5" hidden="1" customHeight="1" x14ac:dyDescent="0.15">
      <c r="DD144" s="1270"/>
      <c r="DE144" s="1270"/>
    </row>
    <row r="145" spans="108:109" ht="13.5" hidden="1" customHeight="1" x14ac:dyDescent="0.15">
      <c r="DD145" s="1270"/>
      <c r="DE145" s="1270"/>
    </row>
    <row r="146" spans="108:109" ht="13.5" hidden="1" customHeight="1" x14ac:dyDescent="0.15">
      <c r="DD146" s="1270"/>
      <c r="DE146" s="1270"/>
    </row>
    <row r="147" spans="108:109" ht="13.5" hidden="1" customHeight="1" x14ac:dyDescent="0.15">
      <c r="DD147" s="1270"/>
      <c r="DE147" s="1270"/>
    </row>
    <row r="148" spans="108:109" ht="13.5" hidden="1" customHeight="1" x14ac:dyDescent="0.15">
      <c r="DD148" s="1270"/>
      <c r="DE148" s="1270"/>
    </row>
    <row r="149" spans="108:109" ht="13.5" hidden="1" customHeight="1" x14ac:dyDescent="0.15">
      <c r="DD149" s="1270"/>
      <c r="DE149" s="1270"/>
    </row>
    <row r="150" spans="108:109" ht="13.5" hidden="1" customHeight="1" x14ac:dyDescent="0.15">
      <c r="DD150" s="1270"/>
      <c r="DE150" s="1270"/>
    </row>
    <row r="151" spans="108:109" ht="13.5" hidden="1" customHeight="1" x14ac:dyDescent="0.15">
      <c r="DD151" s="1270"/>
      <c r="DE151" s="1270"/>
    </row>
    <row r="152" spans="108:109" ht="13.5" hidden="1" customHeight="1" x14ac:dyDescent="0.15">
      <c r="DD152" s="1270"/>
      <c r="DE152" s="1270"/>
    </row>
    <row r="153" spans="108:109" ht="13.5" hidden="1" customHeight="1" x14ac:dyDescent="0.15">
      <c r="DD153" s="1270"/>
      <c r="DE153" s="1270"/>
    </row>
    <row r="154" spans="108:109" ht="13.5" hidden="1" customHeight="1" x14ac:dyDescent="0.15">
      <c r="DD154" s="1270"/>
      <c r="DE154" s="1270"/>
    </row>
    <row r="155" spans="108:109" ht="13.5" hidden="1" customHeight="1" x14ac:dyDescent="0.15">
      <c r="DD155" s="1270"/>
      <c r="DE155" s="1270"/>
    </row>
    <row r="156" spans="108:109" ht="13.5" hidden="1" customHeight="1" x14ac:dyDescent="0.15">
      <c r="DD156" s="1270"/>
      <c r="DE156" s="1270"/>
    </row>
    <row r="157" spans="108:109" ht="13.5" hidden="1" customHeight="1" x14ac:dyDescent="0.15">
      <c r="DD157" s="1270"/>
      <c r="DE157" s="1270"/>
    </row>
    <row r="158" spans="108:109" ht="13.5" hidden="1" customHeight="1" x14ac:dyDescent="0.15">
      <c r="DD158" s="1270"/>
      <c r="DE158" s="1270"/>
    </row>
    <row r="159" spans="108:109" ht="13.5" hidden="1" customHeight="1" x14ac:dyDescent="0.15">
      <c r="DD159" s="1270"/>
      <c r="DE159" s="1270"/>
    </row>
    <row r="160" spans="108:109" ht="13.5" hidden="1" customHeight="1" x14ac:dyDescent="0.15">
      <c r="DD160" s="1270"/>
      <c r="DE160" s="127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GhcSpKTBd95fkSWuc3lTMbRko9/dI8Obl/CoAesR9fvGsKXip9DXhkKXLty9Z4YRkNEzPhcrXhTE5CO6btvECA==" saltValue="HrbHgsmJ8sS3Z5Hb0msbI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BFCAD-DAEA-4CA3-B630-940F48A32A60}">
  <sheetPr>
    <pageSetUpPr fitToPage="1"/>
  </sheetPr>
  <dimension ref="A1:DR135"/>
  <sheetViews>
    <sheetView showGridLines="0" topLeftCell="A103" zoomScale="80" zoomScaleNormal="80" zoomScaleSheetLayoutView="70"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fDtv7KGowy7029+mFx1KR2h2F0/IR4rlyMjMIbSn5sZtOI/NY2PQH69i7hbsY9xnDIrEjXJT8oEGXfb1tRk7Jw==" saltValue="hk5U5IDOgX3isSk4GdTHtQ=="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8B7F2-A008-4AC3-9607-744EAF3EB6F9}">
  <sheetPr>
    <pageSetUpPr fitToPage="1"/>
  </sheetPr>
  <dimension ref="A1:DR135"/>
  <sheetViews>
    <sheetView showGridLines="0" topLeftCell="A94" zoomScale="80" zoomScaleNormal="80" zoomScaleSheetLayoutView="55" workbookViewId="0">
      <selection activeCell="AN70" sqref="AN7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500</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3e8iegGKiI/VxnAA/idBIgH4cKEmx4BY6sILPDvaGEWQOs/uLcvsiAwwhnn3dCS9cF1FTDWSy5cniFNgYdRysg==" saltValue="LwoSg1bi6K+j11ro0AD0Kg==" spinCount="100000" sheet="1" objects="1" scenarios="1"/>
  <dataConsolidate/>
  <phoneticPr fontId="2"/>
  <printOptions horizontalCentered="1" verticalCentered="1"/>
  <pageMargins left="0" right="0" top="0.19685039370078741" bottom="0.31496062992125984" header="0.39370078740157483" footer="0"/>
  <pageSetup paperSize="8" scale="50"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551</v>
      </c>
      <c r="G2" s="156"/>
      <c r="H2" s="157"/>
    </row>
    <row r="3" spans="1:8" x14ac:dyDescent="0.15">
      <c r="A3" s="153" t="s">
        <v>544</v>
      </c>
      <c r="B3" s="158"/>
      <c r="C3" s="159"/>
      <c r="D3" s="160">
        <v>45974</v>
      </c>
      <c r="E3" s="161"/>
      <c r="F3" s="162">
        <v>53605</v>
      </c>
      <c r="G3" s="163"/>
      <c r="H3" s="164"/>
    </row>
    <row r="4" spans="1:8" x14ac:dyDescent="0.15">
      <c r="A4" s="165"/>
      <c r="B4" s="166"/>
      <c r="C4" s="167"/>
      <c r="D4" s="168">
        <v>36113</v>
      </c>
      <c r="E4" s="169"/>
      <c r="F4" s="170">
        <v>28343</v>
      </c>
      <c r="G4" s="171"/>
      <c r="H4" s="172"/>
    </row>
    <row r="5" spans="1:8" x14ac:dyDescent="0.15">
      <c r="A5" s="153" t="s">
        <v>546</v>
      </c>
      <c r="B5" s="158"/>
      <c r="C5" s="159"/>
      <c r="D5" s="160">
        <v>82659</v>
      </c>
      <c r="E5" s="161"/>
      <c r="F5" s="162">
        <v>46440</v>
      </c>
      <c r="G5" s="163"/>
      <c r="H5" s="164"/>
    </row>
    <row r="6" spans="1:8" x14ac:dyDescent="0.15">
      <c r="A6" s="165"/>
      <c r="B6" s="166"/>
      <c r="C6" s="167"/>
      <c r="D6" s="168">
        <v>74141</v>
      </c>
      <c r="E6" s="169"/>
      <c r="F6" s="170">
        <v>27658</v>
      </c>
      <c r="G6" s="171"/>
      <c r="H6" s="172"/>
    </row>
    <row r="7" spans="1:8" x14ac:dyDescent="0.15">
      <c r="A7" s="153" t="s">
        <v>547</v>
      </c>
      <c r="B7" s="158"/>
      <c r="C7" s="159"/>
      <c r="D7" s="160">
        <v>25621</v>
      </c>
      <c r="E7" s="161"/>
      <c r="F7" s="162">
        <v>63257</v>
      </c>
      <c r="G7" s="163"/>
      <c r="H7" s="164"/>
    </row>
    <row r="8" spans="1:8" x14ac:dyDescent="0.15">
      <c r="A8" s="165"/>
      <c r="B8" s="166"/>
      <c r="C8" s="167"/>
      <c r="D8" s="168">
        <v>17756</v>
      </c>
      <c r="E8" s="169"/>
      <c r="F8" s="170">
        <v>27259</v>
      </c>
      <c r="G8" s="171"/>
      <c r="H8" s="172"/>
    </row>
    <row r="9" spans="1:8" x14ac:dyDescent="0.15">
      <c r="A9" s="153" t="s">
        <v>548</v>
      </c>
      <c r="B9" s="158"/>
      <c r="C9" s="159"/>
      <c r="D9" s="160">
        <v>33485</v>
      </c>
      <c r="E9" s="161"/>
      <c r="F9" s="162">
        <v>52308</v>
      </c>
      <c r="G9" s="163"/>
      <c r="H9" s="164"/>
    </row>
    <row r="10" spans="1:8" x14ac:dyDescent="0.15">
      <c r="A10" s="165"/>
      <c r="B10" s="166"/>
      <c r="C10" s="167"/>
      <c r="D10" s="168">
        <v>18021</v>
      </c>
      <c r="E10" s="169"/>
      <c r="F10" s="170">
        <v>28695</v>
      </c>
      <c r="G10" s="171"/>
      <c r="H10" s="172"/>
    </row>
    <row r="11" spans="1:8" x14ac:dyDescent="0.15">
      <c r="A11" s="153" t="s">
        <v>549</v>
      </c>
      <c r="B11" s="158"/>
      <c r="C11" s="159"/>
      <c r="D11" s="160">
        <v>28307</v>
      </c>
      <c r="E11" s="161"/>
      <c r="F11" s="162">
        <v>46402</v>
      </c>
      <c r="G11" s="163"/>
      <c r="H11" s="164"/>
    </row>
    <row r="12" spans="1:8" x14ac:dyDescent="0.15">
      <c r="A12" s="165"/>
      <c r="B12" s="166"/>
      <c r="C12" s="173"/>
      <c r="D12" s="168">
        <v>13159</v>
      </c>
      <c r="E12" s="169"/>
      <c r="F12" s="170">
        <v>26897</v>
      </c>
      <c r="G12" s="171"/>
      <c r="H12" s="172"/>
    </row>
    <row r="13" spans="1:8" x14ac:dyDescent="0.15">
      <c r="A13" s="153"/>
      <c r="B13" s="158"/>
      <c r="C13" s="174"/>
      <c r="D13" s="175">
        <v>43209</v>
      </c>
      <c r="E13" s="176"/>
      <c r="F13" s="177">
        <v>52402</v>
      </c>
      <c r="G13" s="178"/>
      <c r="H13" s="164"/>
    </row>
    <row r="14" spans="1:8" x14ac:dyDescent="0.15">
      <c r="A14" s="165"/>
      <c r="B14" s="166"/>
      <c r="C14" s="167"/>
      <c r="D14" s="168">
        <v>31838</v>
      </c>
      <c r="E14" s="169"/>
      <c r="F14" s="170">
        <v>27770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6.89</v>
      </c>
      <c r="C19" s="179">
        <f>ROUND(VALUE(SUBSTITUTE(実質収支比率等に係る経年分析!G$48,"▲","-")),2)</f>
        <v>9.06</v>
      </c>
      <c r="D19" s="179">
        <f>ROUND(VALUE(SUBSTITUTE(実質収支比率等に係る経年分析!H$48,"▲","-")),2)</f>
        <v>8.89</v>
      </c>
      <c r="E19" s="179">
        <f>ROUND(VALUE(SUBSTITUTE(実質収支比率等に係る経年分析!I$48,"▲","-")),2)</f>
        <v>10.210000000000001</v>
      </c>
      <c r="F19" s="179">
        <f>ROUND(VALUE(SUBSTITUTE(実質収支比率等に係る経年分析!J$48,"▲","-")),2)</f>
        <v>7.49</v>
      </c>
    </row>
    <row r="20" spans="1:11" x14ac:dyDescent="0.15">
      <c r="A20" s="179" t="s">
        <v>55</v>
      </c>
      <c r="B20" s="179">
        <f>ROUND(VALUE(SUBSTITUTE(実質収支比率等に係る経年分析!F$47,"▲","-")),2)</f>
        <v>16.04</v>
      </c>
      <c r="C20" s="179">
        <f>ROUND(VALUE(SUBSTITUTE(実質収支比率等に係る経年分析!G$47,"▲","-")),2)</f>
        <v>14.11</v>
      </c>
      <c r="D20" s="179">
        <f>ROUND(VALUE(SUBSTITUTE(実質収支比率等に係る経年分析!H$47,"▲","-")),2)</f>
        <v>14.49</v>
      </c>
      <c r="E20" s="179">
        <f>ROUND(VALUE(SUBSTITUTE(実質収支比率等に係る経年分析!I$47,"▲","-")),2)</f>
        <v>14.74</v>
      </c>
      <c r="F20" s="179">
        <f>ROUND(VALUE(SUBSTITUTE(実質収支比率等に係る経年分析!J$47,"▲","-")),2)</f>
        <v>16.440000000000001</v>
      </c>
    </row>
    <row r="21" spans="1:11" x14ac:dyDescent="0.15">
      <c r="A21" s="179" t="s">
        <v>56</v>
      </c>
      <c r="B21" s="179">
        <f>IF(ISNUMBER(VALUE(SUBSTITUTE(実質収支比率等に係る経年分析!F$49,"▲","-"))),ROUND(VALUE(SUBSTITUTE(実質収支比率等に係る経年分析!F$49,"▲","-")),2),NA())</f>
        <v>0.2</v>
      </c>
      <c r="C21" s="179">
        <f>IF(ISNUMBER(VALUE(SUBSTITUTE(実質収支比率等に係る経年分析!G$49,"▲","-"))),ROUND(VALUE(SUBSTITUTE(実質収支比率等に係る経年分析!G$49,"▲","-")),2),NA())</f>
        <v>0.52</v>
      </c>
      <c r="D21" s="179">
        <f>IF(ISNUMBER(VALUE(SUBSTITUTE(実質収支比率等に係る経年分析!H$49,"▲","-"))),ROUND(VALUE(SUBSTITUTE(実質収支比率等に係る経年分析!H$49,"▲","-")),2),NA())</f>
        <v>-0.01</v>
      </c>
      <c r="E21" s="179">
        <f>IF(ISNUMBER(VALUE(SUBSTITUTE(実質収支比率等に係る経年分析!I$49,"▲","-"))),ROUND(VALUE(SUBSTITUTE(実質収支比率等に係る経年分析!I$49,"▲","-")),2),NA())</f>
        <v>1.21</v>
      </c>
      <c r="F21" s="179">
        <f>IF(ISNUMBER(VALUE(SUBSTITUTE(実質収支比率等に係る経年分析!J$49,"▲","-"))),ROUND(VALUE(SUBSTITUTE(実質収支比率等に係る経年分析!J$49,"▲","-")),2),NA())</f>
        <v>-0.88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1.53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2.5499999999999998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1.95</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2.02</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国民健康保険事業特別会計（直営診療施設勘定）</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農業集落排水事業特別会計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0.05</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介護保険事業特別会計（保険事業勘定）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0.84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1.51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0.54</v>
      </c>
    </row>
    <row r="33" spans="1:16" x14ac:dyDescent="0.15">
      <c r="A33" s="180" t="str">
        <f>IF(連結実質赤字比率に係る赤字・黒字の構成分析!C$37="",NA(),連結実質赤字比率に係る赤字・黒字の構成分析!C$37)</f>
        <v>公共下水道事業特別会計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0.22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0.64</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0.28999999999999998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0.19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0.59</v>
      </c>
    </row>
    <row r="34" spans="1:16" x14ac:dyDescent="0.15">
      <c r="A34" s="180" t="str">
        <f>IF(連結実質赤字比率に係る赤字・黒字の構成分析!C$36="",NA(),連結実質赤字比率に係る赤字・黒字の構成分析!C$36)</f>
        <v>国民健康保険事業特別会計（事業勘定）</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3.03</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3.75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3.25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4.42</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0.95</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6.89</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9.0500000000000007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8.89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10.199999999999999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7.48</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5.42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5.49</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6.21</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7.12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8.4499999999999993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5739</v>
      </c>
      <c r="E42" s="181"/>
      <c r="F42" s="181"/>
      <c r="G42" s="181">
        <f>'実質公債費比率（分子）の構造'!L$52</f>
        <v>5763</v>
      </c>
      <c r="H42" s="181"/>
      <c r="I42" s="181"/>
      <c r="J42" s="181">
        <f>'実質公債費比率（分子）の構造'!M$52</f>
        <v>5713</v>
      </c>
      <c r="K42" s="181"/>
      <c r="L42" s="181"/>
      <c r="M42" s="181">
        <f>'実質公債費比率（分子）の構造'!N$52</f>
        <v>5295</v>
      </c>
      <c r="N42" s="181"/>
      <c r="O42" s="181"/>
      <c r="P42" s="181">
        <f>'実質公債費比率（分子）の構造'!O$52</f>
        <v>5265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189</v>
      </c>
      <c r="C44" s="181"/>
      <c r="D44" s="181"/>
      <c r="E44" s="181">
        <f>'実質公債費比率（分子）の構造'!L$50</f>
        <v>189</v>
      </c>
      <c r="F44" s="181"/>
      <c r="G44" s="181"/>
      <c r="H44" s="181">
        <f>'実質公債費比率（分子）の構造'!M$50</f>
        <v>183</v>
      </c>
      <c r="I44" s="181"/>
      <c r="J44" s="181"/>
      <c r="K44" s="181">
        <f>'実質公債費比率（分子）の構造'!N$50</f>
        <v>176</v>
      </c>
      <c r="L44" s="181"/>
      <c r="M44" s="181"/>
      <c r="N44" s="181">
        <f>'実質公債費比率（分子）の構造'!O$50</f>
        <v>168</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1387</v>
      </c>
      <c r="C46" s="181"/>
      <c r="D46" s="181"/>
      <c r="E46" s="181">
        <f>'実質公債費比率（分子）の構造'!L$48</f>
        <v>1441</v>
      </c>
      <c r="F46" s="181"/>
      <c r="G46" s="181"/>
      <c r="H46" s="181">
        <f>'実質公債費比率（分子）の構造'!M$48</f>
        <v>1446</v>
      </c>
      <c r="I46" s="181"/>
      <c r="J46" s="181"/>
      <c r="K46" s="181">
        <f>'実質公債費比率（分子）の構造'!N$48</f>
        <v>1456</v>
      </c>
      <c r="L46" s="181"/>
      <c r="M46" s="181"/>
      <c r="N46" s="181">
        <f>'実質公債費比率（分子）の構造'!O$48</f>
        <v>1276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5245</v>
      </c>
      <c r="C49" s="181"/>
      <c r="D49" s="181"/>
      <c r="E49" s="181">
        <f>'実質公債費比率（分子）の構造'!L$45</f>
        <v>5144</v>
      </c>
      <c r="F49" s="181"/>
      <c r="G49" s="181"/>
      <c r="H49" s="181">
        <f>'実質公債費比率（分子）の構造'!M$45</f>
        <v>4618</v>
      </c>
      <c r="I49" s="181"/>
      <c r="J49" s="181"/>
      <c r="K49" s="181">
        <f>'実質公債費比率（分子）の構造'!N$45</f>
        <v>4212</v>
      </c>
      <c r="L49" s="181"/>
      <c r="M49" s="181"/>
      <c r="N49" s="181">
        <f>'実質公債費比率（分子）の構造'!O$45</f>
        <v>4368</v>
      </c>
      <c r="O49" s="181"/>
      <c r="P49" s="181"/>
    </row>
    <row r="50" spans="1:16" x14ac:dyDescent="0.15">
      <c r="A50" s="181" t="s">
        <v>71</v>
      </c>
      <c r="B50" s="181" t="e">
        <f>NA()</f>
        <v>#N/A</v>
      </c>
      <c r="C50" s="181">
        <f>IF(ISNUMBER('実質公債費比率（分子）の構造'!K$53),'実質公債費比率（分子）の構造'!K$53,NA())</f>
        <v>1082</v>
      </c>
      <c r="D50" s="181" t="e">
        <f>NA()</f>
        <v>#N/A</v>
      </c>
      <c r="E50" s="181" t="e">
        <f>NA()</f>
        <v>#N/A</v>
      </c>
      <c r="F50" s="181">
        <f>IF(ISNUMBER('実質公債費比率（分子）の構造'!L$53),'実質公債費比率（分子）の構造'!L$53,NA())</f>
        <v>1011</v>
      </c>
      <c r="G50" s="181" t="e">
        <f>NA()</f>
        <v>#N/A</v>
      </c>
      <c r="H50" s="181" t="e">
        <f>NA()</f>
        <v>#N/A</v>
      </c>
      <c r="I50" s="181">
        <f>IF(ISNUMBER('実質公債費比率（分子）の構造'!M$53),'実質公債費比率（分子）の構造'!M$53,NA())</f>
        <v>534</v>
      </c>
      <c r="J50" s="181" t="e">
        <f>NA()</f>
        <v>#N/A</v>
      </c>
      <c r="K50" s="181" t="e">
        <f>NA()</f>
        <v>#N/A</v>
      </c>
      <c r="L50" s="181">
        <f>IF(ISNUMBER('実質公債費比率（分子）の構造'!N$53),'実質公債費比率（分子）の構造'!N$53,NA())</f>
        <v>549</v>
      </c>
      <c r="M50" s="181" t="e">
        <f>NA()</f>
        <v>#N/A</v>
      </c>
      <c r="N50" s="181" t="e">
        <f>NA()</f>
        <v>#N/A</v>
      </c>
      <c r="O50" s="181">
        <f>IF(ISNUMBER('実質公債費比率（分子）の構造'!O$53),'実質公債費比率（分子）の構造'!O$53,NA())</f>
        <v>547</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46119</v>
      </c>
      <c r="E56" s="180"/>
      <c r="F56" s="180"/>
      <c r="G56" s="180">
        <f>'将来負担比率（分子）の構造'!J$52</f>
        <v>46208</v>
      </c>
      <c r="H56" s="180"/>
      <c r="I56" s="180"/>
      <c r="J56" s="180">
        <f>'将来負担比率（分子）の構造'!K$52</f>
        <v>45345</v>
      </c>
      <c r="K56" s="180"/>
      <c r="L56" s="180"/>
      <c r="M56" s="180">
        <f>'将来負担比率（分子）の構造'!L$52</f>
        <v>44333</v>
      </c>
      <c r="N56" s="180"/>
      <c r="O56" s="180"/>
      <c r="P56" s="180">
        <f>'将来負担比率（分子）の構造'!M$52</f>
        <v>43289</v>
      </c>
    </row>
    <row r="57" spans="1:16" x14ac:dyDescent="0.15">
      <c r="A57" s="180" t="s">
        <v>42</v>
      </c>
      <c r="B57" s="180"/>
      <c r="C57" s="180"/>
      <c r="D57" s="180">
        <f>'将来負担比率（分子）の構造'!I$51</f>
        <v>9739</v>
      </c>
      <c r="E57" s="180"/>
      <c r="F57" s="180"/>
      <c r="G57" s="180">
        <f>'将来負担比率（分子）の構造'!J$51</f>
        <v>9083</v>
      </c>
      <c r="H57" s="180"/>
      <c r="I57" s="180"/>
      <c r="J57" s="180">
        <f>'将来負担比率（分子）の構造'!K$51</f>
        <v>8794</v>
      </c>
      <c r="K57" s="180"/>
      <c r="L57" s="180"/>
      <c r="M57" s="180">
        <f>'将来負担比率（分子）の構造'!L$51</f>
        <v>8635</v>
      </c>
      <c r="N57" s="180"/>
      <c r="O57" s="180"/>
      <c r="P57" s="180">
        <f>'将来負担比率（分子）の構造'!M$51</f>
        <v>8548</v>
      </c>
    </row>
    <row r="58" spans="1:16" x14ac:dyDescent="0.15">
      <c r="A58" s="180" t="s">
        <v>41</v>
      </c>
      <c r="B58" s="180"/>
      <c r="C58" s="180"/>
      <c r="D58" s="180">
        <f>'将来負担比率（分子）の構造'!I$50</f>
        <v>10639</v>
      </c>
      <c r="E58" s="180"/>
      <c r="F58" s="180"/>
      <c r="G58" s="180">
        <f>'将来負担比率（分子）の構造'!J$50</f>
        <v>10634</v>
      </c>
      <c r="H58" s="180"/>
      <c r="I58" s="180"/>
      <c r="J58" s="180">
        <f>'将来負担比率（分子）の構造'!K$50</f>
        <v>12153</v>
      </c>
      <c r="K58" s="180"/>
      <c r="L58" s="180"/>
      <c r="M58" s="180">
        <f>'将来負担比率（分子）の構造'!L$50</f>
        <v>12637</v>
      </c>
      <c r="N58" s="180"/>
      <c r="O58" s="180"/>
      <c r="P58" s="180">
        <f>'将来負担比率（分子）の構造'!M$50</f>
        <v>15217</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8729</v>
      </c>
      <c r="C62" s="180"/>
      <c r="D62" s="180"/>
      <c r="E62" s="180">
        <f>'将来負担比率（分子）の構造'!J$45</f>
        <v>8320</v>
      </c>
      <c r="F62" s="180"/>
      <c r="G62" s="180"/>
      <c r="H62" s="180">
        <f>'将来負担比率（分子）の構造'!K$45</f>
        <v>8374</v>
      </c>
      <c r="I62" s="180"/>
      <c r="J62" s="180"/>
      <c r="K62" s="180">
        <f>'将来負担比率（分子）の構造'!L$45</f>
        <v>8178</v>
      </c>
      <c r="L62" s="180"/>
      <c r="M62" s="180"/>
      <c r="N62" s="180">
        <f>'将来負担比率（分子）の構造'!M$45</f>
        <v>7762</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18966</v>
      </c>
      <c r="C64" s="180"/>
      <c r="D64" s="180"/>
      <c r="E64" s="180">
        <f>'将来負担比率（分子）の構造'!J$43</f>
        <v>17895</v>
      </c>
      <c r="F64" s="180"/>
      <c r="G64" s="180"/>
      <c r="H64" s="180">
        <f>'将来負担比率（分子）の構造'!K$43</f>
        <v>16965</v>
      </c>
      <c r="I64" s="180"/>
      <c r="J64" s="180"/>
      <c r="K64" s="180">
        <f>'将来負担比率（分子）の構造'!L$43</f>
        <v>16000</v>
      </c>
      <c r="L64" s="180"/>
      <c r="M64" s="180"/>
      <c r="N64" s="180">
        <f>'将来負担比率（分子）の構造'!M$43</f>
        <v>14693</v>
      </c>
      <c r="O64" s="180"/>
      <c r="P64" s="180"/>
    </row>
    <row r="65" spans="1:16" x14ac:dyDescent="0.15">
      <c r="A65" s="180" t="s">
        <v>32</v>
      </c>
      <c r="B65" s="180">
        <f>'将来負担比率（分子）の構造'!I$42</f>
        <v>1404</v>
      </c>
      <c r="C65" s="180"/>
      <c r="D65" s="180"/>
      <c r="E65" s="180">
        <f>'将来負担比率（分子）の構造'!J$42</f>
        <v>1126</v>
      </c>
      <c r="F65" s="180"/>
      <c r="G65" s="180"/>
      <c r="H65" s="180">
        <f>'将来負担比率（分子）の構造'!K$42</f>
        <v>943</v>
      </c>
      <c r="I65" s="180"/>
      <c r="J65" s="180"/>
      <c r="K65" s="180">
        <f>'将来負担比率（分子）の構造'!L$42</f>
        <v>785</v>
      </c>
      <c r="L65" s="180"/>
      <c r="M65" s="180"/>
      <c r="N65" s="180">
        <f>'将来負担比率（分子）の構造'!M$42</f>
        <v>631</v>
      </c>
      <c r="O65" s="180"/>
      <c r="P65" s="180"/>
    </row>
    <row r="66" spans="1:16" x14ac:dyDescent="0.15">
      <c r="A66" s="180" t="s">
        <v>31</v>
      </c>
      <c r="B66" s="180">
        <f>'将来負担比率（分子）の構造'!I$41</f>
        <v>39502</v>
      </c>
      <c r="C66" s="180"/>
      <c r="D66" s="180"/>
      <c r="E66" s="180">
        <f>'将来負担比率（分子）の構造'!J$41</f>
        <v>40951</v>
      </c>
      <c r="F66" s="180"/>
      <c r="G66" s="180"/>
      <c r="H66" s="180">
        <f>'将来負担比率（分子）の構造'!K$41</f>
        <v>39286</v>
      </c>
      <c r="I66" s="180"/>
      <c r="J66" s="180"/>
      <c r="K66" s="180">
        <f>'将来負担比率（分子）の構造'!L$41</f>
        <v>38300</v>
      </c>
      <c r="L66" s="180"/>
      <c r="M66" s="180"/>
      <c r="N66" s="180">
        <f>'将来負担比率（分子）の構造'!M$41</f>
        <v>38160</v>
      </c>
      <c r="O66" s="180"/>
      <c r="P66" s="180"/>
    </row>
    <row r="67" spans="1:16" x14ac:dyDescent="0.15">
      <c r="A67" s="180" t="s">
        <v>75</v>
      </c>
      <c r="B67" s="180" t="e">
        <f>NA()</f>
        <v>#N/A</v>
      </c>
      <c r="C67" s="180">
        <f>IF(ISNUMBER('将来負担比率（分子）の構造'!I$53), IF('将来負担比率（分子）の構造'!I$53 &lt; 0, 0, '将来負担比率（分子）の構造'!I$53), NA())</f>
        <v>2104</v>
      </c>
      <c r="D67" s="180" t="e">
        <f>NA()</f>
        <v>#N/A</v>
      </c>
      <c r="E67" s="180" t="e">
        <f>NA()</f>
        <v>#N/A</v>
      </c>
      <c r="F67" s="180">
        <f>IF(ISNUMBER('将来負担比率（分子）の構造'!J$53), IF('将来負担比率（分子）の構造'!J$53 &lt; 0, 0, '将来負担比率（分子）の構造'!J$53), NA())</f>
        <v>2368</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3967</v>
      </c>
      <c r="C72" s="184">
        <f>基金残高に係る経年分析!G55</f>
        <v>3976</v>
      </c>
      <c r="D72" s="184">
        <f>基金残高に係る経年分析!H55</f>
        <v>4460</v>
      </c>
    </row>
    <row r="73" spans="1:16" x14ac:dyDescent="0.15">
      <c r="A73" s="183" t="s">
        <v>78</v>
      </c>
      <c r="B73" s="184">
        <f>基金残高に係る経年分析!F56</f>
        <v>1751</v>
      </c>
      <c r="C73" s="184">
        <f>基金残高に係る経年分析!G56</f>
        <v>1733</v>
      </c>
      <c r="D73" s="184">
        <f>基金残高に係る経年分析!H56</f>
        <v>2039</v>
      </c>
    </row>
    <row r="74" spans="1:16" x14ac:dyDescent="0.15">
      <c r="A74" s="183" t="s">
        <v>79</v>
      </c>
      <c r="B74" s="184">
        <f>基金残高に係る経年分析!F57</f>
        <v>4023</v>
      </c>
      <c r="C74" s="184">
        <f>基金残高に係る経年分析!G57</f>
        <v>4365</v>
      </c>
      <c r="D74" s="184">
        <f>基金残高に係る経年分析!H57</f>
        <v>4970</v>
      </c>
    </row>
  </sheetData>
  <sheetProtection algorithmName="SHA-512" hashValue="m8F/uFa13CYQWzFkG5bG4bUkazPzPgal+d9/TltZFhJOHny6g/yYqdL9TO02E2Y9x02Vzu7Z7dleFSbiTXCTXg==" saltValue="U7ny2SUqkduG2bgtdLEW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216</v>
      </c>
      <c r="DI1" s="756"/>
      <c r="DJ1" s="756"/>
      <c r="DK1" s="756"/>
      <c r="DL1" s="756"/>
      <c r="DM1" s="756"/>
      <c r="DN1" s="757"/>
      <c r="DO1" s="225"/>
      <c r="DP1" s="755" t="s">
        <v>217</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218</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219</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220</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221</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222</v>
      </c>
      <c r="S4" s="698"/>
      <c r="T4" s="698"/>
      <c r="U4" s="698"/>
      <c r="V4" s="698"/>
      <c r="W4" s="698"/>
      <c r="X4" s="698"/>
      <c r="Y4" s="699"/>
      <c r="Z4" s="697" t="s">
        <v>223</v>
      </c>
      <c r="AA4" s="698"/>
      <c r="AB4" s="698"/>
      <c r="AC4" s="699"/>
      <c r="AD4" s="697" t="s">
        <v>224</v>
      </c>
      <c r="AE4" s="698"/>
      <c r="AF4" s="698"/>
      <c r="AG4" s="698"/>
      <c r="AH4" s="698"/>
      <c r="AI4" s="698"/>
      <c r="AJ4" s="698"/>
      <c r="AK4" s="699"/>
      <c r="AL4" s="697" t="s">
        <v>223</v>
      </c>
      <c r="AM4" s="698"/>
      <c r="AN4" s="698"/>
      <c r="AO4" s="699"/>
      <c r="AP4" s="758" t="s">
        <v>225</v>
      </c>
      <c r="AQ4" s="758"/>
      <c r="AR4" s="758"/>
      <c r="AS4" s="758"/>
      <c r="AT4" s="758"/>
      <c r="AU4" s="758"/>
      <c r="AV4" s="758"/>
      <c r="AW4" s="758"/>
      <c r="AX4" s="758"/>
      <c r="AY4" s="758"/>
      <c r="AZ4" s="758"/>
      <c r="BA4" s="758"/>
      <c r="BB4" s="758"/>
      <c r="BC4" s="758"/>
      <c r="BD4" s="758"/>
      <c r="BE4" s="758"/>
      <c r="BF4" s="758"/>
      <c r="BG4" s="758" t="s">
        <v>226</v>
      </c>
      <c r="BH4" s="758"/>
      <c r="BI4" s="758"/>
      <c r="BJ4" s="758"/>
      <c r="BK4" s="758"/>
      <c r="BL4" s="758"/>
      <c r="BM4" s="758"/>
      <c r="BN4" s="758"/>
      <c r="BO4" s="758" t="s">
        <v>223</v>
      </c>
      <c r="BP4" s="758"/>
      <c r="BQ4" s="758"/>
      <c r="BR4" s="758"/>
      <c r="BS4" s="758" t="s">
        <v>227</v>
      </c>
      <c r="BT4" s="758"/>
      <c r="BU4" s="758"/>
      <c r="BV4" s="758"/>
      <c r="BW4" s="758"/>
      <c r="BX4" s="758"/>
      <c r="BY4" s="758"/>
      <c r="BZ4" s="758"/>
      <c r="CA4" s="758"/>
      <c r="CB4" s="758"/>
      <c r="CD4" s="740" t="s">
        <v>228</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229</v>
      </c>
      <c r="C5" s="723"/>
      <c r="D5" s="723"/>
      <c r="E5" s="723"/>
      <c r="F5" s="723"/>
      <c r="G5" s="723"/>
      <c r="H5" s="723"/>
      <c r="I5" s="723"/>
      <c r="J5" s="723"/>
      <c r="K5" s="723"/>
      <c r="L5" s="723"/>
      <c r="M5" s="723"/>
      <c r="N5" s="723"/>
      <c r="O5" s="723"/>
      <c r="P5" s="723"/>
      <c r="Q5" s="724"/>
      <c r="R5" s="688">
        <v>18096977</v>
      </c>
      <c r="S5" s="689"/>
      <c r="T5" s="689"/>
      <c r="U5" s="689"/>
      <c r="V5" s="689"/>
      <c r="W5" s="689"/>
      <c r="X5" s="689"/>
      <c r="Y5" s="735"/>
      <c r="Z5" s="753">
        <v>37.6</v>
      </c>
      <c r="AA5" s="753"/>
      <c r="AB5" s="753"/>
      <c r="AC5" s="753"/>
      <c r="AD5" s="754">
        <v>16927086</v>
      </c>
      <c r="AE5" s="754"/>
      <c r="AF5" s="754"/>
      <c r="AG5" s="754"/>
      <c r="AH5" s="754"/>
      <c r="AI5" s="754"/>
      <c r="AJ5" s="754"/>
      <c r="AK5" s="754"/>
      <c r="AL5" s="736">
        <v>64.7</v>
      </c>
      <c r="AM5" s="705"/>
      <c r="AN5" s="705"/>
      <c r="AO5" s="737"/>
      <c r="AP5" s="722" t="s">
        <v>230</v>
      </c>
      <c r="AQ5" s="723"/>
      <c r="AR5" s="723"/>
      <c r="AS5" s="723"/>
      <c r="AT5" s="723"/>
      <c r="AU5" s="723"/>
      <c r="AV5" s="723"/>
      <c r="AW5" s="723"/>
      <c r="AX5" s="723"/>
      <c r="AY5" s="723"/>
      <c r="AZ5" s="723"/>
      <c r="BA5" s="723"/>
      <c r="BB5" s="723"/>
      <c r="BC5" s="723"/>
      <c r="BD5" s="723"/>
      <c r="BE5" s="723"/>
      <c r="BF5" s="724"/>
      <c r="BG5" s="623">
        <v>16927086</v>
      </c>
      <c r="BH5" s="626"/>
      <c r="BI5" s="626"/>
      <c r="BJ5" s="626"/>
      <c r="BK5" s="626"/>
      <c r="BL5" s="626"/>
      <c r="BM5" s="626"/>
      <c r="BN5" s="627"/>
      <c r="BO5" s="685">
        <v>93.5</v>
      </c>
      <c r="BP5" s="685"/>
      <c r="BQ5" s="685"/>
      <c r="BR5" s="685"/>
      <c r="BS5" s="686">
        <v>316577</v>
      </c>
      <c r="BT5" s="686"/>
      <c r="BU5" s="686"/>
      <c r="BV5" s="686"/>
      <c r="BW5" s="686"/>
      <c r="BX5" s="686"/>
      <c r="BY5" s="686"/>
      <c r="BZ5" s="686"/>
      <c r="CA5" s="686"/>
      <c r="CB5" s="727"/>
      <c r="CD5" s="740" t="s">
        <v>225</v>
      </c>
      <c r="CE5" s="741"/>
      <c r="CF5" s="741"/>
      <c r="CG5" s="741"/>
      <c r="CH5" s="741"/>
      <c r="CI5" s="741"/>
      <c r="CJ5" s="741"/>
      <c r="CK5" s="741"/>
      <c r="CL5" s="741"/>
      <c r="CM5" s="741"/>
      <c r="CN5" s="741"/>
      <c r="CO5" s="741"/>
      <c r="CP5" s="741"/>
      <c r="CQ5" s="742"/>
      <c r="CR5" s="740" t="s">
        <v>231</v>
      </c>
      <c r="CS5" s="741"/>
      <c r="CT5" s="741"/>
      <c r="CU5" s="741"/>
      <c r="CV5" s="741"/>
      <c r="CW5" s="741"/>
      <c r="CX5" s="741"/>
      <c r="CY5" s="742"/>
      <c r="CZ5" s="740" t="s">
        <v>223</v>
      </c>
      <c r="DA5" s="741"/>
      <c r="DB5" s="741"/>
      <c r="DC5" s="742"/>
      <c r="DD5" s="740" t="s">
        <v>232</v>
      </c>
      <c r="DE5" s="741"/>
      <c r="DF5" s="741"/>
      <c r="DG5" s="741"/>
      <c r="DH5" s="741"/>
      <c r="DI5" s="741"/>
      <c r="DJ5" s="741"/>
      <c r="DK5" s="741"/>
      <c r="DL5" s="741"/>
      <c r="DM5" s="741"/>
      <c r="DN5" s="741"/>
      <c r="DO5" s="741"/>
      <c r="DP5" s="742"/>
      <c r="DQ5" s="740" t="s">
        <v>233</v>
      </c>
      <c r="DR5" s="741"/>
      <c r="DS5" s="741"/>
      <c r="DT5" s="741"/>
      <c r="DU5" s="741"/>
      <c r="DV5" s="741"/>
      <c r="DW5" s="741"/>
      <c r="DX5" s="741"/>
      <c r="DY5" s="741"/>
      <c r="DZ5" s="741"/>
      <c r="EA5" s="741"/>
      <c r="EB5" s="741"/>
      <c r="EC5" s="742"/>
    </row>
    <row r="6" spans="2:143" ht="11.25" customHeight="1" x14ac:dyDescent="0.15">
      <c r="B6" s="620" t="s">
        <v>234</v>
      </c>
      <c r="C6" s="621"/>
      <c r="D6" s="621"/>
      <c r="E6" s="621"/>
      <c r="F6" s="621"/>
      <c r="G6" s="621"/>
      <c r="H6" s="621"/>
      <c r="I6" s="621"/>
      <c r="J6" s="621"/>
      <c r="K6" s="621"/>
      <c r="L6" s="621"/>
      <c r="M6" s="621"/>
      <c r="N6" s="621"/>
      <c r="O6" s="621"/>
      <c r="P6" s="621"/>
      <c r="Q6" s="622"/>
      <c r="R6" s="623">
        <v>417614</v>
      </c>
      <c r="S6" s="626"/>
      <c r="T6" s="626"/>
      <c r="U6" s="626"/>
      <c r="V6" s="626"/>
      <c r="W6" s="626"/>
      <c r="X6" s="626"/>
      <c r="Y6" s="627"/>
      <c r="Z6" s="685">
        <v>0.9</v>
      </c>
      <c r="AA6" s="685"/>
      <c r="AB6" s="685"/>
      <c r="AC6" s="685"/>
      <c r="AD6" s="686">
        <v>417614</v>
      </c>
      <c r="AE6" s="686"/>
      <c r="AF6" s="686"/>
      <c r="AG6" s="686"/>
      <c r="AH6" s="686"/>
      <c r="AI6" s="686"/>
      <c r="AJ6" s="686"/>
      <c r="AK6" s="686"/>
      <c r="AL6" s="628">
        <v>1.6</v>
      </c>
      <c r="AM6" s="629"/>
      <c r="AN6" s="629"/>
      <c r="AO6" s="687"/>
      <c r="AP6" s="620" t="s">
        <v>235</v>
      </c>
      <c r="AQ6" s="621"/>
      <c r="AR6" s="621"/>
      <c r="AS6" s="621"/>
      <c r="AT6" s="621"/>
      <c r="AU6" s="621"/>
      <c r="AV6" s="621"/>
      <c r="AW6" s="621"/>
      <c r="AX6" s="621"/>
      <c r="AY6" s="621"/>
      <c r="AZ6" s="621"/>
      <c r="BA6" s="621"/>
      <c r="BB6" s="621"/>
      <c r="BC6" s="621"/>
      <c r="BD6" s="621"/>
      <c r="BE6" s="621"/>
      <c r="BF6" s="622"/>
      <c r="BG6" s="623">
        <v>16927086</v>
      </c>
      <c r="BH6" s="626"/>
      <c r="BI6" s="626"/>
      <c r="BJ6" s="626"/>
      <c r="BK6" s="626"/>
      <c r="BL6" s="626"/>
      <c r="BM6" s="626"/>
      <c r="BN6" s="627"/>
      <c r="BO6" s="685">
        <v>93.5</v>
      </c>
      <c r="BP6" s="685"/>
      <c r="BQ6" s="685"/>
      <c r="BR6" s="685"/>
      <c r="BS6" s="686">
        <v>316577</v>
      </c>
      <c r="BT6" s="686"/>
      <c r="BU6" s="686"/>
      <c r="BV6" s="686"/>
      <c r="BW6" s="686"/>
      <c r="BX6" s="686"/>
      <c r="BY6" s="686"/>
      <c r="BZ6" s="686"/>
      <c r="CA6" s="686"/>
      <c r="CB6" s="727"/>
      <c r="CD6" s="694" t="s">
        <v>236</v>
      </c>
      <c r="CE6" s="695"/>
      <c r="CF6" s="695"/>
      <c r="CG6" s="695"/>
      <c r="CH6" s="695"/>
      <c r="CI6" s="695"/>
      <c r="CJ6" s="695"/>
      <c r="CK6" s="695"/>
      <c r="CL6" s="695"/>
      <c r="CM6" s="695"/>
      <c r="CN6" s="695"/>
      <c r="CO6" s="695"/>
      <c r="CP6" s="695"/>
      <c r="CQ6" s="696"/>
      <c r="CR6" s="623">
        <v>314000</v>
      </c>
      <c r="CS6" s="626"/>
      <c r="CT6" s="626"/>
      <c r="CU6" s="626"/>
      <c r="CV6" s="626"/>
      <c r="CW6" s="626"/>
      <c r="CX6" s="626"/>
      <c r="CY6" s="627"/>
      <c r="CZ6" s="736">
        <v>0.7</v>
      </c>
      <c r="DA6" s="705"/>
      <c r="DB6" s="705"/>
      <c r="DC6" s="739"/>
      <c r="DD6" s="631" t="s">
        <v>185</v>
      </c>
      <c r="DE6" s="626"/>
      <c r="DF6" s="626"/>
      <c r="DG6" s="626"/>
      <c r="DH6" s="626"/>
      <c r="DI6" s="626"/>
      <c r="DJ6" s="626"/>
      <c r="DK6" s="626"/>
      <c r="DL6" s="626"/>
      <c r="DM6" s="626"/>
      <c r="DN6" s="626"/>
      <c r="DO6" s="626"/>
      <c r="DP6" s="627"/>
      <c r="DQ6" s="631">
        <v>314000</v>
      </c>
      <c r="DR6" s="626"/>
      <c r="DS6" s="626"/>
      <c r="DT6" s="626"/>
      <c r="DU6" s="626"/>
      <c r="DV6" s="626"/>
      <c r="DW6" s="626"/>
      <c r="DX6" s="626"/>
      <c r="DY6" s="626"/>
      <c r="DZ6" s="626"/>
      <c r="EA6" s="626"/>
      <c r="EB6" s="626"/>
      <c r="EC6" s="666"/>
    </row>
    <row r="7" spans="2:143" ht="11.25" customHeight="1" x14ac:dyDescent="0.15">
      <c r="B7" s="620" t="s">
        <v>237</v>
      </c>
      <c r="C7" s="621"/>
      <c r="D7" s="621"/>
      <c r="E7" s="621"/>
      <c r="F7" s="621"/>
      <c r="G7" s="621"/>
      <c r="H7" s="621"/>
      <c r="I7" s="621"/>
      <c r="J7" s="621"/>
      <c r="K7" s="621"/>
      <c r="L7" s="621"/>
      <c r="M7" s="621"/>
      <c r="N7" s="621"/>
      <c r="O7" s="621"/>
      <c r="P7" s="621"/>
      <c r="Q7" s="622"/>
      <c r="R7" s="623">
        <v>23053</v>
      </c>
      <c r="S7" s="626"/>
      <c r="T7" s="626"/>
      <c r="U7" s="626"/>
      <c r="V7" s="626"/>
      <c r="W7" s="626"/>
      <c r="X7" s="626"/>
      <c r="Y7" s="627"/>
      <c r="Z7" s="685">
        <v>0</v>
      </c>
      <c r="AA7" s="685"/>
      <c r="AB7" s="685"/>
      <c r="AC7" s="685"/>
      <c r="AD7" s="686">
        <v>23053</v>
      </c>
      <c r="AE7" s="686"/>
      <c r="AF7" s="686"/>
      <c r="AG7" s="686"/>
      <c r="AH7" s="686"/>
      <c r="AI7" s="686"/>
      <c r="AJ7" s="686"/>
      <c r="AK7" s="686"/>
      <c r="AL7" s="628">
        <v>0.1</v>
      </c>
      <c r="AM7" s="629"/>
      <c r="AN7" s="629"/>
      <c r="AO7" s="687"/>
      <c r="AP7" s="620" t="s">
        <v>238</v>
      </c>
      <c r="AQ7" s="621"/>
      <c r="AR7" s="621"/>
      <c r="AS7" s="621"/>
      <c r="AT7" s="621"/>
      <c r="AU7" s="621"/>
      <c r="AV7" s="621"/>
      <c r="AW7" s="621"/>
      <c r="AX7" s="621"/>
      <c r="AY7" s="621"/>
      <c r="AZ7" s="621"/>
      <c r="BA7" s="621"/>
      <c r="BB7" s="621"/>
      <c r="BC7" s="621"/>
      <c r="BD7" s="621"/>
      <c r="BE7" s="621"/>
      <c r="BF7" s="622"/>
      <c r="BG7" s="623">
        <v>7568355</v>
      </c>
      <c r="BH7" s="626"/>
      <c r="BI7" s="626"/>
      <c r="BJ7" s="626"/>
      <c r="BK7" s="626"/>
      <c r="BL7" s="626"/>
      <c r="BM7" s="626"/>
      <c r="BN7" s="627"/>
      <c r="BO7" s="685">
        <v>41.8</v>
      </c>
      <c r="BP7" s="685"/>
      <c r="BQ7" s="685"/>
      <c r="BR7" s="685"/>
      <c r="BS7" s="686">
        <v>316577</v>
      </c>
      <c r="BT7" s="686"/>
      <c r="BU7" s="686"/>
      <c r="BV7" s="686"/>
      <c r="BW7" s="686"/>
      <c r="BX7" s="686"/>
      <c r="BY7" s="686"/>
      <c r="BZ7" s="686"/>
      <c r="CA7" s="686"/>
      <c r="CB7" s="727"/>
      <c r="CD7" s="667" t="s">
        <v>239</v>
      </c>
      <c r="CE7" s="664"/>
      <c r="CF7" s="664"/>
      <c r="CG7" s="664"/>
      <c r="CH7" s="664"/>
      <c r="CI7" s="664"/>
      <c r="CJ7" s="664"/>
      <c r="CK7" s="664"/>
      <c r="CL7" s="664"/>
      <c r="CM7" s="664"/>
      <c r="CN7" s="664"/>
      <c r="CO7" s="664"/>
      <c r="CP7" s="664"/>
      <c r="CQ7" s="665"/>
      <c r="CR7" s="623">
        <v>6704934</v>
      </c>
      <c r="CS7" s="626"/>
      <c r="CT7" s="626"/>
      <c r="CU7" s="626"/>
      <c r="CV7" s="626"/>
      <c r="CW7" s="626"/>
      <c r="CX7" s="626"/>
      <c r="CY7" s="627"/>
      <c r="CZ7" s="685">
        <v>14.7</v>
      </c>
      <c r="DA7" s="685"/>
      <c r="DB7" s="685"/>
      <c r="DC7" s="685"/>
      <c r="DD7" s="631">
        <v>71287</v>
      </c>
      <c r="DE7" s="626"/>
      <c r="DF7" s="626"/>
      <c r="DG7" s="626"/>
      <c r="DH7" s="626"/>
      <c r="DI7" s="626"/>
      <c r="DJ7" s="626"/>
      <c r="DK7" s="626"/>
      <c r="DL7" s="626"/>
      <c r="DM7" s="626"/>
      <c r="DN7" s="626"/>
      <c r="DO7" s="626"/>
      <c r="DP7" s="627"/>
      <c r="DQ7" s="631">
        <v>6257463</v>
      </c>
      <c r="DR7" s="626"/>
      <c r="DS7" s="626"/>
      <c r="DT7" s="626"/>
      <c r="DU7" s="626"/>
      <c r="DV7" s="626"/>
      <c r="DW7" s="626"/>
      <c r="DX7" s="626"/>
      <c r="DY7" s="626"/>
      <c r="DZ7" s="626"/>
      <c r="EA7" s="626"/>
      <c r="EB7" s="626"/>
      <c r="EC7" s="666"/>
    </row>
    <row r="8" spans="2:143" ht="11.25" customHeight="1" x14ac:dyDescent="0.15">
      <c r="B8" s="620" t="s">
        <v>240</v>
      </c>
      <c r="C8" s="621"/>
      <c r="D8" s="621"/>
      <c r="E8" s="621"/>
      <c r="F8" s="621"/>
      <c r="G8" s="621"/>
      <c r="H8" s="621"/>
      <c r="I8" s="621"/>
      <c r="J8" s="621"/>
      <c r="K8" s="621"/>
      <c r="L8" s="621"/>
      <c r="M8" s="621"/>
      <c r="N8" s="621"/>
      <c r="O8" s="621"/>
      <c r="P8" s="621"/>
      <c r="Q8" s="622"/>
      <c r="R8" s="623">
        <v>49053</v>
      </c>
      <c r="S8" s="626"/>
      <c r="T8" s="626"/>
      <c r="U8" s="626"/>
      <c r="V8" s="626"/>
      <c r="W8" s="626"/>
      <c r="X8" s="626"/>
      <c r="Y8" s="627"/>
      <c r="Z8" s="685">
        <v>0.1</v>
      </c>
      <c r="AA8" s="685"/>
      <c r="AB8" s="685"/>
      <c r="AC8" s="685"/>
      <c r="AD8" s="686">
        <v>49053</v>
      </c>
      <c r="AE8" s="686"/>
      <c r="AF8" s="686"/>
      <c r="AG8" s="686"/>
      <c r="AH8" s="686"/>
      <c r="AI8" s="686"/>
      <c r="AJ8" s="686"/>
      <c r="AK8" s="686"/>
      <c r="AL8" s="628">
        <v>0.2</v>
      </c>
      <c r="AM8" s="629"/>
      <c r="AN8" s="629"/>
      <c r="AO8" s="687"/>
      <c r="AP8" s="620" t="s">
        <v>241</v>
      </c>
      <c r="AQ8" s="621"/>
      <c r="AR8" s="621"/>
      <c r="AS8" s="621"/>
      <c r="AT8" s="621"/>
      <c r="AU8" s="621"/>
      <c r="AV8" s="621"/>
      <c r="AW8" s="621"/>
      <c r="AX8" s="621"/>
      <c r="AY8" s="621"/>
      <c r="AZ8" s="621"/>
      <c r="BA8" s="621"/>
      <c r="BB8" s="621"/>
      <c r="BC8" s="621"/>
      <c r="BD8" s="621"/>
      <c r="BE8" s="621"/>
      <c r="BF8" s="622"/>
      <c r="BG8" s="623">
        <v>211984</v>
      </c>
      <c r="BH8" s="626"/>
      <c r="BI8" s="626"/>
      <c r="BJ8" s="626"/>
      <c r="BK8" s="626"/>
      <c r="BL8" s="626"/>
      <c r="BM8" s="626"/>
      <c r="BN8" s="627"/>
      <c r="BO8" s="685">
        <v>1.2</v>
      </c>
      <c r="BP8" s="685"/>
      <c r="BQ8" s="685"/>
      <c r="BR8" s="685"/>
      <c r="BS8" s="631" t="s">
        <v>242</v>
      </c>
      <c r="BT8" s="626"/>
      <c r="BU8" s="626"/>
      <c r="BV8" s="626"/>
      <c r="BW8" s="626"/>
      <c r="BX8" s="626"/>
      <c r="BY8" s="626"/>
      <c r="BZ8" s="626"/>
      <c r="CA8" s="626"/>
      <c r="CB8" s="666"/>
      <c r="CD8" s="667" t="s">
        <v>243</v>
      </c>
      <c r="CE8" s="664"/>
      <c r="CF8" s="664"/>
      <c r="CG8" s="664"/>
      <c r="CH8" s="664"/>
      <c r="CI8" s="664"/>
      <c r="CJ8" s="664"/>
      <c r="CK8" s="664"/>
      <c r="CL8" s="664"/>
      <c r="CM8" s="664"/>
      <c r="CN8" s="664"/>
      <c r="CO8" s="664"/>
      <c r="CP8" s="664"/>
      <c r="CQ8" s="665"/>
      <c r="CR8" s="623">
        <v>16828905</v>
      </c>
      <c r="CS8" s="626"/>
      <c r="CT8" s="626"/>
      <c r="CU8" s="626"/>
      <c r="CV8" s="626"/>
      <c r="CW8" s="626"/>
      <c r="CX8" s="626"/>
      <c r="CY8" s="627"/>
      <c r="CZ8" s="685">
        <v>36.9</v>
      </c>
      <c r="DA8" s="685"/>
      <c r="DB8" s="685"/>
      <c r="DC8" s="685"/>
      <c r="DD8" s="631">
        <v>333765</v>
      </c>
      <c r="DE8" s="626"/>
      <c r="DF8" s="626"/>
      <c r="DG8" s="626"/>
      <c r="DH8" s="626"/>
      <c r="DI8" s="626"/>
      <c r="DJ8" s="626"/>
      <c r="DK8" s="626"/>
      <c r="DL8" s="626"/>
      <c r="DM8" s="626"/>
      <c r="DN8" s="626"/>
      <c r="DO8" s="626"/>
      <c r="DP8" s="627"/>
      <c r="DQ8" s="631">
        <v>8828659</v>
      </c>
      <c r="DR8" s="626"/>
      <c r="DS8" s="626"/>
      <c r="DT8" s="626"/>
      <c r="DU8" s="626"/>
      <c r="DV8" s="626"/>
      <c r="DW8" s="626"/>
      <c r="DX8" s="626"/>
      <c r="DY8" s="626"/>
      <c r="DZ8" s="626"/>
      <c r="EA8" s="626"/>
      <c r="EB8" s="626"/>
      <c r="EC8" s="666"/>
    </row>
    <row r="9" spans="2:143" ht="11.25" customHeight="1" x14ac:dyDescent="0.15">
      <c r="B9" s="620" t="s">
        <v>244</v>
      </c>
      <c r="C9" s="621"/>
      <c r="D9" s="621"/>
      <c r="E9" s="621"/>
      <c r="F9" s="621"/>
      <c r="G9" s="621"/>
      <c r="H9" s="621"/>
      <c r="I9" s="621"/>
      <c r="J9" s="621"/>
      <c r="K9" s="621"/>
      <c r="L9" s="621"/>
      <c r="M9" s="621"/>
      <c r="N9" s="621"/>
      <c r="O9" s="621"/>
      <c r="P9" s="621"/>
      <c r="Q9" s="622"/>
      <c r="R9" s="623">
        <v>44286</v>
      </c>
      <c r="S9" s="626"/>
      <c r="T9" s="626"/>
      <c r="U9" s="626"/>
      <c r="V9" s="626"/>
      <c r="W9" s="626"/>
      <c r="X9" s="626"/>
      <c r="Y9" s="627"/>
      <c r="Z9" s="685">
        <v>0.1</v>
      </c>
      <c r="AA9" s="685"/>
      <c r="AB9" s="685"/>
      <c r="AC9" s="685"/>
      <c r="AD9" s="686">
        <v>44286</v>
      </c>
      <c r="AE9" s="686"/>
      <c r="AF9" s="686"/>
      <c r="AG9" s="686"/>
      <c r="AH9" s="686"/>
      <c r="AI9" s="686"/>
      <c r="AJ9" s="686"/>
      <c r="AK9" s="686"/>
      <c r="AL9" s="628">
        <v>0.2</v>
      </c>
      <c r="AM9" s="629"/>
      <c r="AN9" s="629"/>
      <c r="AO9" s="687"/>
      <c r="AP9" s="620" t="s">
        <v>245</v>
      </c>
      <c r="AQ9" s="621"/>
      <c r="AR9" s="621"/>
      <c r="AS9" s="621"/>
      <c r="AT9" s="621"/>
      <c r="AU9" s="621"/>
      <c r="AV9" s="621"/>
      <c r="AW9" s="621"/>
      <c r="AX9" s="621"/>
      <c r="AY9" s="621"/>
      <c r="AZ9" s="621"/>
      <c r="BA9" s="621"/>
      <c r="BB9" s="621"/>
      <c r="BC9" s="621"/>
      <c r="BD9" s="621"/>
      <c r="BE9" s="621"/>
      <c r="BF9" s="622"/>
      <c r="BG9" s="623">
        <v>5675493</v>
      </c>
      <c r="BH9" s="626"/>
      <c r="BI9" s="626"/>
      <c r="BJ9" s="626"/>
      <c r="BK9" s="626"/>
      <c r="BL9" s="626"/>
      <c r="BM9" s="626"/>
      <c r="BN9" s="627"/>
      <c r="BO9" s="685">
        <v>31.4</v>
      </c>
      <c r="BP9" s="685"/>
      <c r="BQ9" s="685"/>
      <c r="BR9" s="685"/>
      <c r="BS9" s="631" t="s">
        <v>185</v>
      </c>
      <c r="BT9" s="626"/>
      <c r="BU9" s="626"/>
      <c r="BV9" s="626"/>
      <c r="BW9" s="626"/>
      <c r="BX9" s="626"/>
      <c r="BY9" s="626"/>
      <c r="BZ9" s="626"/>
      <c r="CA9" s="626"/>
      <c r="CB9" s="666"/>
      <c r="CD9" s="667" t="s">
        <v>246</v>
      </c>
      <c r="CE9" s="664"/>
      <c r="CF9" s="664"/>
      <c r="CG9" s="664"/>
      <c r="CH9" s="664"/>
      <c r="CI9" s="664"/>
      <c r="CJ9" s="664"/>
      <c r="CK9" s="664"/>
      <c r="CL9" s="664"/>
      <c r="CM9" s="664"/>
      <c r="CN9" s="664"/>
      <c r="CO9" s="664"/>
      <c r="CP9" s="664"/>
      <c r="CQ9" s="665"/>
      <c r="CR9" s="623">
        <v>3466990</v>
      </c>
      <c r="CS9" s="626"/>
      <c r="CT9" s="626"/>
      <c r="CU9" s="626"/>
      <c r="CV9" s="626"/>
      <c r="CW9" s="626"/>
      <c r="CX9" s="626"/>
      <c r="CY9" s="627"/>
      <c r="CZ9" s="685">
        <v>7.6</v>
      </c>
      <c r="DA9" s="685"/>
      <c r="DB9" s="685"/>
      <c r="DC9" s="685"/>
      <c r="DD9" s="631">
        <v>30724</v>
      </c>
      <c r="DE9" s="626"/>
      <c r="DF9" s="626"/>
      <c r="DG9" s="626"/>
      <c r="DH9" s="626"/>
      <c r="DI9" s="626"/>
      <c r="DJ9" s="626"/>
      <c r="DK9" s="626"/>
      <c r="DL9" s="626"/>
      <c r="DM9" s="626"/>
      <c r="DN9" s="626"/>
      <c r="DO9" s="626"/>
      <c r="DP9" s="627"/>
      <c r="DQ9" s="631">
        <v>3044005</v>
      </c>
      <c r="DR9" s="626"/>
      <c r="DS9" s="626"/>
      <c r="DT9" s="626"/>
      <c r="DU9" s="626"/>
      <c r="DV9" s="626"/>
      <c r="DW9" s="626"/>
      <c r="DX9" s="626"/>
      <c r="DY9" s="626"/>
      <c r="DZ9" s="626"/>
      <c r="EA9" s="626"/>
      <c r="EB9" s="626"/>
      <c r="EC9" s="666"/>
    </row>
    <row r="10" spans="2:143" ht="11.25" customHeight="1" x14ac:dyDescent="0.15">
      <c r="B10" s="620" t="s">
        <v>247</v>
      </c>
      <c r="C10" s="621"/>
      <c r="D10" s="621"/>
      <c r="E10" s="621"/>
      <c r="F10" s="621"/>
      <c r="G10" s="621"/>
      <c r="H10" s="621"/>
      <c r="I10" s="621"/>
      <c r="J10" s="621"/>
      <c r="K10" s="621"/>
      <c r="L10" s="621"/>
      <c r="M10" s="621"/>
      <c r="N10" s="621"/>
      <c r="O10" s="621"/>
      <c r="P10" s="621"/>
      <c r="Q10" s="622"/>
      <c r="R10" s="623" t="s">
        <v>185</v>
      </c>
      <c r="S10" s="626"/>
      <c r="T10" s="626"/>
      <c r="U10" s="626"/>
      <c r="V10" s="626"/>
      <c r="W10" s="626"/>
      <c r="X10" s="626"/>
      <c r="Y10" s="627"/>
      <c r="Z10" s="685" t="s">
        <v>185</v>
      </c>
      <c r="AA10" s="685"/>
      <c r="AB10" s="685"/>
      <c r="AC10" s="685"/>
      <c r="AD10" s="686" t="s">
        <v>242</v>
      </c>
      <c r="AE10" s="686"/>
      <c r="AF10" s="686"/>
      <c r="AG10" s="686"/>
      <c r="AH10" s="686"/>
      <c r="AI10" s="686"/>
      <c r="AJ10" s="686"/>
      <c r="AK10" s="686"/>
      <c r="AL10" s="628" t="s">
        <v>242</v>
      </c>
      <c r="AM10" s="629"/>
      <c r="AN10" s="629"/>
      <c r="AO10" s="687"/>
      <c r="AP10" s="620" t="s">
        <v>248</v>
      </c>
      <c r="AQ10" s="621"/>
      <c r="AR10" s="621"/>
      <c r="AS10" s="621"/>
      <c r="AT10" s="621"/>
      <c r="AU10" s="621"/>
      <c r="AV10" s="621"/>
      <c r="AW10" s="621"/>
      <c r="AX10" s="621"/>
      <c r="AY10" s="621"/>
      <c r="AZ10" s="621"/>
      <c r="BA10" s="621"/>
      <c r="BB10" s="621"/>
      <c r="BC10" s="621"/>
      <c r="BD10" s="621"/>
      <c r="BE10" s="621"/>
      <c r="BF10" s="622"/>
      <c r="BG10" s="623">
        <v>503522</v>
      </c>
      <c r="BH10" s="626"/>
      <c r="BI10" s="626"/>
      <c r="BJ10" s="626"/>
      <c r="BK10" s="626"/>
      <c r="BL10" s="626"/>
      <c r="BM10" s="626"/>
      <c r="BN10" s="627"/>
      <c r="BO10" s="685">
        <v>2.8</v>
      </c>
      <c r="BP10" s="685"/>
      <c r="BQ10" s="685"/>
      <c r="BR10" s="685"/>
      <c r="BS10" s="631">
        <v>83596</v>
      </c>
      <c r="BT10" s="626"/>
      <c r="BU10" s="626"/>
      <c r="BV10" s="626"/>
      <c r="BW10" s="626"/>
      <c r="BX10" s="626"/>
      <c r="BY10" s="626"/>
      <c r="BZ10" s="626"/>
      <c r="CA10" s="626"/>
      <c r="CB10" s="666"/>
      <c r="CD10" s="667" t="s">
        <v>249</v>
      </c>
      <c r="CE10" s="664"/>
      <c r="CF10" s="664"/>
      <c r="CG10" s="664"/>
      <c r="CH10" s="664"/>
      <c r="CI10" s="664"/>
      <c r="CJ10" s="664"/>
      <c r="CK10" s="664"/>
      <c r="CL10" s="664"/>
      <c r="CM10" s="664"/>
      <c r="CN10" s="664"/>
      <c r="CO10" s="664"/>
      <c r="CP10" s="664"/>
      <c r="CQ10" s="665"/>
      <c r="CR10" s="623">
        <v>23444</v>
      </c>
      <c r="CS10" s="626"/>
      <c r="CT10" s="626"/>
      <c r="CU10" s="626"/>
      <c r="CV10" s="626"/>
      <c r="CW10" s="626"/>
      <c r="CX10" s="626"/>
      <c r="CY10" s="627"/>
      <c r="CZ10" s="685">
        <v>0.1</v>
      </c>
      <c r="DA10" s="685"/>
      <c r="DB10" s="685"/>
      <c r="DC10" s="685"/>
      <c r="DD10" s="631" t="s">
        <v>250</v>
      </c>
      <c r="DE10" s="626"/>
      <c r="DF10" s="626"/>
      <c r="DG10" s="626"/>
      <c r="DH10" s="626"/>
      <c r="DI10" s="626"/>
      <c r="DJ10" s="626"/>
      <c r="DK10" s="626"/>
      <c r="DL10" s="626"/>
      <c r="DM10" s="626"/>
      <c r="DN10" s="626"/>
      <c r="DO10" s="626"/>
      <c r="DP10" s="627"/>
      <c r="DQ10" s="631">
        <v>21930</v>
      </c>
      <c r="DR10" s="626"/>
      <c r="DS10" s="626"/>
      <c r="DT10" s="626"/>
      <c r="DU10" s="626"/>
      <c r="DV10" s="626"/>
      <c r="DW10" s="626"/>
      <c r="DX10" s="626"/>
      <c r="DY10" s="626"/>
      <c r="DZ10" s="626"/>
      <c r="EA10" s="626"/>
      <c r="EB10" s="626"/>
      <c r="EC10" s="666"/>
    </row>
    <row r="11" spans="2:143" ht="11.25" customHeight="1" x14ac:dyDescent="0.15">
      <c r="B11" s="620" t="s">
        <v>251</v>
      </c>
      <c r="C11" s="621"/>
      <c r="D11" s="621"/>
      <c r="E11" s="621"/>
      <c r="F11" s="621"/>
      <c r="G11" s="621"/>
      <c r="H11" s="621"/>
      <c r="I11" s="621"/>
      <c r="J11" s="621"/>
      <c r="K11" s="621"/>
      <c r="L11" s="621"/>
      <c r="M11" s="621"/>
      <c r="N11" s="621"/>
      <c r="O11" s="621"/>
      <c r="P11" s="621"/>
      <c r="Q11" s="622"/>
      <c r="R11" s="623" t="s">
        <v>250</v>
      </c>
      <c r="S11" s="626"/>
      <c r="T11" s="626"/>
      <c r="U11" s="626"/>
      <c r="V11" s="626"/>
      <c r="W11" s="626"/>
      <c r="X11" s="626"/>
      <c r="Y11" s="627"/>
      <c r="Z11" s="685" t="s">
        <v>250</v>
      </c>
      <c r="AA11" s="685"/>
      <c r="AB11" s="685"/>
      <c r="AC11" s="685"/>
      <c r="AD11" s="686" t="s">
        <v>242</v>
      </c>
      <c r="AE11" s="686"/>
      <c r="AF11" s="686"/>
      <c r="AG11" s="686"/>
      <c r="AH11" s="686"/>
      <c r="AI11" s="686"/>
      <c r="AJ11" s="686"/>
      <c r="AK11" s="686"/>
      <c r="AL11" s="628" t="s">
        <v>250</v>
      </c>
      <c r="AM11" s="629"/>
      <c r="AN11" s="629"/>
      <c r="AO11" s="687"/>
      <c r="AP11" s="620" t="s">
        <v>252</v>
      </c>
      <c r="AQ11" s="621"/>
      <c r="AR11" s="621"/>
      <c r="AS11" s="621"/>
      <c r="AT11" s="621"/>
      <c r="AU11" s="621"/>
      <c r="AV11" s="621"/>
      <c r="AW11" s="621"/>
      <c r="AX11" s="621"/>
      <c r="AY11" s="621"/>
      <c r="AZ11" s="621"/>
      <c r="BA11" s="621"/>
      <c r="BB11" s="621"/>
      <c r="BC11" s="621"/>
      <c r="BD11" s="621"/>
      <c r="BE11" s="621"/>
      <c r="BF11" s="622"/>
      <c r="BG11" s="623">
        <v>1177356</v>
      </c>
      <c r="BH11" s="626"/>
      <c r="BI11" s="626"/>
      <c r="BJ11" s="626"/>
      <c r="BK11" s="626"/>
      <c r="BL11" s="626"/>
      <c r="BM11" s="626"/>
      <c r="BN11" s="627"/>
      <c r="BO11" s="685">
        <v>6.5</v>
      </c>
      <c r="BP11" s="685"/>
      <c r="BQ11" s="685"/>
      <c r="BR11" s="685"/>
      <c r="BS11" s="631">
        <v>232981</v>
      </c>
      <c r="BT11" s="626"/>
      <c r="BU11" s="626"/>
      <c r="BV11" s="626"/>
      <c r="BW11" s="626"/>
      <c r="BX11" s="626"/>
      <c r="BY11" s="626"/>
      <c r="BZ11" s="626"/>
      <c r="CA11" s="626"/>
      <c r="CB11" s="666"/>
      <c r="CD11" s="667" t="s">
        <v>253</v>
      </c>
      <c r="CE11" s="664"/>
      <c r="CF11" s="664"/>
      <c r="CG11" s="664"/>
      <c r="CH11" s="664"/>
      <c r="CI11" s="664"/>
      <c r="CJ11" s="664"/>
      <c r="CK11" s="664"/>
      <c r="CL11" s="664"/>
      <c r="CM11" s="664"/>
      <c r="CN11" s="664"/>
      <c r="CO11" s="664"/>
      <c r="CP11" s="664"/>
      <c r="CQ11" s="665"/>
      <c r="CR11" s="623">
        <v>707345</v>
      </c>
      <c r="CS11" s="626"/>
      <c r="CT11" s="626"/>
      <c r="CU11" s="626"/>
      <c r="CV11" s="626"/>
      <c r="CW11" s="626"/>
      <c r="CX11" s="626"/>
      <c r="CY11" s="627"/>
      <c r="CZ11" s="685">
        <v>1.5</v>
      </c>
      <c r="DA11" s="685"/>
      <c r="DB11" s="685"/>
      <c r="DC11" s="685"/>
      <c r="DD11" s="631">
        <v>64946</v>
      </c>
      <c r="DE11" s="626"/>
      <c r="DF11" s="626"/>
      <c r="DG11" s="626"/>
      <c r="DH11" s="626"/>
      <c r="DI11" s="626"/>
      <c r="DJ11" s="626"/>
      <c r="DK11" s="626"/>
      <c r="DL11" s="626"/>
      <c r="DM11" s="626"/>
      <c r="DN11" s="626"/>
      <c r="DO11" s="626"/>
      <c r="DP11" s="627"/>
      <c r="DQ11" s="631">
        <v>544857</v>
      </c>
      <c r="DR11" s="626"/>
      <c r="DS11" s="626"/>
      <c r="DT11" s="626"/>
      <c r="DU11" s="626"/>
      <c r="DV11" s="626"/>
      <c r="DW11" s="626"/>
      <c r="DX11" s="626"/>
      <c r="DY11" s="626"/>
      <c r="DZ11" s="626"/>
      <c r="EA11" s="626"/>
      <c r="EB11" s="626"/>
      <c r="EC11" s="666"/>
    </row>
    <row r="12" spans="2:143" ht="11.25" customHeight="1" x14ac:dyDescent="0.15">
      <c r="B12" s="620" t="s">
        <v>254</v>
      </c>
      <c r="C12" s="621"/>
      <c r="D12" s="621"/>
      <c r="E12" s="621"/>
      <c r="F12" s="621"/>
      <c r="G12" s="621"/>
      <c r="H12" s="621"/>
      <c r="I12" s="621"/>
      <c r="J12" s="621"/>
      <c r="K12" s="621"/>
      <c r="L12" s="621"/>
      <c r="M12" s="621"/>
      <c r="N12" s="621"/>
      <c r="O12" s="621"/>
      <c r="P12" s="621"/>
      <c r="Q12" s="622"/>
      <c r="R12" s="623">
        <v>2329768</v>
      </c>
      <c r="S12" s="626"/>
      <c r="T12" s="626"/>
      <c r="U12" s="626"/>
      <c r="V12" s="626"/>
      <c r="W12" s="626"/>
      <c r="X12" s="626"/>
      <c r="Y12" s="627"/>
      <c r="Z12" s="685">
        <v>4.8</v>
      </c>
      <c r="AA12" s="685"/>
      <c r="AB12" s="685"/>
      <c r="AC12" s="685"/>
      <c r="AD12" s="686">
        <v>2329768</v>
      </c>
      <c r="AE12" s="686"/>
      <c r="AF12" s="686"/>
      <c r="AG12" s="686"/>
      <c r="AH12" s="686"/>
      <c r="AI12" s="686"/>
      <c r="AJ12" s="686"/>
      <c r="AK12" s="686"/>
      <c r="AL12" s="628">
        <v>8.9</v>
      </c>
      <c r="AM12" s="629"/>
      <c r="AN12" s="629"/>
      <c r="AO12" s="687"/>
      <c r="AP12" s="620" t="s">
        <v>255</v>
      </c>
      <c r="AQ12" s="621"/>
      <c r="AR12" s="621"/>
      <c r="AS12" s="621"/>
      <c r="AT12" s="621"/>
      <c r="AU12" s="621"/>
      <c r="AV12" s="621"/>
      <c r="AW12" s="621"/>
      <c r="AX12" s="621"/>
      <c r="AY12" s="621"/>
      <c r="AZ12" s="621"/>
      <c r="BA12" s="621"/>
      <c r="BB12" s="621"/>
      <c r="BC12" s="621"/>
      <c r="BD12" s="621"/>
      <c r="BE12" s="621"/>
      <c r="BF12" s="622"/>
      <c r="BG12" s="623">
        <v>8139260</v>
      </c>
      <c r="BH12" s="626"/>
      <c r="BI12" s="626"/>
      <c r="BJ12" s="626"/>
      <c r="BK12" s="626"/>
      <c r="BL12" s="626"/>
      <c r="BM12" s="626"/>
      <c r="BN12" s="627"/>
      <c r="BO12" s="685">
        <v>45</v>
      </c>
      <c r="BP12" s="685"/>
      <c r="BQ12" s="685"/>
      <c r="BR12" s="685"/>
      <c r="BS12" s="631" t="s">
        <v>185</v>
      </c>
      <c r="BT12" s="626"/>
      <c r="BU12" s="626"/>
      <c r="BV12" s="626"/>
      <c r="BW12" s="626"/>
      <c r="BX12" s="626"/>
      <c r="BY12" s="626"/>
      <c r="BZ12" s="626"/>
      <c r="CA12" s="626"/>
      <c r="CB12" s="666"/>
      <c r="CD12" s="667" t="s">
        <v>256</v>
      </c>
      <c r="CE12" s="664"/>
      <c r="CF12" s="664"/>
      <c r="CG12" s="664"/>
      <c r="CH12" s="664"/>
      <c r="CI12" s="664"/>
      <c r="CJ12" s="664"/>
      <c r="CK12" s="664"/>
      <c r="CL12" s="664"/>
      <c r="CM12" s="664"/>
      <c r="CN12" s="664"/>
      <c r="CO12" s="664"/>
      <c r="CP12" s="664"/>
      <c r="CQ12" s="665"/>
      <c r="CR12" s="623">
        <v>1874975</v>
      </c>
      <c r="CS12" s="626"/>
      <c r="CT12" s="626"/>
      <c r="CU12" s="626"/>
      <c r="CV12" s="626"/>
      <c r="CW12" s="626"/>
      <c r="CX12" s="626"/>
      <c r="CY12" s="627"/>
      <c r="CZ12" s="685">
        <v>4.0999999999999996</v>
      </c>
      <c r="DA12" s="685"/>
      <c r="DB12" s="685"/>
      <c r="DC12" s="685"/>
      <c r="DD12" s="631">
        <v>9158</v>
      </c>
      <c r="DE12" s="626"/>
      <c r="DF12" s="626"/>
      <c r="DG12" s="626"/>
      <c r="DH12" s="626"/>
      <c r="DI12" s="626"/>
      <c r="DJ12" s="626"/>
      <c r="DK12" s="626"/>
      <c r="DL12" s="626"/>
      <c r="DM12" s="626"/>
      <c r="DN12" s="626"/>
      <c r="DO12" s="626"/>
      <c r="DP12" s="627"/>
      <c r="DQ12" s="631">
        <v>557885</v>
      </c>
      <c r="DR12" s="626"/>
      <c r="DS12" s="626"/>
      <c r="DT12" s="626"/>
      <c r="DU12" s="626"/>
      <c r="DV12" s="626"/>
      <c r="DW12" s="626"/>
      <c r="DX12" s="626"/>
      <c r="DY12" s="626"/>
      <c r="DZ12" s="626"/>
      <c r="EA12" s="626"/>
      <c r="EB12" s="626"/>
      <c r="EC12" s="666"/>
    </row>
    <row r="13" spans="2:143" ht="11.25" customHeight="1" x14ac:dyDescent="0.15">
      <c r="B13" s="620" t="s">
        <v>257</v>
      </c>
      <c r="C13" s="621"/>
      <c r="D13" s="621"/>
      <c r="E13" s="621"/>
      <c r="F13" s="621"/>
      <c r="G13" s="621"/>
      <c r="H13" s="621"/>
      <c r="I13" s="621"/>
      <c r="J13" s="621"/>
      <c r="K13" s="621"/>
      <c r="L13" s="621"/>
      <c r="M13" s="621"/>
      <c r="N13" s="621"/>
      <c r="O13" s="621"/>
      <c r="P13" s="621"/>
      <c r="Q13" s="622"/>
      <c r="R13" s="623">
        <v>148111</v>
      </c>
      <c r="S13" s="626"/>
      <c r="T13" s="626"/>
      <c r="U13" s="626"/>
      <c r="V13" s="626"/>
      <c r="W13" s="626"/>
      <c r="X13" s="626"/>
      <c r="Y13" s="627"/>
      <c r="Z13" s="685">
        <v>0.3</v>
      </c>
      <c r="AA13" s="685"/>
      <c r="AB13" s="685"/>
      <c r="AC13" s="685"/>
      <c r="AD13" s="686">
        <v>148111</v>
      </c>
      <c r="AE13" s="686"/>
      <c r="AF13" s="686"/>
      <c r="AG13" s="686"/>
      <c r="AH13" s="686"/>
      <c r="AI13" s="686"/>
      <c r="AJ13" s="686"/>
      <c r="AK13" s="686"/>
      <c r="AL13" s="628">
        <v>0.6</v>
      </c>
      <c r="AM13" s="629"/>
      <c r="AN13" s="629"/>
      <c r="AO13" s="687"/>
      <c r="AP13" s="620" t="s">
        <v>258</v>
      </c>
      <c r="AQ13" s="621"/>
      <c r="AR13" s="621"/>
      <c r="AS13" s="621"/>
      <c r="AT13" s="621"/>
      <c r="AU13" s="621"/>
      <c r="AV13" s="621"/>
      <c r="AW13" s="621"/>
      <c r="AX13" s="621"/>
      <c r="AY13" s="621"/>
      <c r="AZ13" s="621"/>
      <c r="BA13" s="621"/>
      <c r="BB13" s="621"/>
      <c r="BC13" s="621"/>
      <c r="BD13" s="621"/>
      <c r="BE13" s="621"/>
      <c r="BF13" s="622"/>
      <c r="BG13" s="623">
        <v>8123889</v>
      </c>
      <c r="BH13" s="626"/>
      <c r="BI13" s="626"/>
      <c r="BJ13" s="626"/>
      <c r="BK13" s="626"/>
      <c r="BL13" s="626"/>
      <c r="BM13" s="626"/>
      <c r="BN13" s="627"/>
      <c r="BO13" s="685">
        <v>44.9</v>
      </c>
      <c r="BP13" s="685"/>
      <c r="BQ13" s="685"/>
      <c r="BR13" s="685"/>
      <c r="BS13" s="631" t="s">
        <v>185</v>
      </c>
      <c r="BT13" s="626"/>
      <c r="BU13" s="626"/>
      <c r="BV13" s="626"/>
      <c r="BW13" s="626"/>
      <c r="BX13" s="626"/>
      <c r="BY13" s="626"/>
      <c r="BZ13" s="626"/>
      <c r="CA13" s="626"/>
      <c r="CB13" s="666"/>
      <c r="CD13" s="667" t="s">
        <v>259</v>
      </c>
      <c r="CE13" s="664"/>
      <c r="CF13" s="664"/>
      <c r="CG13" s="664"/>
      <c r="CH13" s="664"/>
      <c r="CI13" s="664"/>
      <c r="CJ13" s="664"/>
      <c r="CK13" s="664"/>
      <c r="CL13" s="664"/>
      <c r="CM13" s="664"/>
      <c r="CN13" s="664"/>
      <c r="CO13" s="664"/>
      <c r="CP13" s="664"/>
      <c r="CQ13" s="665"/>
      <c r="CR13" s="623">
        <v>3862440</v>
      </c>
      <c r="CS13" s="626"/>
      <c r="CT13" s="626"/>
      <c r="CU13" s="626"/>
      <c r="CV13" s="626"/>
      <c r="CW13" s="626"/>
      <c r="CX13" s="626"/>
      <c r="CY13" s="627"/>
      <c r="CZ13" s="685">
        <v>8.5</v>
      </c>
      <c r="DA13" s="685"/>
      <c r="DB13" s="685"/>
      <c r="DC13" s="685"/>
      <c r="DD13" s="631">
        <v>865357</v>
      </c>
      <c r="DE13" s="626"/>
      <c r="DF13" s="626"/>
      <c r="DG13" s="626"/>
      <c r="DH13" s="626"/>
      <c r="DI13" s="626"/>
      <c r="DJ13" s="626"/>
      <c r="DK13" s="626"/>
      <c r="DL13" s="626"/>
      <c r="DM13" s="626"/>
      <c r="DN13" s="626"/>
      <c r="DO13" s="626"/>
      <c r="DP13" s="627"/>
      <c r="DQ13" s="631">
        <v>3348823</v>
      </c>
      <c r="DR13" s="626"/>
      <c r="DS13" s="626"/>
      <c r="DT13" s="626"/>
      <c r="DU13" s="626"/>
      <c r="DV13" s="626"/>
      <c r="DW13" s="626"/>
      <c r="DX13" s="626"/>
      <c r="DY13" s="626"/>
      <c r="DZ13" s="626"/>
      <c r="EA13" s="626"/>
      <c r="EB13" s="626"/>
      <c r="EC13" s="666"/>
    </row>
    <row r="14" spans="2:143" ht="11.25" customHeight="1" x14ac:dyDescent="0.15">
      <c r="B14" s="620" t="s">
        <v>260</v>
      </c>
      <c r="C14" s="621"/>
      <c r="D14" s="621"/>
      <c r="E14" s="621"/>
      <c r="F14" s="621"/>
      <c r="G14" s="621"/>
      <c r="H14" s="621"/>
      <c r="I14" s="621"/>
      <c r="J14" s="621"/>
      <c r="K14" s="621"/>
      <c r="L14" s="621"/>
      <c r="M14" s="621"/>
      <c r="N14" s="621"/>
      <c r="O14" s="621"/>
      <c r="P14" s="621"/>
      <c r="Q14" s="622"/>
      <c r="R14" s="623" t="s">
        <v>185</v>
      </c>
      <c r="S14" s="626"/>
      <c r="T14" s="626"/>
      <c r="U14" s="626"/>
      <c r="V14" s="626"/>
      <c r="W14" s="626"/>
      <c r="X14" s="626"/>
      <c r="Y14" s="627"/>
      <c r="Z14" s="685" t="s">
        <v>185</v>
      </c>
      <c r="AA14" s="685"/>
      <c r="AB14" s="685"/>
      <c r="AC14" s="685"/>
      <c r="AD14" s="686" t="s">
        <v>250</v>
      </c>
      <c r="AE14" s="686"/>
      <c r="AF14" s="686"/>
      <c r="AG14" s="686"/>
      <c r="AH14" s="686"/>
      <c r="AI14" s="686"/>
      <c r="AJ14" s="686"/>
      <c r="AK14" s="686"/>
      <c r="AL14" s="628" t="s">
        <v>250</v>
      </c>
      <c r="AM14" s="629"/>
      <c r="AN14" s="629"/>
      <c r="AO14" s="687"/>
      <c r="AP14" s="620" t="s">
        <v>261</v>
      </c>
      <c r="AQ14" s="621"/>
      <c r="AR14" s="621"/>
      <c r="AS14" s="621"/>
      <c r="AT14" s="621"/>
      <c r="AU14" s="621"/>
      <c r="AV14" s="621"/>
      <c r="AW14" s="621"/>
      <c r="AX14" s="621"/>
      <c r="AY14" s="621"/>
      <c r="AZ14" s="621"/>
      <c r="BA14" s="621"/>
      <c r="BB14" s="621"/>
      <c r="BC14" s="621"/>
      <c r="BD14" s="621"/>
      <c r="BE14" s="621"/>
      <c r="BF14" s="622"/>
      <c r="BG14" s="623">
        <v>348993</v>
      </c>
      <c r="BH14" s="626"/>
      <c r="BI14" s="626"/>
      <c r="BJ14" s="626"/>
      <c r="BK14" s="626"/>
      <c r="BL14" s="626"/>
      <c r="BM14" s="626"/>
      <c r="BN14" s="627"/>
      <c r="BO14" s="685">
        <v>1.9</v>
      </c>
      <c r="BP14" s="685"/>
      <c r="BQ14" s="685"/>
      <c r="BR14" s="685"/>
      <c r="BS14" s="631" t="s">
        <v>250</v>
      </c>
      <c r="BT14" s="626"/>
      <c r="BU14" s="626"/>
      <c r="BV14" s="626"/>
      <c r="BW14" s="626"/>
      <c r="BX14" s="626"/>
      <c r="BY14" s="626"/>
      <c r="BZ14" s="626"/>
      <c r="CA14" s="626"/>
      <c r="CB14" s="666"/>
      <c r="CD14" s="667" t="s">
        <v>262</v>
      </c>
      <c r="CE14" s="664"/>
      <c r="CF14" s="664"/>
      <c r="CG14" s="664"/>
      <c r="CH14" s="664"/>
      <c r="CI14" s="664"/>
      <c r="CJ14" s="664"/>
      <c r="CK14" s="664"/>
      <c r="CL14" s="664"/>
      <c r="CM14" s="664"/>
      <c r="CN14" s="664"/>
      <c r="CO14" s="664"/>
      <c r="CP14" s="664"/>
      <c r="CQ14" s="665"/>
      <c r="CR14" s="623">
        <v>1556550</v>
      </c>
      <c r="CS14" s="626"/>
      <c r="CT14" s="626"/>
      <c r="CU14" s="626"/>
      <c r="CV14" s="626"/>
      <c r="CW14" s="626"/>
      <c r="CX14" s="626"/>
      <c r="CY14" s="627"/>
      <c r="CZ14" s="685">
        <v>3.4</v>
      </c>
      <c r="DA14" s="685"/>
      <c r="DB14" s="685"/>
      <c r="DC14" s="685"/>
      <c r="DD14" s="631">
        <v>110687</v>
      </c>
      <c r="DE14" s="626"/>
      <c r="DF14" s="626"/>
      <c r="DG14" s="626"/>
      <c r="DH14" s="626"/>
      <c r="DI14" s="626"/>
      <c r="DJ14" s="626"/>
      <c r="DK14" s="626"/>
      <c r="DL14" s="626"/>
      <c r="DM14" s="626"/>
      <c r="DN14" s="626"/>
      <c r="DO14" s="626"/>
      <c r="DP14" s="627"/>
      <c r="DQ14" s="631">
        <v>1461964</v>
      </c>
      <c r="DR14" s="626"/>
      <c r="DS14" s="626"/>
      <c r="DT14" s="626"/>
      <c r="DU14" s="626"/>
      <c r="DV14" s="626"/>
      <c r="DW14" s="626"/>
      <c r="DX14" s="626"/>
      <c r="DY14" s="626"/>
      <c r="DZ14" s="626"/>
      <c r="EA14" s="626"/>
      <c r="EB14" s="626"/>
      <c r="EC14" s="666"/>
    </row>
    <row r="15" spans="2:143" ht="11.25" customHeight="1" x14ac:dyDescent="0.15">
      <c r="B15" s="620" t="s">
        <v>263</v>
      </c>
      <c r="C15" s="621"/>
      <c r="D15" s="621"/>
      <c r="E15" s="621"/>
      <c r="F15" s="621"/>
      <c r="G15" s="621"/>
      <c r="H15" s="621"/>
      <c r="I15" s="621"/>
      <c r="J15" s="621"/>
      <c r="K15" s="621"/>
      <c r="L15" s="621"/>
      <c r="M15" s="621"/>
      <c r="N15" s="621"/>
      <c r="O15" s="621"/>
      <c r="P15" s="621"/>
      <c r="Q15" s="622"/>
      <c r="R15" s="623">
        <v>150105</v>
      </c>
      <c r="S15" s="626"/>
      <c r="T15" s="626"/>
      <c r="U15" s="626"/>
      <c r="V15" s="626"/>
      <c r="W15" s="626"/>
      <c r="X15" s="626"/>
      <c r="Y15" s="627"/>
      <c r="Z15" s="685">
        <v>0.3</v>
      </c>
      <c r="AA15" s="685"/>
      <c r="AB15" s="685"/>
      <c r="AC15" s="685"/>
      <c r="AD15" s="686">
        <v>150105</v>
      </c>
      <c r="AE15" s="686"/>
      <c r="AF15" s="686"/>
      <c r="AG15" s="686"/>
      <c r="AH15" s="686"/>
      <c r="AI15" s="686"/>
      <c r="AJ15" s="686"/>
      <c r="AK15" s="686"/>
      <c r="AL15" s="628">
        <v>0.6</v>
      </c>
      <c r="AM15" s="629"/>
      <c r="AN15" s="629"/>
      <c r="AO15" s="687"/>
      <c r="AP15" s="620" t="s">
        <v>264</v>
      </c>
      <c r="AQ15" s="621"/>
      <c r="AR15" s="621"/>
      <c r="AS15" s="621"/>
      <c r="AT15" s="621"/>
      <c r="AU15" s="621"/>
      <c r="AV15" s="621"/>
      <c r="AW15" s="621"/>
      <c r="AX15" s="621"/>
      <c r="AY15" s="621"/>
      <c r="AZ15" s="621"/>
      <c r="BA15" s="621"/>
      <c r="BB15" s="621"/>
      <c r="BC15" s="621"/>
      <c r="BD15" s="621"/>
      <c r="BE15" s="621"/>
      <c r="BF15" s="622"/>
      <c r="BG15" s="623">
        <v>851687</v>
      </c>
      <c r="BH15" s="626"/>
      <c r="BI15" s="626"/>
      <c r="BJ15" s="626"/>
      <c r="BK15" s="626"/>
      <c r="BL15" s="626"/>
      <c r="BM15" s="626"/>
      <c r="BN15" s="627"/>
      <c r="BO15" s="685">
        <v>4.7</v>
      </c>
      <c r="BP15" s="685"/>
      <c r="BQ15" s="685"/>
      <c r="BR15" s="685"/>
      <c r="BS15" s="631" t="s">
        <v>185</v>
      </c>
      <c r="BT15" s="626"/>
      <c r="BU15" s="626"/>
      <c r="BV15" s="626"/>
      <c r="BW15" s="626"/>
      <c r="BX15" s="626"/>
      <c r="BY15" s="626"/>
      <c r="BZ15" s="626"/>
      <c r="CA15" s="626"/>
      <c r="CB15" s="666"/>
      <c r="CD15" s="667" t="s">
        <v>265</v>
      </c>
      <c r="CE15" s="664"/>
      <c r="CF15" s="664"/>
      <c r="CG15" s="664"/>
      <c r="CH15" s="664"/>
      <c r="CI15" s="664"/>
      <c r="CJ15" s="664"/>
      <c r="CK15" s="664"/>
      <c r="CL15" s="664"/>
      <c r="CM15" s="664"/>
      <c r="CN15" s="664"/>
      <c r="CO15" s="664"/>
      <c r="CP15" s="664"/>
      <c r="CQ15" s="665"/>
      <c r="CR15" s="623">
        <v>6121302</v>
      </c>
      <c r="CS15" s="626"/>
      <c r="CT15" s="626"/>
      <c r="CU15" s="626"/>
      <c r="CV15" s="626"/>
      <c r="CW15" s="626"/>
      <c r="CX15" s="626"/>
      <c r="CY15" s="627"/>
      <c r="CZ15" s="685">
        <v>13.4</v>
      </c>
      <c r="DA15" s="685"/>
      <c r="DB15" s="685"/>
      <c r="DC15" s="685"/>
      <c r="DD15" s="631">
        <v>1881242</v>
      </c>
      <c r="DE15" s="626"/>
      <c r="DF15" s="626"/>
      <c r="DG15" s="626"/>
      <c r="DH15" s="626"/>
      <c r="DI15" s="626"/>
      <c r="DJ15" s="626"/>
      <c r="DK15" s="626"/>
      <c r="DL15" s="626"/>
      <c r="DM15" s="626"/>
      <c r="DN15" s="626"/>
      <c r="DO15" s="626"/>
      <c r="DP15" s="627"/>
      <c r="DQ15" s="631">
        <v>3819550</v>
      </c>
      <c r="DR15" s="626"/>
      <c r="DS15" s="626"/>
      <c r="DT15" s="626"/>
      <c r="DU15" s="626"/>
      <c r="DV15" s="626"/>
      <c r="DW15" s="626"/>
      <c r="DX15" s="626"/>
      <c r="DY15" s="626"/>
      <c r="DZ15" s="626"/>
      <c r="EA15" s="626"/>
      <c r="EB15" s="626"/>
      <c r="EC15" s="666"/>
    </row>
    <row r="16" spans="2:143" ht="11.25" customHeight="1" x14ac:dyDescent="0.15">
      <c r="B16" s="620" t="s">
        <v>266</v>
      </c>
      <c r="C16" s="621"/>
      <c r="D16" s="621"/>
      <c r="E16" s="621"/>
      <c r="F16" s="621"/>
      <c r="G16" s="621"/>
      <c r="H16" s="621"/>
      <c r="I16" s="621"/>
      <c r="J16" s="621"/>
      <c r="K16" s="621"/>
      <c r="L16" s="621"/>
      <c r="M16" s="621"/>
      <c r="N16" s="621"/>
      <c r="O16" s="621"/>
      <c r="P16" s="621"/>
      <c r="Q16" s="622"/>
      <c r="R16" s="623" t="s">
        <v>185</v>
      </c>
      <c r="S16" s="626"/>
      <c r="T16" s="626"/>
      <c r="U16" s="626"/>
      <c r="V16" s="626"/>
      <c r="W16" s="626"/>
      <c r="X16" s="626"/>
      <c r="Y16" s="627"/>
      <c r="Z16" s="685" t="s">
        <v>139</v>
      </c>
      <c r="AA16" s="685"/>
      <c r="AB16" s="685"/>
      <c r="AC16" s="685"/>
      <c r="AD16" s="686" t="s">
        <v>185</v>
      </c>
      <c r="AE16" s="686"/>
      <c r="AF16" s="686"/>
      <c r="AG16" s="686"/>
      <c r="AH16" s="686"/>
      <c r="AI16" s="686"/>
      <c r="AJ16" s="686"/>
      <c r="AK16" s="686"/>
      <c r="AL16" s="628" t="s">
        <v>185</v>
      </c>
      <c r="AM16" s="629"/>
      <c r="AN16" s="629"/>
      <c r="AO16" s="687"/>
      <c r="AP16" s="620" t="s">
        <v>267</v>
      </c>
      <c r="AQ16" s="621"/>
      <c r="AR16" s="621"/>
      <c r="AS16" s="621"/>
      <c r="AT16" s="621"/>
      <c r="AU16" s="621"/>
      <c r="AV16" s="621"/>
      <c r="AW16" s="621"/>
      <c r="AX16" s="621"/>
      <c r="AY16" s="621"/>
      <c r="AZ16" s="621"/>
      <c r="BA16" s="621"/>
      <c r="BB16" s="621"/>
      <c r="BC16" s="621"/>
      <c r="BD16" s="621"/>
      <c r="BE16" s="621"/>
      <c r="BF16" s="622"/>
      <c r="BG16" s="623">
        <v>18791</v>
      </c>
      <c r="BH16" s="626"/>
      <c r="BI16" s="626"/>
      <c r="BJ16" s="626"/>
      <c r="BK16" s="626"/>
      <c r="BL16" s="626"/>
      <c r="BM16" s="626"/>
      <c r="BN16" s="627"/>
      <c r="BO16" s="685">
        <v>0.1</v>
      </c>
      <c r="BP16" s="685"/>
      <c r="BQ16" s="685"/>
      <c r="BR16" s="685"/>
      <c r="BS16" s="631" t="s">
        <v>139</v>
      </c>
      <c r="BT16" s="626"/>
      <c r="BU16" s="626"/>
      <c r="BV16" s="626"/>
      <c r="BW16" s="626"/>
      <c r="BX16" s="626"/>
      <c r="BY16" s="626"/>
      <c r="BZ16" s="626"/>
      <c r="CA16" s="626"/>
      <c r="CB16" s="666"/>
      <c r="CD16" s="667" t="s">
        <v>268</v>
      </c>
      <c r="CE16" s="664"/>
      <c r="CF16" s="664"/>
      <c r="CG16" s="664"/>
      <c r="CH16" s="664"/>
      <c r="CI16" s="664"/>
      <c r="CJ16" s="664"/>
      <c r="CK16" s="664"/>
      <c r="CL16" s="664"/>
      <c r="CM16" s="664"/>
      <c r="CN16" s="664"/>
      <c r="CO16" s="664"/>
      <c r="CP16" s="664"/>
      <c r="CQ16" s="665"/>
      <c r="CR16" s="623">
        <v>745</v>
      </c>
      <c r="CS16" s="626"/>
      <c r="CT16" s="626"/>
      <c r="CU16" s="626"/>
      <c r="CV16" s="626"/>
      <c r="CW16" s="626"/>
      <c r="CX16" s="626"/>
      <c r="CY16" s="627"/>
      <c r="CZ16" s="685">
        <v>0</v>
      </c>
      <c r="DA16" s="685"/>
      <c r="DB16" s="685"/>
      <c r="DC16" s="685"/>
      <c r="DD16" s="631" t="s">
        <v>250</v>
      </c>
      <c r="DE16" s="626"/>
      <c r="DF16" s="626"/>
      <c r="DG16" s="626"/>
      <c r="DH16" s="626"/>
      <c r="DI16" s="626"/>
      <c r="DJ16" s="626"/>
      <c r="DK16" s="626"/>
      <c r="DL16" s="626"/>
      <c r="DM16" s="626"/>
      <c r="DN16" s="626"/>
      <c r="DO16" s="626"/>
      <c r="DP16" s="627"/>
      <c r="DQ16" s="631">
        <v>224</v>
      </c>
      <c r="DR16" s="626"/>
      <c r="DS16" s="626"/>
      <c r="DT16" s="626"/>
      <c r="DU16" s="626"/>
      <c r="DV16" s="626"/>
      <c r="DW16" s="626"/>
      <c r="DX16" s="626"/>
      <c r="DY16" s="626"/>
      <c r="DZ16" s="626"/>
      <c r="EA16" s="626"/>
      <c r="EB16" s="626"/>
      <c r="EC16" s="666"/>
    </row>
    <row r="17" spans="2:133" ht="11.25" customHeight="1" x14ac:dyDescent="0.15">
      <c r="B17" s="620" t="s">
        <v>269</v>
      </c>
      <c r="C17" s="621"/>
      <c r="D17" s="621"/>
      <c r="E17" s="621"/>
      <c r="F17" s="621"/>
      <c r="G17" s="621"/>
      <c r="H17" s="621"/>
      <c r="I17" s="621"/>
      <c r="J17" s="621"/>
      <c r="K17" s="621"/>
      <c r="L17" s="621"/>
      <c r="M17" s="621"/>
      <c r="N17" s="621"/>
      <c r="O17" s="621"/>
      <c r="P17" s="621"/>
      <c r="Q17" s="622"/>
      <c r="R17" s="623">
        <v>103746</v>
      </c>
      <c r="S17" s="626"/>
      <c r="T17" s="626"/>
      <c r="U17" s="626"/>
      <c r="V17" s="626"/>
      <c r="W17" s="626"/>
      <c r="X17" s="626"/>
      <c r="Y17" s="627"/>
      <c r="Z17" s="685">
        <v>0.2</v>
      </c>
      <c r="AA17" s="685"/>
      <c r="AB17" s="685"/>
      <c r="AC17" s="685"/>
      <c r="AD17" s="686">
        <v>103746</v>
      </c>
      <c r="AE17" s="686"/>
      <c r="AF17" s="686"/>
      <c r="AG17" s="686"/>
      <c r="AH17" s="686"/>
      <c r="AI17" s="686"/>
      <c r="AJ17" s="686"/>
      <c r="AK17" s="686"/>
      <c r="AL17" s="628">
        <v>0.4</v>
      </c>
      <c r="AM17" s="629"/>
      <c r="AN17" s="629"/>
      <c r="AO17" s="687"/>
      <c r="AP17" s="620" t="s">
        <v>270</v>
      </c>
      <c r="AQ17" s="621"/>
      <c r="AR17" s="621"/>
      <c r="AS17" s="621"/>
      <c r="AT17" s="621"/>
      <c r="AU17" s="621"/>
      <c r="AV17" s="621"/>
      <c r="AW17" s="621"/>
      <c r="AX17" s="621"/>
      <c r="AY17" s="621"/>
      <c r="AZ17" s="621"/>
      <c r="BA17" s="621"/>
      <c r="BB17" s="621"/>
      <c r="BC17" s="621"/>
      <c r="BD17" s="621"/>
      <c r="BE17" s="621"/>
      <c r="BF17" s="622"/>
      <c r="BG17" s="623" t="s">
        <v>250</v>
      </c>
      <c r="BH17" s="626"/>
      <c r="BI17" s="626"/>
      <c r="BJ17" s="626"/>
      <c r="BK17" s="626"/>
      <c r="BL17" s="626"/>
      <c r="BM17" s="626"/>
      <c r="BN17" s="627"/>
      <c r="BO17" s="685" t="s">
        <v>185</v>
      </c>
      <c r="BP17" s="685"/>
      <c r="BQ17" s="685"/>
      <c r="BR17" s="685"/>
      <c r="BS17" s="631" t="s">
        <v>139</v>
      </c>
      <c r="BT17" s="626"/>
      <c r="BU17" s="626"/>
      <c r="BV17" s="626"/>
      <c r="BW17" s="626"/>
      <c r="BX17" s="626"/>
      <c r="BY17" s="626"/>
      <c r="BZ17" s="626"/>
      <c r="CA17" s="626"/>
      <c r="CB17" s="666"/>
      <c r="CD17" s="667" t="s">
        <v>271</v>
      </c>
      <c r="CE17" s="664"/>
      <c r="CF17" s="664"/>
      <c r="CG17" s="664"/>
      <c r="CH17" s="664"/>
      <c r="CI17" s="664"/>
      <c r="CJ17" s="664"/>
      <c r="CK17" s="664"/>
      <c r="CL17" s="664"/>
      <c r="CM17" s="664"/>
      <c r="CN17" s="664"/>
      <c r="CO17" s="664"/>
      <c r="CP17" s="664"/>
      <c r="CQ17" s="665"/>
      <c r="CR17" s="623">
        <v>4184512</v>
      </c>
      <c r="CS17" s="626"/>
      <c r="CT17" s="626"/>
      <c r="CU17" s="626"/>
      <c r="CV17" s="626"/>
      <c r="CW17" s="626"/>
      <c r="CX17" s="626"/>
      <c r="CY17" s="627"/>
      <c r="CZ17" s="685">
        <v>9.1999999999999993</v>
      </c>
      <c r="DA17" s="685"/>
      <c r="DB17" s="685"/>
      <c r="DC17" s="685"/>
      <c r="DD17" s="631" t="s">
        <v>185</v>
      </c>
      <c r="DE17" s="626"/>
      <c r="DF17" s="626"/>
      <c r="DG17" s="626"/>
      <c r="DH17" s="626"/>
      <c r="DI17" s="626"/>
      <c r="DJ17" s="626"/>
      <c r="DK17" s="626"/>
      <c r="DL17" s="626"/>
      <c r="DM17" s="626"/>
      <c r="DN17" s="626"/>
      <c r="DO17" s="626"/>
      <c r="DP17" s="627"/>
      <c r="DQ17" s="631">
        <v>3989789</v>
      </c>
      <c r="DR17" s="626"/>
      <c r="DS17" s="626"/>
      <c r="DT17" s="626"/>
      <c r="DU17" s="626"/>
      <c r="DV17" s="626"/>
      <c r="DW17" s="626"/>
      <c r="DX17" s="626"/>
      <c r="DY17" s="626"/>
      <c r="DZ17" s="626"/>
      <c r="EA17" s="626"/>
      <c r="EB17" s="626"/>
      <c r="EC17" s="666"/>
    </row>
    <row r="18" spans="2:133" ht="11.25" customHeight="1" x14ac:dyDescent="0.15">
      <c r="B18" s="620" t="s">
        <v>272</v>
      </c>
      <c r="C18" s="621"/>
      <c r="D18" s="621"/>
      <c r="E18" s="621"/>
      <c r="F18" s="621"/>
      <c r="G18" s="621"/>
      <c r="H18" s="621"/>
      <c r="I18" s="621"/>
      <c r="J18" s="621"/>
      <c r="K18" s="621"/>
      <c r="L18" s="621"/>
      <c r="M18" s="621"/>
      <c r="N18" s="621"/>
      <c r="O18" s="621"/>
      <c r="P18" s="621"/>
      <c r="Q18" s="622"/>
      <c r="R18" s="623">
        <v>6604036</v>
      </c>
      <c r="S18" s="626"/>
      <c r="T18" s="626"/>
      <c r="U18" s="626"/>
      <c r="V18" s="626"/>
      <c r="W18" s="626"/>
      <c r="X18" s="626"/>
      <c r="Y18" s="627"/>
      <c r="Z18" s="685">
        <v>13.7</v>
      </c>
      <c r="AA18" s="685"/>
      <c r="AB18" s="685"/>
      <c r="AC18" s="685"/>
      <c r="AD18" s="686">
        <v>5843630</v>
      </c>
      <c r="AE18" s="686"/>
      <c r="AF18" s="686"/>
      <c r="AG18" s="686"/>
      <c r="AH18" s="686"/>
      <c r="AI18" s="686"/>
      <c r="AJ18" s="686"/>
      <c r="AK18" s="686"/>
      <c r="AL18" s="628">
        <v>22.3</v>
      </c>
      <c r="AM18" s="629"/>
      <c r="AN18" s="629"/>
      <c r="AO18" s="687"/>
      <c r="AP18" s="620" t="s">
        <v>273</v>
      </c>
      <c r="AQ18" s="621"/>
      <c r="AR18" s="621"/>
      <c r="AS18" s="621"/>
      <c r="AT18" s="621"/>
      <c r="AU18" s="621"/>
      <c r="AV18" s="621"/>
      <c r="AW18" s="621"/>
      <c r="AX18" s="621"/>
      <c r="AY18" s="621"/>
      <c r="AZ18" s="621"/>
      <c r="BA18" s="621"/>
      <c r="BB18" s="621"/>
      <c r="BC18" s="621"/>
      <c r="BD18" s="621"/>
      <c r="BE18" s="621"/>
      <c r="BF18" s="622"/>
      <c r="BG18" s="623" t="s">
        <v>185</v>
      </c>
      <c r="BH18" s="626"/>
      <c r="BI18" s="626"/>
      <c r="BJ18" s="626"/>
      <c r="BK18" s="626"/>
      <c r="BL18" s="626"/>
      <c r="BM18" s="626"/>
      <c r="BN18" s="627"/>
      <c r="BO18" s="685" t="s">
        <v>185</v>
      </c>
      <c r="BP18" s="685"/>
      <c r="BQ18" s="685"/>
      <c r="BR18" s="685"/>
      <c r="BS18" s="631" t="s">
        <v>185</v>
      </c>
      <c r="BT18" s="626"/>
      <c r="BU18" s="626"/>
      <c r="BV18" s="626"/>
      <c r="BW18" s="626"/>
      <c r="BX18" s="626"/>
      <c r="BY18" s="626"/>
      <c r="BZ18" s="626"/>
      <c r="CA18" s="626"/>
      <c r="CB18" s="666"/>
      <c r="CD18" s="667" t="s">
        <v>274</v>
      </c>
      <c r="CE18" s="664"/>
      <c r="CF18" s="664"/>
      <c r="CG18" s="664"/>
      <c r="CH18" s="664"/>
      <c r="CI18" s="664"/>
      <c r="CJ18" s="664"/>
      <c r="CK18" s="664"/>
      <c r="CL18" s="664"/>
      <c r="CM18" s="664"/>
      <c r="CN18" s="664"/>
      <c r="CO18" s="664"/>
      <c r="CP18" s="664"/>
      <c r="CQ18" s="665"/>
      <c r="CR18" s="623" t="s">
        <v>185</v>
      </c>
      <c r="CS18" s="626"/>
      <c r="CT18" s="626"/>
      <c r="CU18" s="626"/>
      <c r="CV18" s="626"/>
      <c r="CW18" s="626"/>
      <c r="CX18" s="626"/>
      <c r="CY18" s="627"/>
      <c r="CZ18" s="685" t="s">
        <v>185</v>
      </c>
      <c r="DA18" s="685"/>
      <c r="DB18" s="685"/>
      <c r="DC18" s="685"/>
      <c r="DD18" s="631" t="s">
        <v>185</v>
      </c>
      <c r="DE18" s="626"/>
      <c r="DF18" s="626"/>
      <c r="DG18" s="626"/>
      <c r="DH18" s="626"/>
      <c r="DI18" s="626"/>
      <c r="DJ18" s="626"/>
      <c r="DK18" s="626"/>
      <c r="DL18" s="626"/>
      <c r="DM18" s="626"/>
      <c r="DN18" s="626"/>
      <c r="DO18" s="626"/>
      <c r="DP18" s="627"/>
      <c r="DQ18" s="631" t="s">
        <v>185</v>
      </c>
      <c r="DR18" s="626"/>
      <c r="DS18" s="626"/>
      <c r="DT18" s="626"/>
      <c r="DU18" s="626"/>
      <c r="DV18" s="626"/>
      <c r="DW18" s="626"/>
      <c r="DX18" s="626"/>
      <c r="DY18" s="626"/>
      <c r="DZ18" s="626"/>
      <c r="EA18" s="626"/>
      <c r="EB18" s="626"/>
      <c r="EC18" s="666"/>
    </row>
    <row r="19" spans="2:133" ht="11.25" customHeight="1" x14ac:dyDescent="0.15">
      <c r="B19" s="620" t="s">
        <v>275</v>
      </c>
      <c r="C19" s="621"/>
      <c r="D19" s="621"/>
      <c r="E19" s="621"/>
      <c r="F19" s="621"/>
      <c r="G19" s="621"/>
      <c r="H19" s="621"/>
      <c r="I19" s="621"/>
      <c r="J19" s="621"/>
      <c r="K19" s="621"/>
      <c r="L19" s="621"/>
      <c r="M19" s="621"/>
      <c r="N19" s="621"/>
      <c r="O19" s="621"/>
      <c r="P19" s="621"/>
      <c r="Q19" s="622"/>
      <c r="R19" s="623">
        <v>5843630</v>
      </c>
      <c r="S19" s="626"/>
      <c r="T19" s="626"/>
      <c r="U19" s="626"/>
      <c r="V19" s="626"/>
      <c r="W19" s="626"/>
      <c r="X19" s="626"/>
      <c r="Y19" s="627"/>
      <c r="Z19" s="685">
        <v>12.2</v>
      </c>
      <c r="AA19" s="685"/>
      <c r="AB19" s="685"/>
      <c r="AC19" s="685"/>
      <c r="AD19" s="686">
        <v>5843630</v>
      </c>
      <c r="AE19" s="686"/>
      <c r="AF19" s="686"/>
      <c r="AG19" s="686"/>
      <c r="AH19" s="686"/>
      <c r="AI19" s="686"/>
      <c r="AJ19" s="686"/>
      <c r="AK19" s="686"/>
      <c r="AL19" s="628">
        <v>22.3</v>
      </c>
      <c r="AM19" s="629"/>
      <c r="AN19" s="629"/>
      <c r="AO19" s="687"/>
      <c r="AP19" s="620" t="s">
        <v>276</v>
      </c>
      <c r="AQ19" s="621"/>
      <c r="AR19" s="621"/>
      <c r="AS19" s="621"/>
      <c r="AT19" s="621"/>
      <c r="AU19" s="621"/>
      <c r="AV19" s="621"/>
      <c r="AW19" s="621"/>
      <c r="AX19" s="621"/>
      <c r="AY19" s="621"/>
      <c r="AZ19" s="621"/>
      <c r="BA19" s="621"/>
      <c r="BB19" s="621"/>
      <c r="BC19" s="621"/>
      <c r="BD19" s="621"/>
      <c r="BE19" s="621"/>
      <c r="BF19" s="622"/>
      <c r="BG19" s="623">
        <v>1169891</v>
      </c>
      <c r="BH19" s="626"/>
      <c r="BI19" s="626"/>
      <c r="BJ19" s="626"/>
      <c r="BK19" s="626"/>
      <c r="BL19" s="626"/>
      <c r="BM19" s="626"/>
      <c r="BN19" s="627"/>
      <c r="BO19" s="685">
        <v>6.5</v>
      </c>
      <c r="BP19" s="685"/>
      <c r="BQ19" s="685"/>
      <c r="BR19" s="685"/>
      <c r="BS19" s="631" t="s">
        <v>185</v>
      </c>
      <c r="BT19" s="626"/>
      <c r="BU19" s="626"/>
      <c r="BV19" s="626"/>
      <c r="BW19" s="626"/>
      <c r="BX19" s="626"/>
      <c r="BY19" s="626"/>
      <c r="BZ19" s="626"/>
      <c r="CA19" s="626"/>
      <c r="CB19" s="666"/>
      <c r="CD19" s="667" t="s">
        <v>277</v>
      </c>
      <c r="CE19" s="664"/>
      <c r="CF19" s="664"/>
      <c r="CG19" s="664"/>
      <c r="CH19" s="664"/>
      <c r="CI19" s="664"/>
      <c r="CJ19" s="664"/>
      <c r="CK19" s="664"/>
      <c r="CL19" s="664"/>
      <c r="CM19" s="664"/>
      <c r="CN19" s="664"/>
      <c r="CO19" s="664"/>
      <c r="CP19" s="664"/>
      <c r="CQ19" s="665"/>
      <c r="CR19" s="623" t="s">
        <v>242</v>
      </c>
      <c r="CS19" s="626"/>
      <c r="CT19" s="626"/>
      <c r="CU19" s="626"/>
      <c r="CV19" s="626"/>
      <c r="CW19" s="626"/>
      <c r="CX19" s="626"/>
      <c r="CY19" s="627"/>
      <c r="CZ19" s="685" t="s">
        <v>185</v>
      </c>
      <c r="DA19" s="685"/>
      <c r="DB19" s="685"/>
      <c r="DC19" s="685"/>
      <c r="DD19" s="631" t="s">
        <v>185</v>
      </c>
      <c r="DE19" s="626"/>
      <c r="DF19" s="626"/>
      <c r="DG19" s="626"/>
      <c r="DH19" s="626"/>
      <c r="DI19" s="626"/>
      <c r="DJ19" s="626"/>
      <c r="DK19" s="626"/>
      <c r="DL19" s="626"/>
      <c r="DM19" s="626"/>
      <c r="DN19" s="626"/>
      <c r="DO19" s="626"/>
      <c r="DP19" s="627"/>
      <c r="DQ19" s="631" t="s">
        <v>185</v>
      </c>
      <c r="DR19" s="626"/>
      <c r="DS19" s="626"/>
      <c r="DT19" s="626"/>
      <c r="DU19" s="626"/>
      <c r="DV19" s="626"/>
      <c r="DW19" s="626"/>
      <c r="DX19" s="626"/>
      <c r="DY19" s="626"/>
      <c r="DZ19" s="626"/>
      <c r="EA19" s="626"/>
      <c r="EB19" s="626"/>
      <c r="EC19" s="666"/>
    </row>
    <row r="20" spans="2:133" ht="11.25" customHeight="1" x14ac:dyDescent="0.15">
      <c r="B20" s="620" t="s">
        <v>278</v>
      </c>
      <c r="C20" s="621"/>
      <c r="D20" s="621"/>
      <c r="E20" s="621"/>
      <c r="F20" s="621"/>
      <c r="G20" s="621"/>
      <c r="H20" s="621"/>
      <c r="I20" s="621"/>
      <c r="J20" s="621"/>
      <c r="K20" s="621"/>
      <c r="L20" s="621"/>
      <c r="M20" s="621"/>
      <c r="N20" s="621"/>
      <c r="O20" s="621"/>
      <c r="P20" s="621"/>
      <c r="Q20" s="622"/>
      <c r="R20" s="623">
        <v>754668</v>
      </c>
      <c r="S20" s="626"/>
      <c r="T20" s="626"/>
      <c r="U20" s="626"/>
      <c r="V20" s="626"/>
      <c r="W20" s="626"/>
      <c r="X20" s="626"/>
      <c r="Y20" s="627"/>
      <c r="Z20" s="685">
        <v>1.6</v>
      </c>
      <c r="AA20" s="685"/>
      <c r="AB20" s="685"/>
      <c r="AC20" s="685"/>
      <c r="AD20" s="686" t="s">
        <v>250</v>
      </c>
      <c r="AE20" s="686"/>
      <c r="AF20" s="686"/>
      <c r="AG20" s="686"/>
      <c r="AH20" s="686"/>
      <c r="AI20" s="686"/>
      <c r="AJ20" s="686"/>
      <c r="AK20" s="686"/>
      <c r="AL20" s="628" t="s">
        <v>250</v>
      </c>
      <c r="AM20" s="629"/>
      <c r="AN20" s="629"/>
      <c r="AO20" s="687"/>
      <c r="AP20" s="620" t="s">
        <v>279</v>
      </c>
      <c r="AQ20" s="621"/>
      <c r="AR20" s="621"/>
      <c r="AS20" s="621"/>
      <c r="AT20" s="621"/>
      <c r="AU20" s="621"/>
      <c r="AV20" s="621"/>
      <c r="AW20" s="621"/>
      <c r="AX20" s="621"/>
      <c r="AY20" s="621"/>
      <c r="AZ20" s="621"/>
      <c r="BA20" s="621"/>
      <c r="BB20" s="621"/>
      <c r="BC20" s="621"/>
      <c r="BD20" s="621"/>
      <c r="BE20" s="621"/>
      <c r="BF20" s="622"/>
      <c r="BG20" s="623">
        <v>1169891</v>
      </c>
      <c r="BH20" s="626"/>
      <c r="BI20" s="626"/>
      <c r="BJ20" s="626"/>
      <c r="BK20" s="626"/>
      <c r="BL20" s="626"/>
      <c r="BM20" s="626"/>
      <c r="BN20" s="627"/>
      <c r="BO20" s="685">
        <v>6.5</v>
      </c>
      <c r="BP20" s="685"/>
      <c r="BQ20" s="685"/>
      <c r="BR20" s="685"/>
      <c r="BS20" s="631" t="s">
        <v>185</v>
      </c>
      <c r="BT20" s="626"/>
      <c r="BU20" s="626"/>
      <c r="BV20" s="626"/>
      <c r="BW20" s="626"/>
      <c r="BX20" s="626"/>
      <c r="BY20" s="626"/>
      <c r="BZ20" s="626"/>
      <c r="CA20" s="626"/>
      <c r="CB20" s="666"/>
      <c r="CD20" s="667" t="s">
        <v>280</v>
      </c>
      <c r="CE20" s="664"/>
      <c r="CF20" s="664"/>
      <c r="CG20" s="664"/>
      <c r="CH20" s="664"/>
      <c r="CI20" s="664"/>
      <c r="CJ20" s="664"/>
      <c r="CK20" s="664"/>
      <c r="CL20" s="664"/>
      <c r="CM20" s="664"/>
      <c r="CN20" s="664"/>
      <c r="CO20" s="664"/>
      <c r="CP20" s="664"/>
      <c r="CQ20" s="665"/>
      <c r="CR20" s="623">
        <v>45646142</v>
      </c>
      <c r="CS20" s="626"/>
      <c r="CT20" s="626"/>
      <c r="CU20" s="626"/>
      <c r="CV20" s="626"/>
      <c r="CW20" s="626"/>
      <c r="CX20" s="626"/>
      <c r="CY20" s="627"/>
      <c r="CZ20" s="685">
        <v>100</v>
      </c>
      <c r="DA20" s="685"/>
      <c r="DB20" s="685"/>
      <c r="DC20" s="685"/>
      <c r="DD20" s="631">
        <v>3367166</v>
      </c>
      <c r="DE20" s="626"/>
      <c r="DF20" s="626"/>
      <c r="DG20" s="626"/>
      <c r="DH20" s="626"/>
      <c r="DI20" s="626"/>
      <c r="DJ20" s="626"/>
      <c r="DK20" s="626"/>
      <c r="DL20" s="626"/>
      <c r="DM20" s="626"/>
      <c r="DN20" s="626"/>
      <c r="DO20" s="626"/>
      <c r="DP20" s="627"/>
      <c r="DQ20" s="631">
        <v>32189149</v>
      </c>
      <c r="DR20" s="626"/>
      <c r="DS20" s="626"/>
      <c r="DT20" s="626"/>
      <c r="DU20" s="626"/>
      <c r="DV20" s="626"/>
      <c r="DW20" s="626"/>
      <c r="DX20" s="626"/>
      <c r="DY20" s="626"/>
      <c r="DZ20" s="626"/>
      <c r="EA20" s="626"/>
      <c r="EB20" s="626"/>
      <c r="EC20" s="666"/>
    </row>
    <row r="21" spans="2:133" ht="11.25" customHeight="1" x14ac:dyDescent="0.15">
      <c r="B21" s="620" t="s">
        <v>281</v>
      </c>
      <c r="C21" s="621"/>
      <c r="D21" s="621"/>
      <c r="E21" s="621"/>
      <c r="F21" s="621"/>
      <c r="G21" s="621"/>
      <c r="H21" s="621"/>
      <c r="I21" s="621"/>
      <c r="J21" s="621"/>
      <c r="K21" s="621"/>
      <c r="L21" s="621"/>
      <c r="M21" s="621"/>
      <c r="N21" s="621"/>
      <c r="O21" s="621"/>
      <c r="P21" s="621"/>
      <c r="Q21" s="622"/>
      <c r="R21" s="623">
        <v>5738</v>
      </c>
      <c r="S21" s="626"/>
      <c r="T21" s="626"/>
      <c r="U21" s="626"/>
      <c r="V21" s="626"/>
      <c r="W21" s="626"/>
      <c r="X21" s="626"/>
      <c r="Y21" s="627"/>
      <c r="Z21" s="685">
        <v>0</v>
      </c>
      <c r="AA21" s="685"/>
      <c r="AB21" s="685"/>
      <c r="AC21" s="685"/>
      <c r="AD21" s="686" t="s">
        <v>242</v>
      </c>
      <c r="AE21" s="686"/>
      <c r="AF21" s="686"/>
      <c r="AG21" s="686"/>
      <c r="AH21" s="686"/>
      <c r="AI21" s="686"/>
      <c r="AJ21" s="686"/>
      <c r="AK21" s="686"/>
      <c r="AL21" s="628" t="s">
        <v>139</v>
      </c>
      <c r="AM21" s="629"/>
      <c r="AN21" s="629"/>
      <c r="AO21" s="687"/>
      <c r="AP21" s="731" t="s">
        <v>282</v>
      </c>
      <c r="AQ21" s="738"/>
      <c r="AR21" s="738"/>
      <c r="AS21" s="738"/>
      <c r="AT21" s="738"/>
      <c r="AU21" s="738"/>
      <c r="AV21" s="738"/>
      <c r="AW21" s="738"/>
      <c r="AX21" s="738"/>
      <c r="AY21" s="738"/>
      <c r="AZ21" s="738"/>
      <c r="BA21" s="738"/>
      <c r="BB21" s="738"/>
      <c r="BC21" s="738"/>
      <c r="BD21" s="738"/>
      <c r="BE21" s="738"/>
      <c r="BF21" s="733"/>
      <c r="BG21" s="623" t="s">
        <v>185</v>
      </c>
      <c r="BH21" s="626"/>
      <c r="BI21" s="626"/>
      <c r="BJ21" s="626"/>
      <c r="BK21" s="626"/>
      <c r="BL21" s="626"/>
      <c r="BM21" s="626"/>
      <c r="BN21" s="627"/>
      <c r="BO21" s="685" t="s">
        <v>185</v>
      </c>
      <c r="BP21" s="685"/>
      <c r="BQ21" s="685"/>
      <c r="BR21" s="685"/>
      <c r="BS21" s="631" t="s">
        <v>185</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283</v>
      </c>
      <c r="C22" s="621"/>
      <c r="D22" s="621"/>
      <c r="E22" s="621"/>
      <c r="F22" s="621"/>
      <c r="G22" s="621"/>
      <c r="H22" s="621"/>
      <c r="I22" s="621"/>
      <c r="J22" s="621"/>
      <c r="K22" s="621"/>
      <c r="L22" s="621"/>
      <c r="M22" s="621"/>
      <c r="N22" s="621"/>
      <c r="O22" s="621"/>
      <c r="P22" s="621"/>
      <c r="Q22" s="622"/>
      <c r="R22" s="623">
        <v>27966749</v>
      </c>
      <c r="S22" s="626"/>
      <c r="T22" s="626"/>
      <c r="U22" s="626"/>
      <c r="V22" s="626"/>
      <c r="W22" s="626"/>
      <c r="X22" s="626"/>
      <c r="Y22" s="627"/>
      <c r="Z22" s="685">
        <v>58.2</v>
      </c>
      <c r="AA22" s="685"/>
      <c r="AB22" s="685"/>
      <c r="AC22" s="685"/>
      <c r="AD22" s="686">
        <v>26036452</v>
      </c>
      <c r="AE22" s="686"/>
      <c r="AF22" s="686"/>
      <c r="AG22" s="686"/>
      <c r="AH22" s="686"/>
      <c r="AI22" s="686"/>
      <c r="AJ22" s="686"/>
      <c r="AK22" s="686"/>
      <c r="AL22" s="628">
        <v>99.6</v>
      </c>
      <c r="AM22" s="629"/>
      <c r="AN22" s="629"/>
      <c r="AO22" s="687"/>
      <c r="AP22" s="731" t="s">
        <v>284</v>
      </c>
      <c r="AQ22" s="738"/>
      <c r="AR22" s="738"/>
      <c r="AS22" s="738"/>
      <c r="AT22" s="738"/>
      <c r="AU22" s="738"/>
      <c r="AV22" s="738"/>
      <c r="AW22" s="738"/>
      <c r="AX22" s="738"/>
      <c r="AY22" s="738"/>
      <c r="AZ22" s="738"/>
      <c r="BA22" s="738"/>
      <c r="BB22" s="738"/>
      <c r="BC22" s="738"/>
      <c r="BD22" s="738"/>
      <c r="BE22" s="738"/>
      <c r="BF22" s="733"/>
      <c r="BG22" s="623" t="s">
        <v>242</v>
      </c>
      <c r="BH22" s="626"/>
      <c r="BI22" s="626"/>
      <c r="BJ22" s="626"/>
      <c r="BK22" s="626"/>
      <c r="BL22" s="626"/>
      <c r="BM22" s="626"/>
      <c r="BN22" s="627"/>
      <c r="BO22" s="685" t="s">
        <v>250</v>
      </c>
      <c r="BP22" s="685"/>
      <c r="BQ22" s="685"/>
      <c r="BR22" s="685"/>
      <c r="BS22" s="631" t="s">
        <v>185</v>
      </c>
      <c r="BT22" s="626"/>
      <c r="BU22" s="626"/>
      <c r="BV22" s="626"/>
      <c r="BW22" s="626"/>
      <c r="BX22" s="626"/>
      <c r="BY22" s="626"/>
      <c r="BZ22" s="626"/>
      <c r="CA22" s="626"/>
      <c r="CB22" s="666"/>
      <c r="CD22" s="740" t="s">
        <v>285</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286</v>
      </c>
      <c r="C23" s="621"/>
      <c r="D23" s="621"/>
      <c r="E23" s="621"/>
      <c r="F23" s="621"/>
      <c r="G23" s="621"/>
      <c r="H23" s="621"/>
      <c r="I23" s="621"/>
      <c r="J23" s="621"/>
      <c r="K23" s="621"/>
      <c r="L23" s="621"/>
      <c r="M23" s="621"/>
      <c r="N23" s="621"/>
      <c r="O23" s="621"/>
      <c r="P23" s="621"/>
      <c r="Q23" s="622"/>
      <c r="R23" s="623">
        <v>15018</v>
      </c>
      <c r="S23" s="626"/>
      <c r="T23" s="626"/>
      <c r="U23" s="626"/>
      <c r="V23" s="626"/>
      <c r="W23" s="626"/>
      <c r="X23" s="626"/>
      <c r="Y23" s="627"/>
      <c r="Z23" s="685">
        <v>0</v>
      </c>
      <c r="AA23" s="685"/>
      <c r="AB23" s="685"/>
      <c r="AC23" s="685"/>
      <c r="AD23" s="686">
        <v>15018</v>
      </c>
      <c r="AE23" s="686"/>
      <c r="AF23" s="686"/>
      <c r="AG23" s="686"/>
      <c r="AH23" s="686"/>
      <c r="AI23" s="686"/>
      <c r="AJ23" s="686"/>
      <c r="AK23" s="686"/>
      <c r="AL23" s="628">
        <v>0.1</v>
      </c>
      <c r="AM23" s="629"/>
      <c r="AN23" s="629"/>
      <c r="AO23" s="687"/>
      <c r="AP23" s="731" t="s">
        <v>287</v>
      </c>
      <c r="AQ23" s="738"/>
      <c r="AR23" s="738"/>
      <c r="AS23" s="738"/>
      <c r="AT23" s="738"/>
      <c r="AU23" s="738"/>
      <c r="AV23" s="738"/>
      <c r="AW23" s="738"/>
      <c r="AX23" s="738"/>
      <c r="AY23" s="738"/>
      <c r="AZ23" s="738"/>
      <c r="BA23" s="738"/>
      <c r="BB23" s="738"/>
      <c r="BC23" s="738"/>
      <c r="BD23" s="738"/>
      <c r="BE23" s="738"/>
      <c r="BF23" s="733"/>
      <c r="BG23" s="623">
        <v>1169891</v>
      </c>
      <c r="BH23" s="626"/>
      <c r="BI23" s="626"/>
      <c r="BJ23" s="626"/>
      <c r="BK23" s="626"/>
      <c r="BL23" s="626"/>
      <c r="BM23" s="626"/>
      <c r="BN23" s="627"/>
      <c r="BO23" s="685">
        <v>6.5</v>
      </c>
      <c r="BP23" s="685"/>
      <c r="BQ23" s="685"/>
      <c r="BR23" s="685"/>
      <c r="BS23" s="631" t="s">
        <v>242</v>
      </c>
      <c r="BT23" s="626"/>
      <c r="BU23" s="626"/>
      <c r="BV23" s="626"/>
      <c r="BW23" s="626"/>
      <c r="BX23" s="626"/>
      <c r="BY23" s="626"/>
      <c r="BZ23" s="626"/>
      <c r="CA23" s="626"/>
      <c r="CB23" s="666"/>
      <c r="CD23" s="740" t="s">
        <v>225</v>
      </c>
      <c r="CE23" s="741"/>
      <c r="CF23" s="741"/>
      <c r="CG23" s="741"/>
      <c r="CH23" s="741"/>
      <c r="CI23" s="741"/>
      <c r="CJ23" s="741"/>
      <c r="CK23" s="741"/>
      <c r="CL23" s="741"/>
      <c r="CM23" s="741"/>
      <c r="CN23" s="741"/>
      <c r="CO23" s="741"/>
      <c r="CP23" s="741"/>
      <c r="CQ23" s="742"/>
      <c r="CR23" s="740" t="s">
        <v>288</v>
      </c>
      <c r="CS23" s="741"/>
      <c r="CT23" s="741"/>
      <c r="CU23" s="741"/>
      <c r="CV23" s="741"/>
      <c r="CW23" s="741"/>
      <c r="CX23" s="741"/>
      <c r="CY23" s="742"/>
      <c r="CZ23" s="740" t="s">
        <v>289</v>
      </c>
      <c r="DA23" s="741"/>
      <c r="DB23" s="741"/>
      <c r="DC23" s="742"/>
      <c r="DD23" s="740" t="s">
        <v>290</v>
      </c>
      <c r="DE23" s="741"/>
      <c r="DF23" s="741"/>
      <c r="DG23" s="741"/>
      <c r="DH23" s="741"/>
      <c r="DI23" s="741"/>
      <c r="DJ23" s="741"/>
      <c r="DK23" s="742"/>
      <c r="DL23" s="749" t="s">
        <v>291</v>
      </c>
      <c r="DM23" s="750"/>
      <c r="DN23" s="750"/>
      <c r="DO23" s="750"/>
      <c r="DP23" s="750"/>
      <c r="DQ23" s="750"/>
      <c r="DR23" s="750"/>
      <c r="DS23" s="750"/>
      <c r="DT23" s="750"/>
      <c r="DU23" s="750"/>
      <c r="DV23" s="751"/>
      <c r="DW23" s="740" t="s">
        <v>292</v>
      </c>
      <c r="DX23" s="741"/>
      <c r="DY23" s="741"/>
      <c r="DZ23" s="741"/>
      <c r="EA23" s="741"/>
      <c r="EB23" s="741"/>
      <c r="EC23" s="742"/>
    </row>
    <row r="24" spans="2:133" ht="11.25" customHeight="1" x14ac:dyDescent="0.15">
      <c r="B24" s="620" t="s">
        <v>293</v>
      </c>
      <c r="C24" s="621"/>
      <c r="D24" s="621"/>
      <c r="E24" s="621"/>
      <c r="F24" s="621"/>
      <c r="G24" s="621"/>
      <c r="H24" s="621"/>
      <c r="I24" s="621"/>
      <c r="J24" s="621"/>
      <c r="K24" s="621"/>
      <c r="L24" s="621"/>
      <c r="M24" s="621"/>
      <c r="N24" s="621"/>
      <c r="O24" s="621"/>
      <c r="P24" s="621"/>
      <c r="Q24" s="622"/>
      <c r="R24" s="623">
        <v>142229</v>
      </c>
      <c r="S24" s="626"/>
      <c r="T24" s="626"/>
      <c r="U24" s="626"/>
      <c r="V24" s="626"/>
      <c r="W24" s="626"/>
      <c r="X24" s="626"/>
      <c r="Y24" s="627"/>
      <c r="Z24" s="685">
        <v>0.3</v>
      </c>
      <c r="AA24" s="685"/>
      <c r="AB24" s="685"/>
      <c r="AC24" s="685"/>
      <c r="AD24" s="686" t="s">
        <v>250</v>
      </c>
      <c r="AE24" s="686"/>
      <c r="AF24" s="686"/>
      <c r="AG24" s="686"/>
      <c r="AH24" s="686"/>
      <c r="AI24" s="686"/>
      <c r="AJ24" s="686"/>
      <c r="AK24" s="686"/>
      <c r="AL24" s="628" t="s">
        <v>250</v>
      </c>
      <c r="AM24" s="629"/>
      <c r="AN24" s="629"/>
      <c r="AO24" s="687"/>
      <c r="AP24" s="731" t="s">
        <v>294</v>
      </c>
      <c r="AQ24" s="738"/>
      <c r="AR24" s="738"/>
      <c r="AS24" s="738"/>
      <c r="AT24" s="738"/>
      <c r="AU24" s="738"/>
      <c r="AV24" s="738"/>
      <c r="AW24" s="738"/>
      <c r="AX24" s="738"/>
      <c r="AY24" s="738"/>
      <c r="AZ24" s="738"/>
      <c r="BA24" s="738"/>
      <c r="BB24" s="738"/>
      <c r="BC24" s="738"/>
      <c r="BD24" s="738"/>
      <c r="BE24" s="738"/>
      <c r="BF24" s="733"/>
      <c r="BG24" s="623" t="s">
        <v>185</v>
      </c>
      <c r="BH24" s="626"/>
      <c r="BI24" s="626"/>
      <c r="BJ24" s="626"/>
      <c r="BK24" s="626"/>
      <c r="BL24" s="626"/>
      <c r="BM24" s="626"/>
      <c r="BN24" s="627"/>
      <c r="BO24" s="685" t="s">
        <v>185</v>
      </c>
      <c r="BP24" s="685"/>
      <c r="BQ24" s="685"/>
      <c r="BR24" s="685"/>
      <c r="BS24" s="631" t="s">
        <v>139</v>
      </c>
      <c r="BT24" s="626"/>
      <c r="BU24" s="626"/>
      <c r="BV24" s="626"/>
      <c r="BW24" s="626"/>
      <c r="BX24" s="626"/>
      <c r="BY24" s="626"/>
      <c r="BZ24" s="626"/>
      <c r="CA24" s="626"/>
      <c r="CB24" s="666"/>
      <c r="CD24" s="694" t="s">
        <v>295</v>
      </c>
      <c r="CE24" s="695"/>
      <c r="CF24" s="695"/>
      <c r="CG24" s="695"/>
      <c r="CH24" s="695"/>
      <c r="CI24" s="695"/>
      <c r="CJ24" s="695"/>
      <c r="CK24" s="695"/>
      <c r="CL24" s="695"/>
      <c r="CM24" s="695"/>
      <c r="CN24" s="695"/>
      <c r="CO24" s="695"/>
      <c r="CP24" s="695"/>
      <c r="CQ24" s="696"/>
      <c r="CR24" s="688">
        <v>23715331</v>
      </c>
      <c r="CS24" s="689"/>
      <c r="CT24" s="689"/>
      <c r="CU24" s="689"/>
      <c r="CV24" s="689"/>
      <c r="CW24" s="689"/>
      <c r="CX24" s="689"/>
      <c r="CY24" s="735"/>
      <c r="CZ24" s="736">
        <v>52</v>
      </c>
      <c r="DA24" s="705"/>
      <c r="DB24" s="705"/>
      <c r="DC24" s="739"/>
      <c r="DD24" s="734">
        <v>16100276</v>
      </c>
      <c r="DE24" s="689"/>
      <c r="DF24" s="689"/>
      <c r="DG24" s="689"/>
      <c r="DH24" s="689"/>
      <c r="DI24" s="689"/>
      <c r="DJ24" s="689"/>
      <c r="DK24" s="735"/>
      <c r="DL24" s="734">
        <v>16073172</v>
      </c>
      <c r="DM24" s="689"/>
      <c r="DN24" s="689"/>
      <c r="DO24" s="689"/>
      <c r="DP24" s="689"/>
      <c r="DQ24" s="689"/>
      <c r="DR24" s="689"/>
      <c r="DS24" s="689"/>
      <c r="DT24" s="689"/>
      <c r="DU24" s="689"/>
      <c r="DV24" s="735"/>
      <c r="DW24" s="736">
        <v>58</v>
      </c>
      <c r="DX24" s="705"/>
      <c r="DY24" s="705"/>
      <c r="DZ24" s="705"/>
      <c r="EA24" s="705"/>
      <c r="EB24" s="705"/>
      <c r="EC24" s="737"/>
    </row>
    <row r="25" spans="2:133" ht="11.25" customHeight="1" x14ac:dyDescent="0.15">
      <c r="B25" s="620" t="s">
        <v>296</v>
      </c>
      <c r="C25" s="621"/>
      <c r="D25" s="621"/>
      <c r="E25" s="621"/>
      <c r="F25" s="621"/>
      <c r="G25" s="621"/>
      <c r="H25" s="621"/>
      <c r="I25" s="621"/>
      <c r="J25" s="621"/>
      <c r="K25" s="621"/>
      <c r="L25" s="621"/>
      <c r="M25" s="621"/>
      <c r="N25" s="621"/>
      <c r="O25" s="621"/>
      <c r="P25" s="621"/>
      <c r="Q25" s="622"/>
      <c r="R25" s="623">
        <v>494658</v>
      </c>
      <c r="S25" s="626"/>
      <c r="T25" s="626"/>
      <c r="U25" s="626"/>
      <c r="V25" s="626"/>
      <c r="W25" s="626"/>
      <c r="X25" s="626"/>
      <c r="Y25" s="627"/>
      <c r="Z25" s="685">
        <v>1</v>
      </c>
      <c r="AA25" s="685"/>
      <c r="AB25" s="685"/>
      <c r="AC25" s="685"/>
      <c r="AD25" s="686">
        <v>37306</v>
      </c>
      <c r="AE25" s="686"/>
      <c r="AF25" s="686"/>
      <c r="AG25" s="686"/>
      <c r="AH25" s="686"/>
      <c r="AI25" s="686"/>
      <c r="AJ25" s="686"/>
      <c r="AK25" s="686"/>
      <c r="AL25" s="628">
        <v>0.1</v>
      </c>
      <c r="AM25" s="629"/>
      <c r="AN25" s="629"/>
      <c r="AO25" s="687"/>
      <c r="AP25" s="731" t="s">
        <v>297</v>
      </c>
      <c r="AQ25" s="738"/>
      <c r="AR25" s="738"/>
      <c r="AS25" s="738"/>
      <c r="AT25" s="738"/>
      <c r="AU25" s="738"/>
      <c r="AV25" s="738"/>
      <c r="AW25" s="738"/>
      <c r="AX25" s="738"/>
      <c r="AY25" s="738"/>
      <c r="AZ25" s="738"/>
      <c r="BA25" s="738"/>
      <c r="BB25" s="738"/>
      <c r="BC25" s="738"/>
      <c r="BD25" s="738"/>
      <c r="BE25" s="738"/>
      <c r="BF25" s="733"/>
      <c r="BG25" s="623" t="s">
        <v>139</v>
      </c>
      <c r="BH25" s="626"/>
      <c r="BI25" s="626"/>
      <c r="BJ25" s="626"/>
      <c r="BK25" s="626"/>
      <c r="BL25" s="626"/>
      <c r="BM25" s="626"/>
      <c r="BN25" s="627"/>
      <c r="BO25" s="685" t="s">
        <v>250</v>
      </c>
      <c r="BP25" s="685"/>
      <c r="BQ25" s="685"/>
      <c r="BR25" s="685"/>
      <c r="BS25" s="631" t="s">
        <v>185</v>
      </c>
      <c r="BT25" s="626"/>
      <c r="BU25" s="626"/>
      <c r="BV25" s="626"/>
      <c r="BW25" s="626"/>
      <c r="BX25" s="626"/>
      <c r="BY25" s="626"/>
      <c r="BZ25" s="626"/>
      <c r="CA25" s="626"/>
      <c r="CB25" s="666"/>
      <c r="CD25" s="667" t="s">
        <v>298</v>
      </c>
      <c r="CE25" s="664"/>
      <c r="CF25" s="664"/>
      <c r="CG25" s="664"/>
      <c r="CH25" s="664"/>
      <c r="CI25" s="664"/>
      <c r="CJ25" s="664"/>
      <c r="CK25" s="664"/>
      <c r="CL25" s="664"/>
      <c r="CM25" s="664"/>
      <c r="CN25" s="664"/>
      <c r="CO25" s="664"/>
      <c r="CP25" s="664"/>
      <c r="CQ25" s="665"/>
      <c r="CR25" s="623">
        <v>9103090</v>
      </c>
      <c r="CS25" s="624"/>
      <c r="CT25" s="624"/>
      <c r="CU25" s="624"/>
      <c r="CV25" s="624"/>
      <c r="CW25" s="624"/>
      <c r="CX25" s="624"/>
      <c r="CY25" s="625"/>
      <c r="CZ25" s="628">
        <v>19.899999999999999</v>
      </c>
      <c r="DA25" s="657"/>
      <c r="DB25" s="657"/>
      <c r="DC25" s="658"/>
      <c r="DD25" s="631">
        <v>8418057</v>
      </c>
      <c r="DE25" s="624"/>
      <c r="DF25" s="624"/>
      <c r="DG25" s="624"/>
      <c r="DH25" s="624"/>
      <c r="DI25" s="624"/>
      <c r="DJ25" s="624"/>
      <c r="DK25" s="625"/>
      <c r="DL25" s="631">
        <v>8418057</v>
      </c>
      <c r="DM25" s="624"/>
      <c r="DN25" s="624"/>
      <c r="DO25" s="624"/>
      <c r="DP25" s="624"/>
      <c r="DQ25" s="624"/>
      <c r="DR25" s="624"/>
      <c r="DS25" s="624"/>
      <c r="DT25" s="624"/>
      <c r="DU25" s="624"/>
      <c r="DV25" s="625"/>
      <c r="DW25" s="628">
        <v>30.4</v>
      </c>
      <c r="DX25" s="657"/>
      <c r="DY25" s="657"/>
      <c r="DZ25" s="657"/>
      <c r="EA25" s="657"/>
      <c r="EB25" s="657"/>
      <c r="EC25" s="659"/>
    </row>
    <row r="26" spans="2:133" ht="11.25" customHeight="1" x14ac:dyDescent="0.15">
      <c r="B26" s="620" t="s">
        <v>299</v>
      </c>
      <c r="C26" s="621"/>
      <c r="D26" s="621"/>
      <c r="E26" s="621"/>
      <c r="F26" s="621"/>
      <c r="G26" s="621"/>
      <c r="H26" s="621"/>
      <c r="I26" s="621"/>
      <c r="J26" s="621"/>
      <c r="K26" s="621"/>
      <c r="L26" s="621"/>
      <c r="M26" s="621"/>
      <c r="N26" s="621"/>
      <c r="O26" s="621"/>
      <c r="P26" s="621"/>
      <c r="Q26" s="622"/>
      <c r="R26" s="623">
        <v>389404</v>
      </c>
      <c r="S26" s="626"/>
      <c r="T26" s="626"/>
      <c r="U26" s="626"/>
      <c r="V26" s="626"/>
      <c r="W26" s="626"/>
      <c r="X26" s="626"/>
      <c r="Y26" s="627"/>
      <c r="Z26" s="685">
        <v>0.8</v>
      </c>
      <c r="AA26" s="685"/>
      <c r="AB26" s="685"/>
      <c r="AC26" s="685"/>
      <c r="AD26" s="686" t="s">
        <v>139</v>
      </c>
      <c r="AE26" s="686"/>
      <c r="AF26" s="686"/>
      <c r="AG26" s="686"/>
      <c r="AH26" s="686"/>
      <c r="AI26" s="686"/>
      <c r="AJ26" s="686"/>
      <c r="AK26" s="686"/>
      <c r="AL26" s="628" t="s">
        <v>185</v>
      </c>
      <c r="AM26" s="629"/>
      <c r="AN26" s="629"/>
      <c r="AO26" s="687"/>
      <c r="AP26" s="731" t="s">
        <v>300</v>
      </c>
      <c r="AQ26" s="732"/>
      <c r="AR26" s="732"/>
      <c r="AS26" s="732"/>
      <c r="AT26" s="732"/>
      <c r="AU26" s="732"/>
      <c r="AV26" s="732"/>
      <c r="AW26" s="732"/>
      <c r="AX26" s="732"/>
      <c r="AY26" s="732"/>
      <c r="AZ26" s="732"/>
      <c r="BA26" s="732"/>
      <c r="BB26" s="732"/>
      <c r="BC26" s="732"/>
      <c r="BD26" s="732"/>
      <c r="BE26" s="732"/>
      <c r="BF26" s="733"/>
      <c r="BG26" s="623" t="s">
        <v>250</v>
      </c>
      <c r="BH26" s="626"/>
      <c r="BI26" s="626"/>
      <c r="BJ26" s="626"/>
      <c r="BK26" s="626"/>
      <c r="BL26" s="626"/>
      <c r="BM26" s="626"/>
      <c r="BN26" s="627"/>
      <c r="BO26" s="685" t="s">
        <v>185</v>
      </c>
      <c r="BP26" s="685"/>
      <c r="BQ26" s="685"/>
      <c r="BR26" s="685"/>
      <c r="BS26" s="631" t="s">
        <v>185</v>
      </c>
      <c r="BT26" s="626"/>
      <c r="BU26" s="626"/>
      <c r="BV26" s="626"/>
      <c r="BW26" s="626"/>
      <c r="BX26" s="626"/>
      <c r="BY26" s="626"/>
      <c r="BZ26" s="626"/>
      <c r="CA26" s="626"/>
      <c r="CB26" s="666"/>
      <c r="CD26" s="667" t="s">
        <v>301</v>
      </c>
      <c r="CE26" s="664"/>
      <c r="CF26" s="664"/>
      <c r="CG26" s="664"/>
      <c r="CH26" s="664"/>
      <c r="CI26" s="664"/>
      <c r="CJ26" s="664"/>
      <c r="CK26" s="664"/>
      <c r="CL26" s="664"/>
      <c r="CM26" s="664"/>
      <c r="CN26" s="664"/>
      <c r="CO26" s="664"/>
      <c r="CP26" s="664"/>
      <c r="CQ26" s="665"/>
      <c r="CR26" s="623">
        <v>5559206</v>
      </c>
      <c r="CS26" s="626"/>
      <c r="CT26" s="626"/>
      <c r="CU26" s="626"/>
      <c r="CV26" s="626"/>
      <c r="CW26" s="626"/>
      <c r="CX26" s="626"/>
      <c r="CY26" s="627"/>
      <c r="CZ26" s="628">
        <v>12.2</v>
      </c>
      <c r="DA26" s="657"/>
      <c r="DB26" s="657"/>
      <c r="DC26" s="658"/>
      <c r="DD26" s="631">
        <v>5029890</v>
      </c>
      <c r="DE26" s="626"/>
      <c r="DF26" s="626"/>
      <c r="DG26" s="626"/>
      <c r="DH26" s="626"/>
      <c r="DI26" s="626"/>
      <c r="DJ26" s="626"/>
      <c r="DK26" s="627"/>
      <c r="DL26" s="631" t="s">
        <v>185</v>
      </c>
      <c r="DM26" s="626"/>
      <c r="DN26" s="626"/>
      <c r="DO26" s="626"/>
      <c r="DP26" s="626"/>
      <c r="DQ26" s="626"/>
      <c r="DR26" s="626"/>
      <c r="DS26" s="626"/>
      <c r="DT26" s="626"/>
      <c r="DU26" s="626"/>
      <c r="DV26" s="627"/>
      <c r="DW26" s="628" t="s">
        <v>185</v>
      </c>
      <c r="DX26" s="657"/>
      <c r="DY26" s="657"/>
      <c r="DZ26" s="657"/>
      <c r="EA26" s="657"/>
      <c r="EB26" s="657"/>
      <c r="EC26" s="659"/>
    </row>
    <row r="27" spans="2:133" ht="11.25" customHeight="1" x14ac:dyDescent="0.15">
      <c r="B27" s="620" t="s">
        <v>302</v>
      </c>
      <c r="C27" s="621"/>
      <c r="D27" s="621"/>
      <c r="E27" s="621"/>
      <c r="F27" s="621"/>
      <c r="G27" s="621"/>
      <c r="H27" s="621"/>
      <c r="I27" s="621"/>
      <c r="J27" s="621"/>
      <c r="K27" s="621"/>
      <c r="L27" s="621"/>
      <c r="M27" s="621"/>
      <c r="N27" s="621"/>
      <c r="O27" s="621"/>
      <c r="P27" s="621"/>
      <c r="Q27" s="622"/>
      <c r="R27" s="623">
        <v>5792692</v>
      </c>
      <c r="S27" s="626"/>
      <c r="T27" s="626"/>
      <c r="U27" s="626"/>
      <c r="V27" s="626"/>
      <c r="W27" s="626"/>
      <c r="X27" s="626"/>
      <c r="Y27" s="627"/>
      <c r="Z27" s="685">
        <v>12.1</v>
      </c>
      <c r="AA27" s="685"/>
      <c r="AB27" s="685"/>
      <c r="AC27" s="685"/>
      <c r="AD27" s="686" t="s">
        <v>185</v>
      </c>
      <c r="AE27" s="686"/>
      <c r="AF27" s="686"/>
      <c r="AG27" s="686"/>
      <c r="AH27" s="686"/>
      <c r="AI27" s="686"/>
      <c r="AJ27" s="686"/>
      <c r="AK27" s="686"/>
      <c r="AL27" s="628" t="s">
        <v>185</v>
      </c>
      <c r="AM27" s="629"/>
      <c r="AN27" s="629"/>
      <c r="AO27" s="687"/>
      <c r="AP27" s="620" t="s">
        <v>303</v>
      </c>
      <c r="AQ27" s="621"/>
      <c r="AR27" s="621"/>
      <c r="AS27" s="621"/>
      <c r="AT27" s="621"/>
      <c r="AU27" s="621"/>
      <c r="AV27" s="621"/>
      <c r="AW27" s="621"/>
      <c r="AX27" s="621"/>
      <c r="AY27" s="621"/>
      <c r="AZ27" s="621"/>
      <c r="BA27" s="621"/>
      <c r="BB27" s="621"/>
      <c r="BC27" s="621"/>
      <c r="BD27" s="621"/>
      <c r="BE27" s="621"/>
      <c r="BF27" s="622"/>
      <c r="BG27" s="623">
        <v>18096977</v>
      </c>
      <c r="BH27" s="626"/>
      <c r="BI27" s="626"/>
      <c r="BJ27" s="626"/>
      <c r="BK27" s="626"/>
      <c r="BL27" s="626"/>
      <c r="BM27" s="626"/>
      <c r="BN27" s="627"/>
      <c r="BO27" s="685">
        <v>100</v>
      </c>
      <c r="BP27" s="685"/>
      <c r="BQ27" s="685"/>
      <c r="BR27" s="685"/>
      <c r="BS27" s="631">
        <v>316577</v>
      </c>
      <c r="BT27" s="626"/>
      <c r="BU27" s="626"/>
      <c r="BV27" s="626"/>
      <c r="BW27" s="626"/>
      <c r="BX27" s="626"/>
      <c r="BY27" s="626"/>
      <c r="BZ27" s="626"/>
      <c r="CA27" s="626"/>
      <c r="CB27" s="666"/>
      <c r="CD27" s="667" t="s">
        <v>304</v>
      </c>
      <c r="CE27" s="664"/>
      <c r="CF27" s="664"/>
      <c r="CG27" s="664"/>
      <c r="CH27" s="664"/>
      <c r="CI27" s="664"/>
      <c r="CJ27" s="664"/>
      <c r="CK27" s="664"/>
      <c r="CL27" s="664"/>
      <c r="CM27" s="664"/>
      <c r="CN27" s="664"/>
      <c r="CO27" s="664"/>
      <c r="CP27" s="664"/>
      <c r="CQ27" s="665"/>
      <c r="CR27" s="623">
        <v>10427729</v>
      </c>
      <c r="CS27" s="624"/>
      <c r="CT27" s="624"/>
      <c r="CU27" s="624"/>
      <c r="CV27" s="624"/>
      <c r="CW27" s="624"/>
      <c r="CX27" s="624"/>
      <c r="CY27" s="625"/>
      <c r="CZ27" s="628">
        <v>22.8</v>
      </c>
      <c r="DA27" s="657"/>
      <c r="DB27" s="657"/>
      <c r="DC27" s="658"/>
      <c r="DD27" s="631">
        <v>3692430</v>
      </c>
      <c r="DE27" s="624"/>
      <c r="DF27" s="624"/>
      <c r="DG27" s="624"/>
      <c r="DH27" s="624"/>
      <c r="DI27" s="624"/>
      <c r="DJ27" s="624"/>
      <c r="DK27" s="625"/>
      <c r="DL27" s="631">
        <v>3680910</v>
      </c>
      <c r="DM27" s="624"/>
      <c r="DN27" s="624"/>
      <c r="DO27" s="624"/>
      <c r="DP27" s="624"/>
      <c r="DQ27" s="624"/>
      <c r="DR27" s="624"/>
      <c r="DS27" s="624"/>
      <c r="DT27" s="624"/>
      <c r="DU27" s="624"/>
      <c r="DV27" s="625"/>
      <c r="DW27" s="628">
        <v>13.3</v>
      </c>
      <c r="DX27" s="657"/>
      <c r="DY27" s="657"/>
      <c r="DZ27" s="657"/>
      <c r="EA27" s="657"/>
      <c r="EB27" s="657"/>
      <c r="EC27" s="659"/>
    </row>
    <row r="28" spans="2:133" ht="11.25" customHeight="1" x14ac:dyDescent="0.15">
      <c r="B28" s="728" t="s">
        <v>305</v>
      </c>
      <c r="C28" s="729"/>
      <c r="D28" s="729"/>
      <c r="E28" s="729"/>
      <c r="F28" s="729"/>
      <c r="G28" s="729"/>
      <c r="H28" s="729"/>
      <c r="I28" s="729"/>
      <c r="J28" s="729"/>
      <c r="K28" s="729"/>
      <c r="L28" s="729"/>
      <c r="M28" s="729"/>
      <c r="N28" s="729"/>
      <c r="O28" s="729"/>
      <c r="P28" s="729"/>
      <c r="Q28" s="730"/>
      <c r="R28" s="623" t="s">
        <v>250</v>
      </c>
      <c r="S28" s="626"/>
      <c r="T28" s="626"/>
      <c r="U28" s="626"/>
      <c r="V28" s="626"/>
      <c r="W28" s="626"/>
      <c r="X28" s="626"/>
      <c r="Y28" s="627"/>
      <c r="Z28" s="685" t="s">
        <v>185</v>
      </c>
      <c r="AA28" s="685"/>
      <c r="AB28" s="685"/>
      <c r="AC28" s="685"/>
      <c r="AD28" s="686" t="s">
        <v>185</v>
      </c>
      <c r="AE28" s="686"/>
      <c r="AF28" s="686"/>
      <c r="AG28" s="686"/>
      <c r="AH28" s="686"/>
      <c r="AI28" s="686"/>
      <c r="AJ28" s="686"/>
      <c r="AK28" s="686"/>
      <c r="AL28" s="628" t="s">
        <v>250</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306</v>
      </c>
      <c r="CE28" s="664"/>
      <c r="CF28" s="664"/>
      <c r="CG28" s="664"/>
      <c r="CH28" s="664"/>
      <c r="CI28" s="664"/>
      <c r="CJ28" s="664"/>
      <c r="CK28" s="664"/>
      <c r="CL28" s="664"/>
      <c r="CM28" s="664"/>
      <c r="CN28" s="664"/>
      <c r="CO28" s="664"/>
      <c r="CP28" s="664"/>
      <c r="CQ28" s="665"/>
      <c r="CR28" s="623">
        <v>4184512</v>
      </c>
      <c r="CS28" s="626"/>
      <c r="CT28" s="626"/>
      <c r="CU28" s="626"/>
      <c r="CV28" s="626"/>
      <c r="CW28" s="626"/>
      <c r="CX28" s="626"/>
      <c r="CY28" s="627"/>
      <c r="CZ28" s="628">
        <v>9.1999999999999993</v>
      </c>
      <c r="DA28" s="657"/>
      <c r="DB28" s="657"/>
      <c r="DC28" s="658"/>
      <c r="DD28" s="631">
        <v>3989789</v>
      </c>
      <c r="DE28" s="626"/>
      <c r="DF28" s="626"/>
      <c r="DG28" s="626"/>
      <c r="DH28" s="626"/>
      <c r="DI28" s="626"/>
      <c r="DJ28" s="626"/>
      <c r="DK28" s="627"/>
      <c r="DL28" s="631">
        <v>3974205</v>
      </c>
      <c r="DM28" s="626"/>
      <c r="DN28" s="626"/>
      <c r="DO28" s="626"/>
      <c r="DP28" s="626"/>
      <c r="DQ28" s="626"/>
      <c r="DR28" s="626"/>
      <c r="DS28" s="626"/>
      <c r="DT28" s="626"/>
      <c r="DU28" s="626"/>
      <c r="DV28" s="627"/>
      <c r="DW28" s="628">
        <v>14.3</v>
      </c>
      <c r="DX28" s="657"/>
      <c r="DY28" s="657"/>
      <c r="DZ28" s="657"/>
      <c r="EA28" s="657"/>
      <c r="EB28" s="657"/>
      <c r="EC28" s="659"/>
    </row>
    <row r="29" spans="2:133" ht="11.25" customHeight="1" x14ac:dyDescent="0.15">
      <c r="B29" s="620" t="s">
        <v>307</v>
      </c>
      <c r="C29" s="621"/>
      <c r="D29" s="621"/>
      <c r="E29" s="621"/>
      <c r="F29" s="621"/>
      <c r="G29" s="621"/>
      <c r="H29" s="621"/>
      <c r="I29" s="621"/>
      <c r="J29" s="621"/>
      <c r="K29" s="621"/>
      <c r="L29" s="621"/>
      <c r="M29" s="621"/>
      <c r="N29" s="621"/>
      <c r="O29" s="621"/>
      <c r="P29" s="621"/>
      <c r="Q29" s="622"/>
      <c r="R29" s="623">
        <v>2929483</v>
      </c>
      <c r="S29" s="626"/>
      <c r="T29" s="626"/>
      <c r="U29" s="626"/>
      <c r="V29" s="626"/>
      <c r="W29" s="626"/>
      <c r="X29" s="626"/>
      <c r="Y29" s="627"/>
      <c r="Z29" s="685">
        <v>6.1</v>
      </c>
      <c r="AA29" s="685"/>
      <c r="AB29" s="685"/>
      <c r="AC29" s="685"/>
      <c r="AD29" s="686" t="s">
        <v>185</v>
      </c>
      <c r="AE29" s="686"/>
      <c r="AF29" s="686"/>
      <c r="AG29" s="686"/>
      <c r="AH29" s="686"/>
      <c r="AI29" s="686"/>
      <c r="AJ29" s="686"/>
      <c r="AK29" s="686"/>
      <c r="AL29" s="628" t="s">
        <v>250</v>
      </c>
      <c r="AM29" s="629"/>
      <c r="AN29" s="629"/>
      <c r="AO29" s="687"/>
      <c r="AP29" s="697" t="s">
        <v>225</v>
      </c>
      <c r="AQ29" s="698"/>
      <c r="AR29" s="698"/>
      <c r="AS29" s="698"/>
      <c r="AT29" s="698"/>
      <c r="AU29" s="698"/>
      <c r="AV29" s="698"/>
      <c r="AW29" s="698"/>
      <c r="AX29" s="698"/>
      <c r="AY29" s="698"/>
      <c r="AZ29" s="698"/>
      <c r="BA29" s="698"/>
      <c r="BB29" s="698"/>
      <c r="BC29" s="698"/>
      <c r="BD29" s="698"/>
      <c r="BE29" s="698"/>
      <c r="BF29" s="699"/>
      <c r="BG29" s="697" t="s">
        <v>308</v>
      </c>
      <c r="BH29" s="725"/>
      <c r="BI29" s="725"/>
      <c r="BJ29" s="725"/>
      <c r="BK29" s="725"/>
      <c r="BL29" s="725"/>
      <c r="BM29" s="725"/>
      <c r="BN29" s="725"/>
      <c r="BO29" s="725"/>
      <c r="BP29" s="725"/>
      <c r="BQ29" s="726"/>
      <c r="BR29" s="697" t="s">
        <v>309</v>
      </c>
      <c r="BS29" s="725"/>
      <c r="BT29" s="725"/>
      <c r="BU29" s="725"/>
      <c r="BV29" s="725"/>
      <c r="BW29" s="725"/>
      <c r="BX29" s="725"/>
      <c r="BY29" s="725"/>
      <c r="BZ29" s="725"/>
      <c r="CA29" s="725"/>
      <c r="CB29" s="726"/>
      <c r="CD29" s="707" t="s">
        <v>310</v>
      </c>
      <c r="CE29" s="708"/>
      <c r="CF29" s="667" t="s">
        <v>70</v>
      </c>
      <c r="CG29" s="664"/>
      <c r="CH29" s="664"/>
      <c r="CI29" s="664"/>
      <c r="CJ29" s="664"/>
      <c r="CK29" s="664"/>
      <c r="CL29" s="664"/>
      <c r="CM29" s="664"/>
      <c r="CN29" s="664"/>
      <c r="CO29" s="664"/>
      <c r="CP29" s="664"/>
      <c r="CQ29" s="665"/>
      <c r="CR29" s="623">
        <v>4184512</v>
      </c>
      <c r="CS29" s="624"/>
      <c r="CT29" s="624"/>
      <c r="CU29" s="624"/>
      <c r="CV29" s="624"/>
      <c r="CW29" s="624"/>
      <c r="CX29" s="624"/>
      <c r="CY29" s="625"/>
      <c r="CZ29" s="628">
        <v>9.1999999999999993</v>
      </c>
      <c r="DA29" s="657"/>
      <c r="DB29" s="657"/>
      <c r="DC29" s="658"/>
      <c r="DD29" s="631">
        <v>3989789</v>
      </c>
      <c r="DE29" s="624"/>
      <c r="DF29" s="624"/>
      <c r="DG29" s="624"/>
      <c r="DH29" s="624"/>
      <c r="DI29" s="624"/>
      <c r="DJ29" s="624"/>
      <c r="DK29" s="625"/>
      <c r="DL29" s="631">
        <v>3974205</v>
      </c>
      <c r="DM29" s="624"/>
      <c r="DN29" s="624"/>
      <c r="DO29" s="624"/>
      <c r="DP29" s="624"/>
      <c r="DQ29" s="624"/>
      <c r="DR29" s="624"/>
      <c r="DS29" s="624"/>
      <c r="DT29" s="624"/>
      <c r="DU29" s="624"/>
      <c r="DV29" s="625"/>
      <c r="DW29" s="628">
        <v>14.3</v>
      </c>
      <c r="DX29" s="657"/>
      <c r="DY29" s="657"/>
      <c r="DZ29" s="657"/>
      <c r="EA29" s="657"/>
      <c r="EB29" s="657"/>
      <c r="EC29" s="659"/>
    </row>
    <row r="30" spans="2:133" ht="11.25" customHeight="1" x14ac:dyDescent="0.15">
      <c r="B30" s="620" t="s">
        <v>311</v>
      </c>
      <c r="C30" s="621"/>
      <c r="D30" s="621"/>
      <c r="E30" s="621"/>
      <c r="F30" s="621"/>
      <c r="G30" s="621"/>
      <c r="H30" s="621"/>
      <c r="I30" s="621"/>
      <c r="J30" s="621"/>
      <c r="K30" s="621"/>
      <c r="L30" s="621"/>
      <c r="M30" s="621"/>
      <c r="N30" s="621"/>
      <c r="O30" s="621"/>
      <c r="P30" s="621"/>
      <c r="Q30" s="622"/>
      <c r="R30" s="623">
        <v>112176</v>
      </c>
      <c r="S30" s="626"/>
      <c r="T30" s="626"/>
      <c r="U30" s="626"/>
      <c r="V30" s="626"/>
      <c r="W30" s="626"/>
      <c r="X30" s="626"/>
      <c r="Y30" s="627"/>
      <c r="Z30" s="685">
        <v>0.2</v>
      </c>
      <c r="AA30" s="685"/>
      <c r="AB30" s="685"/>
      <c r="AC30" s="685"/>
      <c r="AD30" s="686">
        <v>62724</v>
      </c>
      <c r="AE30" s="686"/>
      <c r="AF30" s="686"/>
      <c r="AG30" s="686"/>
      <c r="AH30" s="686"/>
      <c r="AI30" s="686"/>
      <c r="AJ30" s="686"/>
      <c r="AK30" s="686"/>
      <c r="AL30" s="628">
        <v>0.2</v>
      </c>
      <c r="AM30" s="629"/>
      <c r="AN30" s="629"/>
      <c r="AO30" s="687"/>
      <c r="AP30" s="713" t="s">
        <v>312</v>
      </c>
      <c r="AQ30" s="714"/>
      <c r="AR30" s="714"/>
      <c r="AS30" s="714"/>
      <c r="AT30" s="719" t="s">
        <v>313</v>
      </c>
      <c r="AU30" s="230"/>
      <c r="AV30" s="230"/>
      <c r="AW30" s="230"/>
      <c r="AX30" s="722" t="s">
        <v>189</v>
      </c>
      <c r="AY30" s="723"/>
      <c r="AZ30" s="723"/>
      <c r="BA30" s="723"/>
      <c r="BB30" s="723"/>
      <c r="BC30" s="723"/>
      <c r="BD30" s="723"/>
      <c r="BE30" s="723"/>
      <c r="BF30" s="724"/>
      <c r="BG30" s="703">
        <v>99.2</v>
      </c>
      <c r="BH30" s="704"/>
      <c r="BI30" s="704"/>
      <c r="BJ30" s="704"/>
      <c r="BK30" s="704"/>
      <c r="BL30" s="704"/>
      <c r="BM30" s="705">
        <v>97.4</v>
      </c>
      <c r="BN30" s="704"/>
      <c r="BO30" s="704"/>
      <c r="BP30" s="704"/>
      <c r="BQ30" s="706"/>
      <c r="BR30" s="703">
        <v>99.1</v>
      </c>
      <c r="BS30" s="704"/>
      <c r="BT30" s="704"/>
      <c r="BU30" s="704"/>
      <c r="BV30" s="704"/>
      <c r="BW30" s="704"/>
      <c r="BX30" s="705">
        <v>97.2</v>
      </c>
      <c r="BY30" s="704"/>
      <c r="BZ30" s="704"/>
      <c r="CA30" s="704"/>
      <c r="CB30" s="706"/>
      <c r="CD30" s="709"/>
      <c r="CE30" s="710"/>
      <c r="CF30" s="667" t="s">
        <v>314</v>
      </c>
      <c r="CG30" s="664"/>
      <c r="CH30" s="664"/>
      <c r="CI30" s="664"/>
      <c r="CJ30" s="664"/>
      <c r="CK30" s="664"/>
      <c r="CL30" s="664"/>
      <c r="CM30" s="664"/>
      <c r="CN30" s="664"/>
      <c r="CO30" s="664"/>
      <c r="CP30" s="664"/>
      <c r="CQ30" s="665"/>
      <c r="CR30" s="623">
        <v>3983962</v>
      </c>
      <c r="CS30" s="626"/>
      <c r="CT30" s="626"/>
      <c r="CU30" s="626"/>
      <c r="CV30" s="626"/>
      <c r="CW30" s="626"/>
      <c r="CX30" s="626"/>
      <c r="CY30" s="627"/>
      <c r="CZ30" s="628">
        <v>8.6999999999999993</v>
      </c>
      <c r="DA30" s="657"/>
      <c r="DB30" s="657"/>
      <c r="DC30" s="658"/>
      <c r="DD30" s="631">
        <v>3789258</v>
      </c>
      <c r="DE30" s="626"/>
      <c r="DF30" s="626"/>
      <c r="DG30" s="626"/>
      <c r="DH30" s="626"/>
      <c r="DI30" s="626"/>
      <c r="DJ30" s="626"/>
      <c r="DK30" s="627"/>
      <c r="DL30" s="631">
        <v>3773798</v>
      </c>
      <c r="DM30" s="626"/>
      <c r="DN30" s="626"/>
      <c r="DO30" s="626"/>
      <c r="DP30" s="626"/>
      <c r="DQ30" s="626"/>
      <c r="DR30" s="626"/>
      <c r="DS30" s="626"/>
      <c r="DT30" s="626"/>
      <c r="DU30" s="626"/>
      <c r="DV30" s="627"/>
      <c r="DW30" s="628">
        <v>13.6</v>
      </c>
      <c r="DX30" s="657"/>
      <c r="DY30" s="657"/>
      <c r="DZ30" s="657"/>
      <c r="EA30" s="657"/>
      <c r="EB30" s="657"/>
      <c r="EC30" s="659"/>
    </row>
    <row r="31" spans="2:133" ht="11.25" customHeight="1" x14ac:dyDescent="0.15">
      <c r="B31" s="620" t="s">
        <v>315</v>
      </c>
      <c r="C31" s="621"/>
      <c r="D31" s="621"/>
      <c r="E31" s="621"/>
      <c r="F31" s="621"/>
      <c r="G31" s="621"/>
      <c r="H31" s="621"/>
      <c r="I31" s="621"/>
      <c r="J31" s="621"/>
      <c r="K31" s="621"/>
      <c r="L31" s="621"/>
      <c r="M31" s="621"/>
      <c r="N31" s="621"/>
      <c r="O31" s="621"/>
      <c r="P31" s="621"/>
      <c r="Q31" s="622"/>
      <c r="R31" s="623">
        <v>38484</v>
      </c>
      <c r="S31" s="626"/>
      <c r="T31" s="626"/>
      <c r="U31" s="626"/>
      <c r="V31" s="626"/>
      <c r="W31" s="626"/>
      <c r="X31" s="626"/>
      <c r="Y31" s="627"/>
      <c r="Z31" s="685">
        <v>0.1</v>
      </c>
      <c r="AA31" s="685"/>
      <c r="AB31" s="685"/>
      <c r="AC31" s="685"/>
      <c r="AD31" s="686" t="s">
        <v>242</v>
      </c>
      <c r="AE31" s="686"/>
      <c r="AF31" s="686"/>
      <c r="AG31" s="686"/>
      <c r="AH31" s="686"/>
      <c r="AI31" s="686"/>
      <c r="AJ31" s="686"/>
      <c r="AK31" s="686"/>
      <c r="AL31" s="628" t="s">
        <v>250</v>
      </c>
      <c r="AM31" s="629"/>
      <c r="AN31" s="629"/>
      <c r="AO31" s="687"/>
      <c r="AP31" s="715"/>
      <c r="AQ31" s="716"/>
      <c r="AR31" s="716"/>
      <c r="AS31" s="716"/>
      <c r="AT31" s="720"/>
      <c r="AU31" s="229" t="s">
        <v>316</v>
      </c>
      <c r="AV31" s="229"/>
      <c r="AW31" s="229"/>
      <c r="AX31" s="620" t="s">
        <v>317</v>
      </c>
      <c r="AY31" s="621"/>
      <c r="AZ31" s="621"/>
      <c r="BA31" s="621"/>
      <c r="BB31" s="621"/>
      <c r="BC31" s="621"/>
      <c r="BD31" s="621"/>
      <c r="BE31" s="621"/>
      <c r="BF31" s="622"/>
      <c r="BG31" s="701">
        <v>99.1</v>
      </c>
      <c r="BH31" s="624"/>
      <c r="BI31" s="624"/>
      <c r="BJ31" s="624"/>
      <c r="BK31" s="624"/>
      <c r="BL31" s="624"/>
      <c r="BM31" s="629">
        <v>97.3</v>
      </c>
      <c r="BN31" s="702"/>
      <c r="BO31" s="702"/>
      <c r="BP31" s="702"/>
      <c r="BQ31" s="663"/>
      <c r="BR31" s="701">
        <v>98.9</v>
      </c>
      <c r="BS31" s="624"/>
      <c r="BT31" s="624"/>
      <c r="BU31" s="624"/>
      <c r="BV31" s="624"/>
      <c r="BW31" s="624"/>
      <c r="BX31" s="629">
        <v>96.9</v>
      </c>
      <c r="BY31" s="702"/>
      <c r="BZ31" s="702"/>
      <c r="CA31" s="702"/>
      <c r="CB31" s="663"/>
      <c r="CD31" s="709"/>
      <c r="CE31" s="710"/>
      <c r="CF31" s="667" t="s">
        <v>318</v>
      </c>
      <c r="CG31" s="664"/>
      <c r="CH31" s="664"/>
      <c r="CI31" s="664"/>
      <c r="CJ31" s="664"/>
      <c r="CK31" s="664"/>
      <c r="CL31" s="664"/>
      <c r="CM31" s="664"/>
      <c r="CN31" s="664"/>
      <c r="CO31" s="664"/>
      <c r="CP31" s="664"/>
      <c r="CQ31" s="665"/>
      <c r="CR31" s="623">
        <v>200550</v>
      </c>
      <c r="CS31" s="624"/>
      <c r="CT31" s="624"/>
      <c r="CU31" s="624"/>
      <c r="CV31" s="624"/>
      <c r="CW31" s="624"/>
      <c r="CX31" s="624"/>
      <c r="CY31" s="625"/>
      <c r="CZ31" s="628">
        <v>0.4</v>
      </c>
      <c r="DA31" s="657"/>
      <c r="DB31" s="657"/>
      <c r="DC31" s="658"/>
      <c r="DD31" s="631">
        <v>200531</v>
      </c>
      <c r="DE31" s="624"/>
      <c r="DF31" s="624"/>
      <c r="DG31" s="624"/>
      <c r="DH31" s="624"/>
      <c r="DI31" s="624"/>
      <c r="DJ31" s="624"/>
      <c r="DK31" s="625"/>
      <c r="DL31" s="631">
        <v>200407</v>
      </c>
      <c r="DM31" s="624"/>
      <c r="DN31" s="624"/>
      <c r="DO31" s="624"/>
      <c r="DP31" s="624"/>
      <c r="DQ31" s="624"/>
      <c r="DR31" s="624"/>
      <c r="DS31" s="624"/>
      <c r="DT31" s="624"/>
      <c r="DU31" s="624"/>
      <c r="DV31" s="625"/>
      <c r="DW31" s="628">
        <v>0.7</v>
      </c>
      <c r="DX31" s="657"/>
      <c r="DY31" s="657"/>
      <c r="DZ31" s="657"/>
      <c r="EA31" s="657"/>
      <c r="EB31" s="657"/>
      <c r="EC31" s="659"/>
    </row>
    <row r="32" spans="2:133" ht="11.25" customHeight="1" x14ac:dyDescent="0.15">
      <c r="B32" s="620" t="s">
        <v>319</v>
      </c>
      <c r="C32" s="621"/>
      <c r="D32" s="621"/>
      <c r="E32" s="621"/>
      <c r="F32" s="621"/>
      <c r="G32" s="621"/>
      <c r="H32" s="621"/>
      <c r="I32" s="621"/>
      <c r="J32" s="621"/>
      <c r="K32" s="621"/>
      <c r="L32" s="621"/>
      <c r="M32" s="621"/>
      <c r="N32" s="621"/>
      <c r="O32" s="621"/>
      <c r="P32" s="621"/>
      <c r="Q32" s="622"/>
      <c r="R32" s="623">
        <v>1474504</v>
      </c>
      <c r="S32" s="626"/>
      <c r="T32" s="626"/>
      <c r="U32" s="626"/>
      <c r="V32" s="626"/>
      <c r="W32" s="626"/>
      <c r="X32" s="626"/>
      <c r="Y32" s="627"/>
      <c r="Z32" s="685">
        <v>3.1</v>
      </c>
      <c r="AA32" s="685"/>
      <c r="AB32" s="685"/>
      <c r="AC32" s="685"/>
      <c r="AD32" s="686" t="s">
        <v>242</v>
      </c>
      <c r="AE32" s="686"/>
      <c r="AF32" s="686"/>
      <c r="AG32" s="686"/>
      <c r="AH32" s="686"/>
      <c r="AI32" s="686"/>
      <c r="AJ32" s="686"/>
      <c r="AK32" s="686"/>
      <c r="AL32" s="628" t="s">
        <v>250</v>
      </c>
      <c r="AM32" s="629"/>
      <c r="AN32" s="629"/>
      <c r="AO32" s="687"/>
      <c r="AP32" s="717"/>
      <c r="AQ32" s="718"/>
      <c r="AR32" s="718"/>
      <c r="AS32" s="718"/>
      <c r="AT32" s="721"/>
      <c r="AU32" s="231"/>
      <c r="AV32" s="231"/>
      <c r="AW32" s="231"/>
      <c r="AX32" s="635" t="s">
        <v>320</v>
      </c>
      <c r="AY32" s="636"/>
      <c r="AZ32" s="636"/>
      <c r="BA32" s="636"/>
      <c r="BB32" s="636"/>
      <c r="BC32" s="636"/>
      <c r="BD32" s="636"/>
      <c r="BE32" s="636"/>
      <c r="BF32" s="637"/>
      <c r="BG32" s="700">
        <v>99.2</v>
      </c>
      <c r="BH32" s="639"/>
      <c r="BI32" s="639"/>
      <c r="BJ32" s="639"/>
      <c r="BK32" s="639"/>
      <c r="BL32" s="639"/>
      <c r="BM32" s="683">
        <v>97.3</v>
      </c>
      <c r="BN32" s="639"/>
      <c r="BO32" s="639"/>
      <c r="BP32" s="639"/>
      <c r="BQ32" s="676"/>
      <c r="BR32" s="700">
        <v>99.2</v>
      </c>
      <c r="BS32" s="639"/>
      <c r="BT32" s="639"/>
      <c r="BU32" s="639"/>
      <c r="BV32" s="639"/>
      <c r="BW32" s="639"/>
      <c r="BX32" s="683">
        <v>97.3</v>
      </c>
      <c r="BY32" s="639"/>
      <c r="BZ32" s="639"/>
      <c r="CA32" s="639"/>
      <c r="CB32" s="676"/>
      <c r="CD32" s="711"/>
      <c r="CE32" s="712"/>
      <c r="CF32" s="667" t="s">
        <v>321</v>
      </c>
      <c r="CG32" s="664"/>
      <c r="CH32" s="664"/>
      <c r="CI32" s="664"/>
      <c r="CJ32" s="664"/>
      <c r="CK32" s="664"/>
      <c r="CL32" s="664"/>
      <c r="CM32" s="664"/>
      <c r="CN32" s="664"/>
      <c r="CO32" s="664"/>
      <c r="CP32" s="664"/>
      <c r="CQ32" s="665"/>
      <c r="CR32" s="623" t="s">
        <v>250</v>
      </c>
      <c r="CS32" s="626"/>
      <c r="CT32" s="626"/>
      <c r="CU32" s="626"/>
      <c r="CV32" s="626"/>
      <c r="CW32" s="626"/>
      <c r="CX32" s="626"/>
      <c r="CY32" s="627"/>
      <c r="CZ32" s="628" t="s">
        <v>250</v>
      </c>
      <c r="DA32" s="657"/>
      <c r="DB32" s="657"/>
      <c r="DC32" s="658"/>
      <c r="DD32" s="631" t="s">
        <v>185</v>
      </c>
      <c r="DE32" s="626"/>
      <c r="DF32" s="626"/>
      <c r="DG32" s="626"/>
      <c r="DH32" s="626"/>
      <c r="DI32" s="626"/>
      <c r="DJ32" s="626"/>
      <c r="DK32" s="627"/>
      <c r="DL32" s="631" t="s">
        <v>185</v>
      </c>
      <c r="DM32" s="626"/>
      <c r="DN32" s="626"/>
      <c r="DO32" s="626"/>
      <c r="DP32" s="626"/>
      <c r="DQ32" s="626"/>
      <c r="DR32" s="626"/>
      <c r="DS32" s="626"/>
      <c r="DT32" s="626"/>
      <c r="DU32" s="626"/>
      <c r="DV32" s="627"/>
      <c r="DW32" s="628" t="s">
        <v>185</v>
      </c>
      <c r="DX32" s="657"/>
      <c r="DY32" s="657"/>
      <c r="DZ32" s="657"/>
      <c r="EA32" s="657"/>
      <c r="EB32" s="657"/>
      <c r="EC32" s="659"/>
    </row>
    <row r="33" spans="2:133" ht="11.25" customHeight="1" x14ac:dyDescent="0.15">
      <c r="B33" s="620" t="s">
        <v>322</v>
      </c>
      <c r="C33" s="621"/>
      <c r="D33" s="621"/>
      <c r="E33" s="621"/>
      <c r="F33" s="621"/>
      <c r="G33" s="621"/>
      <c r="H33" s="621"/>
      <c r="I33" s="621"/>
      <c r="J33" s="621"/>
      <c r="K33" s="621"/>
      <c r="L33" s="621"/>
      <c r="M33" s="621"/>
      <c r="N33" s="621"/>
      <c r="O33" s="621"/>
      <c r="P33" s="621"/>
      <c r="Q33" s="622"/>
      <c r="R33" s="623">
        <v>2855019</v>
      </c>
      <c r="S33" s="626"/>
      <c r="T33" s="626"/>
      <c r="U33" s="626"/>
      <c r="V33" s="626"/>
      <c r="W33" s="626"/>
      <c r="X33" s="626"/>
      <c r="Y33" s="627"/>
      <c r="Z33" s="685">
        <v>5.9</v>
      </c>
      <c r="AA33" s="685"/>
      <c r="AB33" s="685"/>
      <c r="AC33" s="685"/>
      <c r="AD33" s="686" t="s">
        <v>185</v>
      </c>
      <c r="AE33" s="686"/>
      <c r="AF33" s="686"/>
      <c r="AG33" s="686"/>
      <c r="AH33" s="686"/>
      <c r="AI33" s="686"/>
      <c r="AJ33" s="686"/>
      <c r="AK33" s="686"/>
      <c r="AL33" s="628" t="s">
        <v>185</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323</v>
      </c>
      <c r="CE33" s="664"/>
      <c r="CF33" s="664"/>
      <c r="CG33" s="664"/>
      <c r="CH33" s="664"/>
      <c r="CI33" s="664"/>
      <c r="CJ33" s="664"/>
      <c r="CK33" s="664"/>
      <c r="CL33" s="664"/>
      <c r="CM33" s="664"/>
      <c r="CN33" s="664"/>
      <c r="CO33" s="664"/>
      <c r="CP33" s="664"/>
      <c r="CQ33" s="665"/>
      <c r="CR33" s="623">
        <v>18562900</v>
      </c>
      <c r="CS33" s="624"/>
      <c r="CT33" s="624"/>
      <c r="CU33" s="624"/>
      <c r="CV33" s="624"/>
      <c r="CW33" s="624"/>
      <c r="CX33" s="624"/>
      <c r="CY33" s="625"/>
      <c r="CZ33" s="628">
        <v>40.700000000000003</v>
      </c>
      <c r="DA33" s="657"/>
      <c r="DB33" s="657"/>
      <c r="DC33" s="658"/>
      <c r="DD33" s="631">
        <v>14757646</v>
      </c>
      <c r="DE33" s="624"/>
      <c r="DF33" s="624"/>
      <c r="DG33" s="624"/>
      <c r="DH33" s="624"/>
      <c r="DI33" s="624"/>
      <c r="DJ33" s="624"/>
      <c r="DK33" s="625"/>
      <c r="DL33" s="631">
        <v>8074813</v>
      </c>
      <c r="DM33" s="624"/>
      <c r="DN33" s="624"/>
      <c r="DO33" s="624"/>
      <c r="DP33" s="624"/>
      <c r="DQ33" s="624"/>
      <c r="DR33" s="624"/>
      <c r="DS33" s="624"/>
      <c r="DT33" s="624"/>
      <c r="DU33" s="624"/>
      <c r="DV33" s="625"/>
      <c r="DW33" s="628">
        <v>29.1</v>
      </c>
      <c r="DX33" s="657"/>
      <c r="DY33" s="657"/>
      <c r="DZ33" s="657"/>
      <c r="EA33" s="657"/>
      <c r="EB33" s="657"/>
      <c r="EC33" s="659"/>
    </row>
    <row r="34" spans="2:133" ht="11.25" customHeight="1" x14ac:dyDescent="0.15">
      <c r="B34" s="620" t="s">
        <v>324</v>
      </c>
      <c r="C34" s="621"/>
      <c r="D34" s="621"/>
      <c r="E34" s="621"/>
      <c r="F34" s="621"/>
      <c r="G34" s="621"/>
      <c r="H34" s="621"/>
      <c r="I34" s="621"/>
      <c r="J34" s="621"/>
      <c r="K34" s="621"/>
      <c r="L34" s="621"/>
      <c r="M34" s="621"/>
      <c r="N34" s="621"/>
      <c r="O34" s="621"/>
      <c r="P34" s="621"/>
      <c r="Q34" s="622"/>
      <c r="R34" s="623">
        <v>2950660</v>
      </c>
      <c r="S34" s="626"/>
      <c r="T34" s="626"/>
      <c r="U34" s="626"/>
      <c r="V34" s="626"/>
      <c r="W34" s="626"/>
      <c r="X34" s="626"/>
      <c r="Y34" s="627"/>
      <c r="Z34" s="685">
        <v>6.1</v>
      </c>
      <c r="AA34" s="685"/>
      <c r="AB34" s="685"/>
      <c r="AC34" s="685"/>
      <c r="AD34" s="686">
        <v>698</v>
      </c>
      <c r="AE34" s="686"/>
      <c r="AF34" s="686"/>
      <c r="AG34" s="686"/>
      <c r="AH34" s="686"/>
      <c r="AI34" s="686"/>
      <c r="AJ34" s="686"/>
      <c r="AK34" s="686"/>
      <c r="AL34" s="628">
        <v>0</v>
      </c>
      <c r="AM34" s="629"/>
      <c r="AN34" s="629"/>
      <c r="AO34" s="687"/>
      <c r="AP34" s="234"/>
      <c r="AQ34" s="697" t="s">
        <v>325</v>
      </c>
      <c r="AR34" s="698"/>
      <c r="AS34" s="698"/>
      <c r="AT34" s="698"/>
      <c r="AU34" s="698"/>
      <c r="AV34" s="698"/>
      <c r="AW34" s="698"/>
      <c r="AX34" s="698"/>
      <c r="AY34" s="698"/>
      <c r="AZ34" s="698"/>
      <c r="BA34" s="698"/>
      <c r="BB34" s="698"/>
      <c r="BC34" s="698"/>
      <c r="BD34" s="698"/>
      <c r="BE34" s="698"/>
      <c r="BF34" s="699"/>
      <c r="BG34" s="697" t="s">
        <v>326</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327</v>
      </c>
      <c r="CE34" s="664"/>
      <c r="CF34" s="664"/>
      <c r="CG34" s="664"/>
      <c r="CH34" s="664"/>
      <c r="CI34" s="664"/>
      <c r="CJ34" s="664"/>
      <c r="CK34" s="664"/>
      <c r="CL34" s="664"/>
      <c r="CM34" s="664"/>
      <c r="CN34" s="664"/>
      <c r="CO34" s="664"/>
      <c r="CP34" s="664"/>
      <c r="CQ34" s="665"/>
      <c r="CR34" s="623">
        <v>5581828</v>
      </c>
      <c r="CS34" s="626"/>
      <c r="CT34" s="626"/>
      <c r="CU34" s="626"/>
      <c r="CV34" s="626"/>
      <c r="CW34" s="626"/>
      <c r="CX34" s="626"/>
      <c r="CY34" s="627"/>
      <c r="CZ34" s="628">
        <v>12.2</v>
      </c>
      <c r="DA34" s="657"/>
      <c r="DB34" s="657"/>
      <c r="DC34" s="658"/>
      <c r="DD34" s="631">
        <v>4345481</v>
      </c>
      <c r="DE34" s="626"/>
      <c r="DF34" s="626"/>
      <c r="DG34" s="626"/>
      <c r="DH34" s="626"/>
      <c r="DI34" s="626"/>
      <c r="DJ34" s="626"/>
      <c r="DK34" s="627"/>
      <c r="DL34" s="631">
        <v>3833569</v>
      </c>
      <c r="DM34" s="626"/>
      <c r="DN34" s="626"/>
      <c r="DO34" s="626"/>
      <c r="DP34" s="626"/>
      <c r="DQ34" s="626"/>
      <c r="DR34" s="626"/>
      <c r="DS34" s="626"/>
      <c r="DT34" s="626"/>
      <c r="DU34" s="626"/>
      <c r="DV34" s="627"/>
      <c r="DW34" s="628">
        <v>13.8</v>
      </c>
      <c r="DX34" s="657"/>
      <c r="DY34" s="657"/>
      <c r="DZ34" s="657"/>
      <c r="EA34" s="657"/>
      <c r="EB34" s="657"/>
      <c r="EC34" s="659"/>
    </row>
    <row r="35" spans="2:133" ht="11.25" customHeight="1" x14ac:dyDescent="0.15">
      <c r="B35" s="620" t="s">
        <v>328</v>
      </c>
      <c r="C35" s="621"/>
      <c r="D35" s="621"/>
      <c r="E35" s="621"/>
      <c r="F35" s="621"/>
      <c r="G35" s="621"/>
      <c r="H35" s="621"/>
      <c r="I35" s="621"/>
      <c r="J35" s="621"/>
      <c r="K35" s="621"/>
      <c r="L35" s="621"/>
      <c r="M35" s="621"/>
      <c r="N35" s="621"/>
      <c r="O35" s="621"/>
      <c r="P35" s="621"/>
      <c r="Q35" s="622"/>
      <c r="R35" s="623">
        <v>2906600</v>
      </c>
      <c r="S35" s="626"/>
      <c r="T35" s="626"/>
      <c r="U35" s="626"/>
      <c r="V35" s="626"/>
      <c r="W35" s="626"/>
      <c r="X35" s="626"/>
      <c r="Y35" s="627"/>
      <c r="Z35" s="685">
        <v>6</v>
      </c>
      <c r="AA35" s="685"/>
      <c r="AB35" s="685"/>
      <c r="AC35" s="685"/>
      <c r="AD35" s="686" t="s">
        <v>185</v>
      </c>
      <c r="AE35" s="686"/>
      <c r="AF35" s="686"/>
      <c r="AG35" s="686"/>
      <c r="AH35" s="686"/>
      <c r="AI35" s="686"/>
      <c r="AJ35" s="686"/>
      <c r="AK35" s="686"/>
      <c r="AL35" s="628" t="s">
        <v>185</v>
      </c>
      <c r="AM35" s="629"/>
      <c r="AN35" s="629"/>
      <c r="AO35" s="687"/>
      <c r="AP35" s="234"/>
      <c r="AQ35" s="691" t="s">
        <v>329</v>
      </c>
      <c r="AR35" s="692"/>
      <c r="AS35" s="692"/>
      <c r="AT35" s="692"/>
      <c r="AU35" s="692"/>
      <c r="AV35" s="692"/>
      <c r="AW35" s="692"/>
      <c r="AX35" s="692"/>
      <c r="AY35" s="693"/>
      <c r="AZ35" s="688">
        <v>5776576</v>
      </c>
      <c r="BA35" s="689"/>
      <c r="BB35" s="689"/>
      <c r="BC35" s="689"/>
      <c r="BD35" s="689"/>
      <c r="BE35" s="689"/>
      <c r="BF35" s="690"/>
      <c r="BG35" s="694" t="s">
        <v>330</v>
      </c>
      <c r="BH35" s="695"/>
      <c r="BI35" s="695"/>
      <c r="BJ35" s="695"/>
      <c r="BK35" s="695"/>
      <c r="BL35" s="695"/>
      <c r="BM35" s="695"/>
      <c r="BN35" s="695"/>
      <c r="BO35" s="695"/>
      <c r="BP35" s="695"/>
      <c r="BQ35" s="695"/>
      <c r="BR35" s="695"/>
      <c r="BS35" s="695"/>
      <c r="BT35" s="695"/>
      <c r="BU35" s="696"/>
      <c r="BV35" s="688">
        <v>260451</v>
      </c>
      <c r="BW35" s="689"/>
      <c r="BX35" s="689"/>
      <c r="BY35" s="689"/>
      <c r="BZ35" s="689"/>
      <c r="CA35" s="689"/>
      <c r="CB35" s="690"/>
      <c r="CD35" s="667" t="s">
        <v>331</v>
      </c>
      <c r="CE35" s="664"/>
      <c r="CF35" s="664"/>
      <c r="CG35" s="664"/>
      <c r="CH35" s="664"/>
      <c r="CI35" s="664"/>
      <c r="CJ35" s="664"/>
      <c r="CK35" s="664"/>
      <c r="CL35" s="664"/>
      <c r="CM35" s="664"/>
      <c r="CN35" s="664"/>
      <c r="CO35" s="664"/>
      <c r="CP35" s="664"/>
      <c r="CQ35" s="665"/>
      <c r="CR35" s="623">
        <v>774244</v>
      </c>
      <c r="CS35" s="624"/>
      <c r="CT35" s="624"/>
      <c r="CU35" s="624"/>
      <c r="CV35" s="624"/>
      <c r="CW35" s="624"/>
      <c r="CX35" s="624"/>
      <c r="CY35" s="625"/>
      <c r="CZ35" s="628">
        <v>1.7</v>
      </c>
      <c r="DA35" s="657"/>
      <c r="DB35" s="657"/>
      <c r="DC35" s="658"/>
      <c r="DD35" s="631">
        <v>665447</v>
      </c>
      <c r="DE35" s="624"/>
      <c r="DF35" s="624"/>
      <c r="DG35" s="624"/>
      <c r="DH35" s="624"/>
      <c r="DI35" s="624"/>
      <c r="DJ35" s="624"/>
      <c r="DK35" s="625"/>
      <c r="DL35" s="631">
        <v>665447</v>
      </c>
      <c r="DM35" s="624"/>
      <c r="DN35" s="624"/>
      <c r="DO35" s="624"/>
      <c r="DP35" s="624"/>
      <c r="DQ35" s="624"/>
      <c r="DR35" s="624"/>
      <c r="DS35" s="624"/>
      <c r="DT35" s="624"/>
      <c r="DU35" s="624"/>
      <c r="DV35" s="625"/>
      <c r="DW35" s="628">
        <v>2.4</v>
      </c>
      <c r="DX35" s="657"/>
      <c r="DY35" s="657"/>
      <c r="DZ35" s="657"/>
      <c r="EA35" s="657"/>
      <c r="EB35" s="657"/>
      <c r="EC35" s="659"/>
    </row>
    <row r="36" spans="2:133" ht="11.25" customHeight="1" x14ac:dyDescent="0.15">
      <c r="B36" s="620" t="s">
        <v>332</v>
      </c>
      <c r="C36" s="621"/>
      <c r="D36" s="621"/>
      <c r="E36" s="621"/>
      <c r="F36" s="621"/>
      <c r="G36" s="621"/>
      <c r="H36" s="621"/>
      <c r="I36" s="621"/>
      <c r="J36" s="621"/>
      <c r="K36" s="621"/>
      <c r="L36" s="621"/>
      <c r="M36" s="621"/>
      <c r="N36" s="621"/>
      <c r="O36" s="621"/>
      <c r="P36" s="621"/>
      <c r="Q36" s="622"/>
      <c r="R36" s="623" t="s">
        <v>185</v>
      </c>
      <c r="S36" s="626"/>
      <c r="T36" s="626"/>
      <c r="U36" s="626"/>
      <c r="V36" s="626"/>
      <c r="W36" s="626"/>
      <c r="X36" s="626"/>
      <c r="Y36" s="627"/>
      <c r="Z36" s="685" t="s">
        <v>185</v>
      </c>
      <c r="AA36" s="685"/>
      <c r="AB36" s="685"/>
      <c r="AC36" s="685"/>
      <c r="AD36" s="686" t="s">
        <v>250</v>
      </c>
      <c r="AE36" s="686"/>
      <c r="AF36" s="686"/>
      <c r="AG36" s="686"/>
      <c r="AH36" s="686"/>
      <c r="AI36" s="686"/>
      <c r="AJ36" s="686"/>
      <c r="AK36" s="686"/>
      <c r="AL36" s="628" t="s">
        <v>185</v>
      </c>
      <c r="AM36" s="629"/>
      <c r="AN36" s="629"/>
      <c r="AO36" s="687"/>
      <c r="AQ36" s="660" t="s">
        <v>333</v>
      </c>
      <c r="AR36" s="661"/>
      <c r="AS36" s="661"/>
      <c r="AT36" s="661"/>
      <c r="AU36" s="661"/>
      <c r="AV36" s="661"/>
      <c r="AW36" s="661"/>
      <c r="AX36" s="661"/>
      <c r="AY36" s="662"/>
      <c r="AZ36" s="623">
        <v>1507555</v>
      </c>
      <c r="BA36" s="626"/>
      <c r="BB36" s="626"/>
      <c r="BC36" s="626"/>
      <c r="BD36" s="624"/>
      <c r="BE36" s="624"/>
      <c r="BF36" s="663"/>
      <c r="BG36" s="667" t="s">
        <v>334</v>
      </c>
      <c r="BH36" s="664"/>
      <c r="BI36" s="664"/>
      <c r="BJ36" s="664"/>
      <c r="BK36" s="664"/>
      <c r="BL36" s="664"/>
      <c r="BM36" s="664"/>
      <c r="BN36" s="664"/>
      <c r="BO36" s="664"/>
      <c r="BP36" s="664"/>
      <c r="BQ36" s="664"/>
      <c r="BR36" s="664"/>
      <c r="BS36" s="664"/>
      <c r="BT36" s="664"/>
      <c r="BU36" s="665"/>
      <c r="BV36" s="623">
        <v>233345</v>
      </c>
      <c r="BW36" s="626"/>
      <c r="BX36" s="626"/>
      <c r="BY36" s="626"/>
      <c r="BZ36" s="626"/>
      <c r="CA36" s="626"/>
      <c r="CB36" s="666"/>
      <c r="CD36" s="667" t="s">
        <v>335</v>
      </c>
      <c r="CE36" s="664"/>
      <c r="CF36" s="664"/>
      <c r="CG36" s="664"/>
      <c r="CH36" s="664"/>
      <c r="CI36" s="664"/>
      <c r="CJ36" s="664"/>
      <c r="CK36" s="664"/>
      <c r="CL36" s="664"/>
      <c r="CM36" s="664"/>
      <c r="CN36" s="664"/>
      <c r="CO36" s="664"/>
      <c r="CP36" s="664"/>
      <c r="CQ36" s="665"/>
      <c r="CR36" s="623">
        <v>2567929</v>
      </c>
      <c r="CS36" s="626"/>
      <c r="CT36" s="626"/>
      <c r="CU36" s="626"/>
      <c r="CV36" s="626"/>
      <c r="CW36" s="626"/>
      <c r="CX36" s="626"/>
      <c r="CY36" s="627"/>
      <c r="CZ36" s="628">
        <v>5.6</v>
      </c>
      <c r="DA36" s="657"/>
      <c r="DB36" s="657"/>
      <c r="DC36" s="658"/>
      <c r="DD36" s="631">
        <v>2322492</v>
      </c>
      <c r="DE36" s="626"/>
      <c r="DF36" s="626"/>
      <c r="DG36" s="626"/>
      <c r="DH36" s="626"/>
      <c r="DI36" s="626"/>
      <c r="DJ36" s="626"/>
      <c r="DK36" s="627"/>
      <c r="DL36" s="631">
        <v>491634</v>
      </c>
      <c r="DM36" s="626"/>
      <c r="DN36" s="626"/>
      <c r="DO36" s="626"/>
      <c r="DP36" s="626"/>
      <c r="DQ36" s="626"/>
      <c r="DR36" s="626"/>
      <c r="DS36" s="626"/>
      <c r="DT36" s="626"/>
      <c r="DU36" s="626"/>
      <c r="DV36" s="627"/>
      <c r="DW36" s="628">
        <v>1.8</v>
      </c>
      <c r="DX36" s="657"/>
      <c r="DY36" s="657"/>
      <c r="DZ36" s="657"/>
      <c r="EA36" s="657"/>
      <c r="EB36" s="657"/>
      <c r="EC36" s="659"/>
    </row>
    <row r="37" spans="2:133" ht="11.25" customHeight="1" x14ac:dyDescent="0.15">
      <c r="B37" s="620" t="s">
        <v>336</v>
      </c>
      <c r="C37" s="621"/>
      <c r="D37" s="621"/>
      <c r="E37" s="621"/>
      <c r="F37" s="621"/>
      <c r="G37" s="621"/>
      <c r="H37" s="621"/>
      <c r="I37" s="621"/>
      <c r="J37" s="621"/>
      <c r="K37" s="621"/>
      <c r="L37" s="621"/>
      <c r="M37" s="621"/>
      <c r="N37" s="621"/>
      <c r="O37" s="621"/>
      <c r="P37" s="621"/>
      <c r="Q37" s="622"/>
      <c r="R37" s="623">
        <v>1557100</v>
      </c>
      <c r="S37" s="626"/>
      <c r="T37" s="626"/>
      <c r="U37" s="626"/>
      <c r="V37" s="626"/>
      <c r="W37" s="626"/>
      <c r="X37" s="626"/>
      <c r="Y37" s="627"/>
      <c r="Z37" s="685">
        <v>3.2</v>
      </c>
      <c r="AA37" s="685"/>
      <c r="AB37" s="685"/>
      <c r="AC37" s="685"/>
      <c r="AD37" s="686" t="s">
        <v>185</v>
      </c>
      <c r="AE37" s="686"/>
      <c r="AF37" s="686"/>
      <c r="AG37" s="686"/>
      <c r="AH37" s="686"/>
      <c r="AI37" s="686"/>
      <c r="AJ37" s="686"/>
      <c r="AK37" s="686"/>
      <c r="AL37" s="628" t="s">
        <v>250</v>
      </c>
      <c r="AM37" s="629"/>
      <c r="AN37" s="629"/>
      <c r="AO37" s="687"/>
      <c r="AQ37" s="660" t="s">
        <v>337</v>
      </c>
      <c r="AR37" s="661"/>
      <c r="AS37" s="661"/>
      <c r="AT37" s="661"/>
      <c r="AU37" s="661"/>
      <c r="AV37" s="661"/>
      <c r="AW37" s="661"/>
      <c r="AX37" s="661"/>
      <c r="AY37" s="662"/>
      <c r="AZ37" s="623">
        <v>197597</v>
      </c>
      <c r="BA37" s="626"/>
      <c r="BB37" s="626"/>
      <c r="BC37" s="626"/>
      <c r="BD37" s="624"/>
      <c r="BE37" s="624"/>
      <c r="BF37" s="663"/>
      <c r="BG37" s="667" t="s">
        <v>338</v>
      </c>
      <c r="BH37" s="664"/>
      <c r="BI37" s="664"/>
      <c r="BJ37" s="664"/>
      <c r="BK37" s="664"/>
      <c r="BL37" s="664"/>
      <c r="BM37" s="664"/>
      <c r="BN37" s="664"/>
      <c r="BO37" s="664"/>
      <c r="BP37" s="664"/>
      <c r="BQ37" s="664"/>
      <c r="BR37" s="664"/>
      <c r="BS37" s="664"/>
      <c r="BT37" s="664"/>
      <c r="BU37" s="665"/>
      <c r="BV37" s="623">
        <v>17355</v>
      </c>
      <c r="BW37" s="626"/>
      <c r="BX37" s="626"/>
      <c r="BY37" s="626"/>
      <c r="BZ37" s="626"/>
      <c r="CA37" s="626"/>
      <c r="CB37" s="666"/>
      <c r="CD37" s="667" t="s">
        <v>339</v>
      </c>
      <c r="CE37" s="664"/>
      <c r="CF37" s="664"/>
      <c r="CG37" s="664"/>
      <c r="CH37" s="664"/>
      <c r="CI37" s="664"/>
      <c r="CJ37" s="664"/>
      <c r="CK37" s="664"/>
      <c r="CL37" s="664"/>
      <c r="CM37" s="664"/>
      <c r="CN37" s="664"/>
      <c r="CO37" s="664"/>
      <c r="CP37" s="664"/>
      <c r="CQ37" s="665"/>
      <c r="CR37" s="623">
        <v>289319</v>
      </c>
      <c r="CS37" s="624"/>
      <c r="CT37" s="624"/>
      <c r="CU37" s="624"/>
      <c r="CV37" s="624"/>
      <c r="CW37" s="624"/>
      <c r="CX37" s="624"/>
      <c r="CY37" s="625"/>
      <c r="CZ37" s="628">
        <v>0.6</v>
      </c>
      <c r="DA37" s="657"/>
      <c r="DB37" s="657"/>
      <c r="DC37" s="658"/>
      <c r="DD37" s="631">
        <v>289319</v>
      </c>
      <c r="DE37" s="624"/>
      <c r="DF37" s="624"/>
      <c r="DG37" s="624"/>
      <c r="DH37" s="624"/>
      <c r="DI37" s="624"/>
      <c r="DJ37" s="624"/>
      <c r="DK37" s="625"/>
      <c r="DL37" s="631">
        <v>289319</v>
      </c>
      <c r="DM37" s="624"/>
      <c r="DN37" s="624"/>
      <c r="DO37" s="624"/>
      <c r="DP37" s="624"/>
      <c r="DQ37" s="624"/>
      <c r="DR37" s="624"/>
      <c r="DS37" s="624"/>
      <c r="DT37" s="624"/>
      <c r="DU37" s="624"/>
      <c r="DV37" s="625"/>
      <c r="DW37" s="628">
        <v>1</v>
      </c>
      <c r="DX37" s="657"/>
      <c r="DY37" s="657"/>
      <c r="DZ37" s="657"/>
      <c r="EA37" s="657"/>
      <c r="EB37" s="657"/>
      <c r="EC37" s="659"/>
    </row>
    <row r="38" spans="2:133" ht="11.25" customHeight="1" x14ac:dyDescent="0.15">
      <c r="B38" s="635" t="s">
        <v>340</v>
      </c>
      <c r="C38" s="636"/>
      <c r="D38" s="636"/>
      <c r="E38" s="636"/>
      <c r="F38" s="636"/>
      <c r="G38" s="636"/>
      <c r="H38" s="636"/>
      <c r="I38" s="636"/>
      <c r="J38" s="636"/>
      <c r="K38" s="636"/>
      <c r="L38" s="636"/>
      <c r="M38" s="636"/>
      <c r="N38" s="636"/>
      <c r="O38" s="636"/>
      <c r="P38" s="636"/>
      <c r="Q38" s="637"/>
      <c r="R38" s="638">
        <v>48067676</v>
      </c>
      <c r="S38" s="675"/>
      <c r="T38" s="675"/>
      <c r="U38" s="675"/>
      <c r="V38" s="675"/>
      <c r="W38" s="675"/>
      <c r="X38" s="675"/>
      <c r="Y38" s="680"/>
      <c r="Z38" s="681">
        <v>100</v>
      </c>
      <c r="AA38" s="681"/>
      <c r="AB38" s="681"/>
      <c r="AC38" s="681"/>
      <c r="AD38" s="682">
        <v>26152198</v>
      </c>
      <c r="AE38" s="682"/>
      <c r="AF38" s="682"/>
      <c r="AG38" s="682"/>
      <c r="AH38" s="682"/>
      <c r="AI38" s="682"/>
      <c r="AJ38" s="682"/>
      <c r="AK38" s="682"/>
      <c r="AL38" s="641">
        <v>100</v>
      </c>
      <c r="AM38" s="683"/>
      <c r="AN38" s="683"/>
      <c r="AO38" s="684"/>
      <c r="AQ38" s="660" t="s">
        <v>341</v>
      </c>
      <c r="AR38" s="661"/>
      <c r="AS38" s="661"/>
      <c r="AT38" s="661"/>
      <c r="AU38" s="661"/>
      <c r="AV38" s="661"/>
      <c r="AW38" s="661"/>
      <c r="AX38" s="661"/>
      <c r="AY38" s="662"/>
      <c r="AZ38" s="623">
        <v>99122</v>
      </c>
      <c r="BA38" s="626"/>
      <c r="BB38" s="626"/>
      <c r="BC38" s="626"/>
      <c r="BD38" s="624"/>
      <c r="BE38" s="624"/>
      <c r="BF38" s="663"/>
      <c r="BG38" s="667" t="s">
        <v>342</v>
      </c>
      <c r="BH38" s="664"/>
      <c r="BI38" s="664"/>
      <c r="BJ38" s="664"/>
      <c r="BK38" s="664"/>
      <c r="BL38" s="664"/>
      <c r="BM38" s="664"/>
      <c r="BN38" s="664"/>
      <c r="BO38" s="664"/>
      <c r="BP38" s="664"/>
      <c r="BQ38" s="664"/>
      <c r="BR38" s="664"/>
      <c r="BS38" s="664"/>
      <c r="BT38" s="664"/>
      <c r="BU38" s="665"/>
      <c r="BV38" s="623">
        <v>28000</v>
      </c>
      <c r="BW38" s="626"/>
      <c r="BX38" s="626"/>
      <c r="BY38" s="626"/>
      <c r="BZ38" s="626"/>
      <c r="CA38" s="626"/>
      <c r="CB38" s="666"/>
      <c r="CD38" s="667" t="s">
        <v>343</v>
      </c>
      <c r="CE38" s="664"/>
      <c r="CF38" s="664"/>
      <c r="CG38" s="664"/>
      <c r="CH38" s="664"/>
      <c r="CI38" s="664"/>
      <c r="CJ38" s="664"/>
      <c r="CK38" s="664"/>
      <c r="CL38" s="664"/>
      <c r="CM38" s="664"/>
      <c r="CN38" s="664"/>
      <c r="CO38" s="664"/>
      <c r="CP38" s="664"/>
      <c r="CQ38" s="665"/>
      <c r="CR38" s="623">
        <v>5479857</v>
      </c>
      <c r="CS38" s="626"/>
      <c r="CT38" s="626"/>
      <c r="CU38" s="626"/>
      <c r="CV38" s="626"/>
      <c r="CW38" s="626"/>
      <c r="CX38" s="626"/>
      <c r="CY38" s="627"/>
      <c r="CZ38" s="628">
        <v>12</v>
      </c>
      <c r="DA38" s="657"/>
      <c r="DB38" s="657"/>
      <c r="DC38" s="658"/>
      <c r="DD38" s="631">
        <v>4704714</v>
      </c>
      <c r="DE38" s="626"/>
      <c r="DF38" s="626"/>
      <c r="DG38" s="626"/>
      <c r="DH38" s="626"/>
      <c r="DI38" s="626"/>
      <c r="DJ38" s="626"/>
      <c r="DK38" s="627"/>
      <c r="DL38" s="631">
        <v>3084163</v>
      </c>
      <c r="DM38" s="626"/>
      <c r="DN38" s="626"/>
      <c r="DO38" s="626"/>
      <c r="DP38" s="626"/>
      <c r="DQ38" s="626"/>
      <c r="DR38" s="626"/>
      <c r="DS38" s="626"/>
      <c r="DT38" s="626"/>
      <c r="DU38" s="626"/>
      <c r="DV38" s="627"/>
      <c r="DW38" s="628">
        <v>11.1</v>
      </c>
      <c r="DX38" s="657"/>
      <c r="DY38" s="657"/>
      <c r="DZ38" s="657"/>
      <c r="EA38" s="657"/>
      <c r="EB38" s="657"/>
      <c r="EC38" s="659"/>
    </row>
    <row r="39" spans="2:133" ht="11.25" customHeight="1" x14ac:dyDescent="0.15">
      <c r="AQ39" s="660" t="s">
        <v>344</v>
      </c>
      <c r="AR39" s="661"/>
      <c r="AS39" s="661"/>
      <c r="AT39" s="661"/>
      <c r="AU39" s="661"/>
      <c r="AV39" s="661"/>
      <c r="AW39" s="661"/>
      <c r="AX39" s="661"/>
      <c r="AY39" s="662"/>
      <c r="AZ39" s="623">
        <v>36920</v>
      </c>
      <c r="BA39" s="626"/>
      <c r="BB39" s="626"/>
      <c r="BC39" s="626"/>
      <c r="BD39" s="624"/>
      <c r="BE39" s="624"/>
      <c r="BF39" s="663"/>
      <c r="BG39" s="668" t="s">
        <v>345</v>
      </c>
      <c r="BH39" s="669"/>
      <c r="BI39" s="669"/>
      <c r="BJ39" s="669"/>
      <c r="BK39" s="669"/>
      <c r="BL39" s="235"/>
      <c r="BM39" s="664" t="s">
        <v>346</v>
      </c>
      <c r="BN39" s="664"/>
      <c r="BO39" s="664"/>
      <c r="BP39" s="664"/>
      <c r="BQ39" s="664"/>
      <c r="BR39" s="664"/>
      <c r="BS39" s="664"/>
      <c r="BT39" s="664"/>
      <c r="BU39" s="665"/>
      <c r="BV39" s="623">
        <v>97</v>
      </c>
      <c r="BW39" s="626"/>
      <c r="BX39" s="626"/>
      <c r="BY39" s="626"/>
      <c r="BZ39" s="626"/>
      <c r="CA39" s="626"/>
      <c r="CB39" s="666"/>
      <c r="CD39" s="667" t="s">
        <v>347</v>
      </c>
      <c r="CE39" s="664"/>
      <c r="CF39" s="664"/>
      <c r="CG39" s="664"/>
      <c r="CH39" s="664"/>
      <c r="CI39" s="664"/>
      <c r="CJ39" s="664"/>
      <c r="CK39" s="664"/>
      <c r="CL39" s="664"/>
      <c r="CM39" s="664"/>
      <c r="CN39" s="664"/>
      <c r="CO39" s="664"/>
      <c r="CP39" s="664"/>
      <c r="CQ39" s="665"/>
      <c r="CR39" s="623">
        <v>2766953</v>
      </c>
      <c r="CS39" s="624"/>
      <c r="CT39" s="624"/>
      <c r="CU39" s="624"/>
      <c r="CV39" s="624"/>
      <c r="CW39" s="624"/>
      <c r="CX39" s="624"/>
      <c r="CY39" s="625"/>
      <c r="CZ39" s="628">
        <v>6.1</v>
      </c>
      <c r="DA39" s="657"/>
      <c r="DB39" s="657"/>
      <c r="DC39" s="658"/>
      <c r="DD39" s="631">
        <v>2717012</v>
      </c>
      <c r="DE39" s="624"/>
      <c r="DF39" s="624"/>
      <c r="DG39" s="624"/>
      <c r="DH39" s="624"/>
      <c r="DI39" s="624"/>
      <c r="DJ39" s="624"/>
      <c r="DK39" s="625"/>
      <c r="DL39" s="631" t="s">
        <v>242</v>
      </c>
      <c r="DM39" s="624"/>
      <c r="DN39" s="624"/>
      <c r="DO39" s="624"/>
      <c r="DP39" s="624"/>
      <c r="DQ39" s="624"/>
      <c r="DR39" s="624"/>
      <c r="DS39" s="624"/>
      <c r="DT39" s="624"/>
      <c r="DU39" s="624"/>
      <c r="DV39" s="625"/>
      <c r="DW39" s="628" t="s">
        <v>250</v>
      </c>
      <c r="DX39" s="657"/>
      <c r="DY39" s="657"/>
      <c r="DZ39" s="657"/>
      <c r="EA39" s="657"/>
      <c r="EB39" s="657"/>
      <c r="EC39" s="659"/>
    </row>
    <row r="40" spans="2:133" ht="11.25" customHeight="1" x14ac:dyDescent="0.15">
      <c r="AQ40" s="660" t="s">
        <v>348</v>
      </c>
      <c r="AR40" s="661"/>
      <c r="AS40" s="661"/>
      <c r="AT40" s="661"/>
      <c r="AU40" s="661"/>
      <c r="AV40" s="661"/>
      <c r="AW40" s="661"/>
      <c r="AX40" s="661"/>
      <c r="AY40" s="662"/>
      <c r="AZ40" s="623">
        <v>995613</v>
      </c>
      <c r="BA40" s="626"/>
      <c r="BB40" s="626"/>
      <c r="BC40" s="626"/>
      <c r="BD40" s="624"/>
      <c r="BE40" s="624"/>
      <c r="BF40" s="663"/>
      <c r="BG40" s="668"/>
      <c r="BH40" s="669"/>
      <c r="BI40" s="669"/>
      <c r="BJ40" s="669"/>
      <c r="BK40" s="669"/>
      <c r="BL40" s="235"/>
      <c r="BM40" s="664" t="s">
        <v>349</v>
      </c>
      <c r="BN40" s="664"/>
      <c r="BO40" s="664"/>
      <c r="BP40" s="664"/>
      <c r="BQ40" s="664"/>
      <c r="BR40" s="664"/>
      <c r="BS40" s="664"/>
      <c r="BT40" s="664"/>
      <c r="BU40" s="665"/>
      <c r="BV40" s="623" t="s">
        <v>250</v>
      </c>
      <c r="BW40" s="626"/>
      <c r="BX40" s="626"/>
      <c r="BY40" s="626"/>
      <c r="BZ40" s="626"/>
      <c r="CA40" s="626"/>
      <c r="CB40" s="666"/>
      <c r="CD40" s="667" t="s">
        <v>350</v>
      </c>
      <c r="CE40" s="664"/>
      <c r="CF40" s="664"/>
      <c r="CG40" s="664"/>
      <c r="CH40" s="664"/>
      <c r="CI40" s="664"/>
      <c r="CJ40" s="664"/>
      <c r="CK40" s="664"/>
      <c r="CL40" s="664"/>
      <c r="CM40" s="664"/>
      <c r="CN40" s="664"/>
      <c r="CO40" s="664"/>
      <c r="CP40" s="664"/>
      <c r="CQ40" s="665"/>
      <c r="CR40" s="623">
        <v>1392089</v>
      </c>
      <c r="CS40" s="626"/>
      <c r="CT40" s="626"/>
      <c r="CU40" s="626"/>
      <c r="CV40" s="626"/>
      <c r="CW40" s="626"/>
      <c r="CX40" s="626"/>
      <c r="CY40" s="627"/>
      <c r="CZ40" s="628">
        <v>3</v>
      </c>
      <c r="DA40" s="657"/>
      <c r="DB40" s="657"/>
      <c r="DC40" s="658"/>
      <c r="DD40" s="631">
        <v>2500</v>
      </c>
      <c r="DE40" s="626"/>
      <c r="DF40" s="626"/>
      <c r="DG40" s="626"/>
      <c r="DH40" s="626"/>
      <c r="DI40" s="626"/>
      <c r="DJ40" s="626"/>
      <c r="DK40" s="627"/>
      <c r="DL40" s="631" t="s">
        <v>139</v>
      </c>
      <c r="DM40" s="626"/>
      <c r="DN40" s="626"/>
      <c r="DO40" s="626"/>
      <c r="DP40" s="626"/>
      <c r="DQ40" s="626"/>
      <c r="DR40" s="626"/>
      <c r="DS40" s="626"/>
      <c r="DT40" s="626"/>
      <c r="DU40" s="626"/>
      <c r="DV40" s="627"/>
      <c r="DW40" s="628" t="s">
        <v>242</v>
      </c>
      <c r="DX40" s="657"/>
      <c r="DY40" s="657"/>
      <c r="DZ40" s="657"/>
      <c r="EA40" s="657"/>
      <c r="EB40" s="657"/>
      <c r="EC40" s="659"/>
    </row>
    <row r="41" spans="2:133" ht="11.25" customHeight="1" x14ac:dyDescent="0.15">
      <c r="AQ41" s="672" t="s">
        <v>351</v>
      </c>
      <c r="AR41" s="673"/>
      <c r="AS41" s="673"/>
      <c r="AT41" s="673"/>
      <c r="AU41" s="673"/>
      <c r="AV41" s="673"/>
      <c r="AW41" s="673"/>
      <c r="AX41" s="673"/>
      <c r="AY41" s="674"/>
      <c r="AZ41" s="638">
        <v>2939769</v>
      </c>
      <c r="BA41" s="675"/>
      <c r="BB41" s="675"/>
      <c r="BC41" s="675"/>
      <c r="BD41" s="639"/>
      <c r="BE41" s="639"/>
      <c r="BF41" s="676"/>
      <c r="BG41" s="670"/>
      <c r="BH41" s="671"/>
      <c r="BI41" s="671"/>
      <c r="BJ41" s="671"/>
      <c r="BK41" s="671"/>
      <c r="BL41" s="236"/>
      <c r="BM41" s="677" t="s">
        <v>352</v>
      </c>
      <c r="BN41" s="677"/>
      <c r="BO41" s="677"/>
      <c r="BP41" s="677"/>
      <c r="BQ41" s="677"/>
      <c r="BR41" s="677"/>
      <c r="BS41" s="677"/>
      <c r="BT41" s="677"/>
      <c r="BU41" s="678"/>
      <c r="BV41" s="638">
        <v>285</v>
      </c>
      <c r="BW41" s="675"/>
      <c r="BX41" s="675"/>
      <c r="BY41" s="675"/>
      <c r="BZ41" s="675"/>
      <c r="CA41" s="675"/>
      <c r="CB41" s="679"/>
      <c r="CD41" s="667" t="s">
        <v>353</v>
      </c>
      <c r="CE41" s="664"/>
      <c r="CF41" s="664"/>
      <c r="CG41" s="664"/>
      <c r="CH41" s="664"/>
      <c r="CI41" s="664"/>
      <c r="CJ41" s="664"/>
      <c r="CK41" s="664"/>
      <c r="CL41" s="664"/>
      <c r="CM41" s="664"/>
      <c r="CN41" s="664"/>
      <c r="CO41" s="664"/>
      <c r="CP41" s="664"/>
      <c r="CQ41" s="665"/>
      <c r="CR41" s="623" t="s">
        <v>185</v>
      </c>
      <c r="CS41" s="624"/>
      <c r="CT41" s="624"/>
      <c r="CU41" s="624"/>
      <c r="CV41" s="624"/>
      <c r="CW41" s="624"/>
      <c r="CX41" s="624"/>
      <c r="CY41" s="625"/>
      <c r="CZ41" s="628" t="s">
        <v>185</v>
      </c>
      <c r="DA41" s="657"/>
      <c r="DB41" s="657"/>
      <c r="DC41" s="658"/>
      <c r="DD41" s="631" t="s">
        <v>242</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354</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355</v>
      </c>
      <c r="CE42" s="621"/>
      <c r="CF42" s="621"/>
      <c r="CG42" s="621"/>
      <c r="CH42" s="621"/>
      <c r="CI42" s="621"/>
      <c r="CJ42" s="621"/>
      <c r="CK42" s="621"/>
      <c r="CL42" s="621"/>
      <c r="CM42" s="621"/>
      <c r="CN42" s="621"/>
      <c r="CO42" s="621"/>
      <c r="CP42" s="621"/>
      <c r="CQ42" s="622"/>
      <c r="CR42" s="623">
        <v>3367911</v>
      </c>
      <c r="CS42" s="626"/>
      <c r="CT42" s="626"/>
      <c r="CU42" s="626"/>
      <c r="CV42" s="626"/>
      <c r="CW42" s="626"/>
      <c r="CX42" s="626"/>
      <c r="CY42" s="627"/>
      <c r="CZ42" s="628">
        <v>7.4</v>
      </c>
      <c r="DA42" s="629"/>
      <c r="DB42" s="629"/>
      <c r="DC42" s="630"/>
      <c r="DD42" s="631">
        <v>1331227</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356</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357</v>
      </c>
      <c r="CE43" s="621"/>
      <c r="CF43" s="621"/>
      <c r="CG43" s="621"/>
      <c r="CH43" s="621"/>
      <c r="CI43" s="621"/>
      <c r="CJ43" s="621"/>
      <c r="CK43" s="621"/>
      <c r="CL43" s="621"/>
      <c r="CM43" s="621"/>
      <c r="CN43" s="621"/>
      <c r="CO43" s="621"/>
      <c r="CP43" s="621"/>
      <c r="CQ43" s="622"/>
      <c r="CR43" s="623">
        <v>68364</v>
      </c>
      <c r="CS43" s="624"/>
      <c r="CT43" s="624"/>
      <c r="CU43" s="624"/>
      <c r="CV43" s="624"/>
      <c r="CW43" s="624"/>
      <c r="CX43" s="624"/>
      <c r="CY43" s="625"/>
      <c r="CZ43" s="628">
        <v>0.1</v>
      </c>
      <c r="DA43" s="657"/>
      <c r="DB43" s="657"/>
      <c r="DC43" s="658"/>
      <c r="DD43" s="631">
        <v>68364</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358</v>
      </c>
      <c r="CD44" s="651" t="s">
        <v>310</v>
      </c>
      <c r="CE44" s="652"/>
      <c r="CF44" s="620" t="s">
        <v>359</v>
      </c>
      <c r="CG44" s="621"/>
      <c r="CH44" s="621"/>
      <c r="CI44" s="621"/>
      <c r="CJ44" s="621"/>
      <c r="CK44" s="621"/>
      <c r="CL44" s="621"/>
      <c r="CM44" s="621"/>
      <c r="CN44" s="621"/>
      <c r="CO44" s="621"/>
      <c r="CP44" s="621"/>
      <c r="CQ44" s="622"/>
      <c r="CR44" s="623">
        <v>3367166</v>
      </c>
      <c r="CS44" s="626"/>
      <c r="CT44" s="626"/>
      <c r="CU44" s="626"/>
      <c r="CV44" s="626"/>
      <c r="CW44" s="626"/>
      <c r="CX44" s="626"/>
      <c r="CY44" s="627"/>
      <c r="CZ44" s="628">
        <v>7.4</v>
      </c>
      <c r="DA44" s="629"/>
      <c r="DB44" s="629"/>
      <c r="DC44" s="630"/>
      <c r="DD44" s="631">
        <v>1331003</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360</v>
      </c>
      <c r="CG45" s="621"/>
      <c r="CH45" s="621"/>
      <c r="CI45" s="621"/>
      <c r="CJ45" s="621"/>
      <c r="CK45" s="621"/>
      <c r="CL45" s="621"/>
      <c r="CM45" s="621"/>
      <c r="CN45" s="621"/>
      <c r="CO45" s="621"/>
      <c r="CP45" s="621"/>
      <c r="CQ45" s="622"/>
      <c r="CR45" s="623">
        <v>1721081</v>
      </c>
      <c r="CS45" s="624"/>
      <c r="CT45" s="624"/>
      <c r="CU45" s="624"/>
      <c r="CV45" s="624"/>
      <c r="CW45" s="624"/>
      <c r="CX45" s="624"/>
      <c r="CY45" s="625"/>
      <c r="CZ45" s="628">
        <v>3.8</v>
      </c>
      <c r="DA45" s="657"/>
      <c r="DB45" s="657"/>
      <c r="DC45" s="658"/>
      <c r="DD45" s="631">
        <v>78872</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361</v>
      </c>
      <c r="CG46" s="621"/>
      <c r="CH46" s="621"/>
      <c r="CI46" s="621"/>
      <c r="CJ46" s="621"/>
      <c r="CK46" s="621"/>
      <c r="CL46" s="621"/>
      <c r="CM46" s="621"/>
      <c r="CN46" s="621"/>
      <c r="CO46" s="621"/>
      <c r="CP46" s="621"/>
      <c r="CQ46" s="622"/>
      <c r="CR46" s="623">
        <v>1565323</v>
      </c>
      <c r="CS46" s="626"/>
      <c r="CT46" s="626"/>
      <c r="CU46" s="626"/>
      <c r="CV46" s="626"/>
      <c r="CW46" s="626"/>
      <c r="CX46" s="626"/>
      <c r="CY46" s="627"/>
      <c r="CZ46" s="628">
        <v>3.4</v>
      </c>
      <c r="DA46" s="629"/>
      <c r="DB46" s="629"/>
      <c r="DC46" s="630"/>
      <c r="DD46" s="631">
        <v>1235711</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362</v>
      </c>
      <c r="CG47" s="621"/>
      <c r="CH47" s="621"/>
      <c r="CI47" s="621"/>
      <c r="CJ47" s="621"/>
      <c r="CK47" s="621"/>
      <c r="CL47" s="621"/>
      <c r="CM47" s="621"/>
      <c r="CN47" s="621"/>
      <c r="CO47" s="621"/>
      <c r="CP47" s="621"/>
      <c r="CQ47" s="622"/>
      <c r="CR47" s="623">
        <v>745</v>
      </c>
      <c r="CS47" s="624"/>
      <c r="CT47" s="624"/>
      <c r="CU47" s="624"/>
      <c r="CV47" s="624"/>
      <c r="CW47" s="624"/>
      <c r="CX47" s="624"/>
      <c r="CY47" s="625"/>
      <c r="CZ47" s="628">
        <v>0</v>
      </c>
      <c r="DA47" s="657"/>
      <c r="DB47" s="657"/>
      <c r="DC47" s="658"/>
      <c r="DD47" s="631">
        <v>224</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363</v>
      </c>
      <c r="CG48" s="621"/>
      <c r="CH48" s="621"/>
      <c r="CI48" s="621"/>
      <c r="CJ48" s="621"/>
      <c r="CK48" s="621"/>
      <c r="CL48" s="621"/>
      <c r="CM48" s="621"/>
      <c r="CN48" s="621"/>
      <c r="CO48" s="621"/>
      <c r="CP48" s="621"/>
      <c r="CQ48" s="622"/>
      <c r="CR48" s="623" t="s">
        <v>185</v>
      </c>
      <c r="CS48" s="626"/>
      <c r="CT48" s="626"/>
      <c r="CU48" s="626"/>
      <c r="CV48" s="626"/>
      <c r="CW48" s="626"/>
      <c r="CX48" s="626"/>
      <c r="CY48" s="627"/>
      <c r="CZ48" s="628" t="s">
        <v>185</v>
      </c>
      <c r="DA48" s="629"/>
      <c r="DB48" s="629"/>
      <c r="DC48" s="630"/>
      <c r="DD48" s="631" t="s">
        <v>185</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364</v>
      </c>
      <c r="CE49" s="636"/>
      <c r="CF49" s="636"/>
      <c r="CG49" s="636"/>
      <c r="CH49" s="636"/>
      <c r="CI49" s="636"/>
      <c r="CJ49" s="636"/>
      <c r="CK49" s="636"/>
      <c r="CL49" s="636"/>
      <c r="CM49" s="636"/>
      <c r="CN49" s="636"/>
      <c r="CO49" s="636"/>
      <c r="CP49" s="636"/>
      <c r="CQ49" s="637"/>
      <c r="CR49" s="638">
        <v>45646142</v>
      </c>
      <c r="CS49" s="639"/>
      <c r="CT49" s="639"/>
      <c r="CU49" s="639"/>
      <c r="CV49" s="639"/>
      <c r="CW49" s="639"/>
      <c r="CX49" s="639"/>
      <c r="CY49" s="640"/>
      <c r="CZ49" s="641">
        <v>100</v>
      </c>
      <c r="DA49" s="642"/>
      <c r="DB49" s="642"/>
      <c r="DC49" s="643"/>
      <c r="DD49" s="644">
        <v>32189149</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MsVxnCohVmzinK62wOnY15IfnzgiNgJLoLTTKFLw2VlYVrUvzKsIf273D4BzgS9AqKKmjd9cOJxaBSvrCK4RaA==" saltValue="jQTfWOA2MWzFFfhkh/KoZ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365</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2" t="s">
        <v>366</v>
      </c>
      <c r="DK2" s="1163"/>
      <c r="DL2" s="1163"/>
      <c r="DM2" s="1163"/>
      <c r="DN2" s="1163"/>
      <c r="DO2" s="1164"/>
      <c r="DP2" s="249"/>
      <c r="DQ2" s="1162" t="s">
        <v>367</v>
      </c>
      <c r="DR2" s="1163"/>
      <c r="DS2" s="1163"/>
      <c r="DT2" s="1163"/>
      <c r="DU2" s="1163"/>
      <c r="DV2" s="1163"/>
      <c r="DW2" s="1163"/>
      <c r="DX2" s="1163"/>
      <c r="DY2" s="1163"/>
      <c r="DZ2" s="1164"/>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368</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369</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370</v>
      </c>
      <c r="B5" s="1047"/>
      <c r="C5" s="1047"/>
      <c r="D5" s="1047"/>
      <c r="E5" s="1047"/>
      <c r="F5" s="1047"/>
      <c r="G5" s="1047"/>
      <c r="H5" s="1047"/>
      <c r="I5" s="1047"/>
      <c r="J5" s="1047"/>
      <c r="K5" s="1047"/>
      <c r="L5" s="1047"/>
      <c r="M5" s="1047"/>
      <c r="N5" s="1047"/>
      <c r="O5" s="1047"/>
      <c r="P5" s="1048"/>
      <c r="Q5" s="1052" t="s">
        <v>371</v>
      </c>
      <c r="R5" s="1053"/>
      <c r="S5" s="1053"/>
      <c r="T5" s="1053"/>
      <c r="U5" s="1054"/>
      <c r="V5" s="1052" t="s">
        <v>372</v>
      </c>
      <c r="W5" s="1053"/>
      <c r="X5" s="1053"/>
      <c r="Y5" s="1053"/>
      <c r="Z5" s="1054"/>
      <c r="AA5" s="1052" t="s">
        <v>373</v>
      </c>
      <c r="AB5" s="1053"/>
      <c r="AC5" s="1053"/>
      <c r="AD5" s="1053"/>
      <c r="AE5" s="1053"/>
      <c r="AF5" s="1165" t="s">
        <v>374</v>
      </c>
      <c r="AG5" s="1053"/>
      <c r="AH5" s="1053"/>
      <c r="AI5" s="1053"/>
      <c r="AJ5" s="1068"/>
      <c r="AK5" s="1053" t="s">
        <v>375</v>
      </c>
      <c r="AL5" s="1053"/>
      <c r="AM5" s="1053"/>
      <c r="AN5" s="1053"/>
      <c r="AO5" s="1054"/>
      <c r="AP5" s="1052" t="s">
        <v>376</v>
      </c>
      <c r="AQ5" s="1053"/>
      <c r="AR5" s="1053"/>
      <c r="AS5" s="1053"/>
      <c r="AT5" s="1054"/>
      <c r="AU5" s="1052" t="s">
        <v>377</v>
      </c>
      <c r="AV5" s="1053"/>
      <c r="AW5" s="1053"/>
      <c r="AX5" s="1053"/>
      <c r="AY5" s="1068"/>
      <c r="AZ5" s="256"/>
      <c r="BA5" s="256"/>
      <c r="BB5" s="256"/>
      <c r="BC5" s="256"/>
      <c r="BD5" s="256"/>
      <c r="BE5" s="257"/>
      <c r="BF5" s="257"/>
      <c r="BG5" s="257"/>
      <c r="BH5" s="257"/>
      <c r="BI5" s="257"/>
      <c r="BJ5" s="257"/>
      <c r="BK5" s="257"/>
      <c r="BL5" s="257"/>
      <c r="BM5" s="257"/>
      <c r="BN5" s="257"/>
      <c r="BO5" s="257"/>
      <c r="BP5" s="257"/>
      <c r="BQ5" s="1046" t="s">
        <v>378</v>
      </c>
      <c r="BR5" s="1047"/>
      <c r="BS5" s="1047"/>
      <c r="BT5" s="1047"/>
      <c r="BU5" s="1047"/>
      <c r="BV5" s="1047"/>
      <c r="BW5" s="1047"/>
      <c r="BX5" s="1047"/>
      <c r="BY5" s="1047"/>
      <c r="BZ5" s="1047"/>
      <c r="CA5" s="1047"/>
      <c r="CB5" s="1047"/>
      <c r="CC5" s="1047"/>
      <c r="CD5" s="1047"/>
      <c r="CE5" s="1047"/>
      <c r="CF5" s="1047"/>
      <c r="CG5" s="1048"/>
      <c r="CH5" s="1052" t="s">
        <v>379</v>
      </c>
      <c r="CI5" s="1053"/>
      <c r="CJ5" s="1053"/>
      <c r="CK5" s="1053"/>
      <c r="CL5" s="1054"/>
      <c r="CM5" s="1052" t="s">
        <v>380</v>
      </c>
      <c r="CN5" s="1053"/>
      <c r="CO5" s="1053"/>
      <c r="CP5" s="1053"/>
      <c r="CQ5" s="1054"/>
      <c r="CR5" s="1052" t="s">
        <v>381</v>
      </c>
      <c r="CS5" s="1053"/>
      <c r="CT5" s="1053"/>
      <c r="CU5" s="1053"/>
      <c r="CV5" s="1054"/>
      <c r="CW5" s="1052" t="s">
        <v>382</v>
      </c>
      <c r="CX5" s="1053"/>
      <c r="CY5" s="1053"/>
      <c r="CZ5" s="1053"/>
      <c r="DA5" s="1054"/>
      <c r="DB5" s="1052" t="s">
        <v>383</v>
      </c>
      <c r="DC5" s="1053"/>
      <c r="DD5" s="1053"/>
      <c r="DE5" s="1053"/>
      <c r="DF5" s="1054"/>
      <c r="DG5" s="1150" t="s">
        <v>384</v>
      </c>
      <c r="DH5" s="1151"/>
      <c r="DI5" s="1151"/>
      <c r="DJ5" s="1151"/>
      <c r="DK5" s="1152"/>
      <c r="DL5" s="1150" t="s">
        <v>385</v>
      </c>
      <c r="DM5" s="1151"/>
      <c r="DN5" s="1151"/>
      <c r="DO5" s="1151"/>
      <c r="DP5" s="1152"/>
      <c r="DQ5" s="1052" t="s">
        <v>386</v>
      </c>
      <c r="DR5" s="1053"/>
      <c r="DS5" s="1053"/>
      <c r="DT5" s="1053"/>
      <c r="DU5" s="1054"/>
      <c r="DV5" s="1052" t="s">
        <v>377</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6"/>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3"/>
      <c r="DH6" s="1154"/>
      <c r="DI6" s="1154"/>
      <c r="DJ6" s="1154"/>
      <c r="DK6" s="1155"/>
      <c r="DL6" s="1153"/>
      <c r="DM6" s="1154"/>
      <c r="DN6" s="1154"/>
      <c r="DO6" s="1154"/>
      <c r="DP6" s="1155"/>
      <c r="DQ6" s="1055"/>
      <c r="DR6" s="1056"/>
      <c r="DS6" s="1056"/>
      <c r="DT6" s="1056"/>
      <c r="DU6" s="1057"/>
      <c r="DV6" s="1055"/>
      <c r="DW6" s="1056"/>
      <c r="DX6" s="1056"/>
      <c r="DY6" s="1056"/>
      <c r="DZ6" s="1069"/>
      <c r="EA6" s="254"/>
    </row>
    <row r="7" spans="1:131" s="255" customFormat="1" ht="26.25" customHeight="1" thickTop="1" x14ac:dyDescent="0.15">
      <c r="A7" s="258">
        <v>1</v>
      </c>
      <c r="B7" s="1101" t="s">
        <v>387</v>
      </c>
      <c r="C7" s="1102"/>
      <c r="D7" s="1102"/>
      <c r="E7" s="1102"/>
      <c r="F7" s="1102"/>
      <c r="G7" s="1102"/>
      <c r="H7" s="1102"/>
      <c r="I7" s="1102"/>
      <c r="J7" s="1102"/>
      <c r="K7" s="1102"/>
      <c r="L7" s="1102"/>
      <c r="M7" s="1102"/>
      <c r="N7" s="1102"/>
      <c r="O7" s="1102"/>
      <c r="P7" s="1103"/>
      <c r="Q7" s="1156">
        <v>48019</v>
      </c>
      <c r="R7" s="1157"/>
      <c r="S7" s="1157"/>
      <c r="T7" s="1157"/>
      <c r="U7" s="1157"/>
      <c r="V7" s="1157">
        <v>45598</v>
      </c>
      <c r="W7" s="1157"/>
      <c r="X7" s="1157"/>
      <c r="Y7" s="1157"/>
      <c r="Z7" s="1157"/>
      <c r="AA7" s="1157">
        <v>2421</v>
      </c>
      <c r="AB7" s="1157"/>
      <c r="AC7" s="1157"/>
      <c r="AD7" s="1157"/>
      <c r="AE7" s="1158"/>
      <c r="AF7" s="1159">
        <v>2032</v>
      </c>
      <c r="AG7" s="1160"/>
      <c r="AH7" s="1160"/>
      <c r="AI7" s="1160"/>
      <c r="AJ7" s="1161"/>
      <c r="AK7" s="1143">
        <v>102</v>
      </c>
      <c r="AL7" s="1144"/>
      <c r="AM7" s="1144"/>
      <c r="AN7" s="1144"/>
      <c r="AO7" s="1144"/>
      <c r="AP7" s="1144">
        <v>38160</v>
      </c>
      <c r="AQ7" s="1144"/>
      <c r="AR7" s="1144"/>
      <c r="AS7" s="1144"/>
      <c r="AT7" s="1144"/>
      <c r="AU7" s="1145"/>
      <c r="AV7" s="1145"/>
      <c r="AW7" s="1145"/>
      <c r="AX7" s="1145"/>
      <c r="AY7" s="1146"/>
      <c r="AZ7" s="252"/>
      <c r="BA7" s="252"/>
      <c r="BB7" s="252"/>
      <c r="BC7" s="252"/>
      <c r="BD7" s="252"/>
      <c r="BE7" s="253"/>
      <c r="BF7" s="253"/>
      <c r="BG7" s="253"/>
      <c r="BH7" s="253"/>
      <c r="BI7" s="253"/>
      <c r="BJ7" s="253"/>
      <c r="BK7" s="253"/>
      <c r="BL7" s="253"/>
      <c r="BM7" s="253"/>
      <c r="BN7" s="253"/>
      <c r="BO7" s="253"/>
      <c r="BP7" s="253"/>
      <c r="BQ7" s="259">
        <v>1</v>
      </c>
      <c r="BR7" s="260"/>
      <c r="BS7" s="1147" t="s">
        <v>584</v>
      </c>
      <c r="BT7" s="1148"/>
      <c r="BU7" s="1148"/>
      <c r="BV7" s="1148"/>
      <c r="BW7" s="1148"/>
      <c r="BX7" s="1148"/>
      <c r="BY7" s="1148"/>
      <c r="BZ7" s="1148"/>
      <c r="CA7" s="1148"/>
      <c r="CB7" s="1148"/>
      <c r="CC7" s="1148"/>
      <c r="CD7" s="1148"/>
      <c r="CE7" s="1148"/>
      <c r="CF7" s="1148"/>
      <c r="CG7" s="1149"/>
      <c r="CH7" s="1139">
        <v>0</v>
      </c>
      <c r="CI7" s="1140"/>
      <c r="CJ7" s="1140"/>
      <c r="CK7" s="1140"/>
      <c r="CL7" s="1141"/>
      <c r="CM7" s="1139">
        <v>949</v>
      </c>
      <c r="CN7" s="1140"/>
      <c r="CO7" s="1140"/>
      <c r="CP7" s="1140"/>
      <c r="CQ7" s="1141"/>
      <c r="CR7" s="1139">
        <v>500</v>
      </c>
      <c r="CS7" s="1140"/>
      <c r="CT7" s="1140"/>
      <c r="CU7" s="1140"/>
      <c r="CV7" s="1141"/>
      <c r="CW7" s="1139">
        <v>0</v>
      </c>
      <c r="CX7" s="1140"/>
      <c r="CY7" s="1140"/>
      <c r="CZ7" s="1140"/>
      <c r="DA7" s="1141"/>
      <c r="DB7" s="1142" t="s">
        <v>578</v>
      </c>
      <c r="DC7" s="1140"/>
      <c r="DD7" s="1140"/>
      <c r="DE7" s="1140"/>
      <c r="DF7" s="1141"/>
      <c r="DG7" s="1139" t="s">
        <v>578</v>
      </c>
      <c r="DH7" s="1140"/>
      <c r="DI7" s="1140"/>
      <c r="DJ7" s="1140"/>
      <c r="DK7" s="1141"/>
      <c r="DL7" s="1139" t="s">
        <v>512</v>
      </c>
      <c r="DM7" s="1140"/>
      <c r="DN7" s="1140"/>
      <c r="DO7" s="1140"/>
      <c r="DP7" s="1141"/>
      <c r="DQ7" s="1139" t="s">
        <v>512</v>
      </c>
      <c r="DR7" s="1140"/>
      <c r="DS7" s="1140"/>
      <c r="DT7" s="1140"/>
      <c r="DU7" s="1141"/>
      <c r="DV7" s="1167"/>
      <c r="DW7" s="1168"/>
      <c r="DX7" s="1168"/>
      <c r="DY7" s="1168"/>
      <c r="DZ7" s="1169"/>
      <c r="EA7" s="254"/>
    </row>
    <row r="8" spans="1:131" s="255" customFormat="1" ht="26.25" customHeight="1" x14ac:dyDescent="0.15">
      <c r="A8" s="261">
        <v>2</v>
      </c>
      <c r="B8" s="1088" t="s">
        <v>388</v>
      </c>
      <c r="C8" s="1089"/>
      <c r="D8" s="1089"/>
      <c r="E8" s="1089"/>
      <c r="F8" s="1089"/>
      <c r="G8" s="1089"/>
      <c r="H8" s="1089"/>
      <c r="I8" s="1089"/>
      <c r="J8" s="1089"/>
      <c r="K8" s="1089"/>
      <c r="L8" s="1089"/>
      <c r="M8" s="1089"/>
      <c r="N8" s="1089"/>
      <c r="O8" s="1089"/>
      <c r="P8" s="1090"/>
      <c r="Q8" s="1094">
        <v>182</v>
      </c>
      <c r="R8" s="1095"/>
      <c r="S8" s="1095"/>
      <c r="T8" s="1095"/>
      <c r="U8" s="1095"/>
      <c r="V8" s="1095">
        <v>182</v>
      </c>
      <c r="W8" s="1095"/>
      <c r="X8" s="1095"/>
      <c r="Y8" s="1095"/>
      <c r="Z8" s="1095"/>
      <c r="AA8" s="1095">
        <v>0</v>
      </c>
      <c r="AB8" s="1095"/>
      <c r="AC8" s="1095"/>
      <c r="AD8" s="1095"/>
      <c r="AE8" s="1096"/>
      <c r="AF8" s="1070">
        <v>0</v>
      </c>
      <c r="AG8" s="1071"/>
      <c r="AH8" s="1071"/>
      <c r="AI8" s="1071"/>
      <c r="AJ8" s="1072"/>
      <c r="AK8" s="1137">
        <v>133</v>
      </c>
      <c r="AL8" s="1138"/>
      <c r="AM8" s="1138"/>
      <c r="AN8" s="1138"/>
      <c r="AO8" s="1138"/>
      <c r="AP8" s="1138" t="s">
        <v>578</v>
      </c>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585</v>
      </c>
      <c r="BT8" s="1066"/>
      <c r="BU8" s="1066"/>
      <c r="BV8" s="1066"/>
      <c r="BW8" s="1066"/>
      <c r="BX8" s="1066"/>
      <c r="BY8" s="1066"/>
      <c r="BZ8" s="1066"/>
      <c r="CA8" s="1066"/>
      <c r="CB8" s="1066"/>
      <c r="CC8" s="1066"/>
      <c r="CD8" s="1066"/>
      <c r="CE8" s="1066"/>
      <c r="CF8" s="1066"/>
      <c r="CG8" s="1067"/>
      <c r="CH8" s="1040">
        <v>0</v>
      </c>
      <c r="CI8" s="1041"/>
      <c r="CJ8" s="1041"/>
      <c r="CK8" s="1041"/>
      <c r="CL8" s="1042"/>
      <c r="CM8" s="1040">
        <v>36</v>
      </c>
      <c r="CN8" s="1041"/>
      <c r="CO8" s="1041"/>
      <c r="CP8" s="1041"/>
      <c r="CQ8" s="1042"/>
      <c r="CR8" s="1040">
        <v>20</v>
      </c>
      <c r="CS8" s="1041"/>
      <c r="CT8" s="1041"/>
      <c r="CU8" s="1041"/>
      <c r="CV8" s="1042"/>
      <c r="CW8" s="1040">
        <v>9</v>
      </c>
      <c r="CX8" s="1041"/>
      <c r="CY8" s="1041"/>
      <c r="CZ8" s="1041"/>
      <c r="DA8" s="1042"/>
      <c r="DB8" s="1040" t="s">
        <v>578</v>
      </c>
      <c r="DC8" s="1041"/>
      <c r="DD8" s="1041"/>
      <c r="DE8" s="1041"/>
      <c r="DF8" s="1042"/>
      <c r="DG8" s="1040" t="s">
        <v>578</v>
      </c>
      <c r="DH8" s="1041"/>
      <c r="DI8" s="1041"/>
      <c r="DJ8" s="1041"/>
      <c r="DK8" s="1042"/>
      <c r="DL8" s="1040" t="s">
        <v>512</v>
      </c>
      <c r="DM8" s="1041"/>
      <c r="DN8" s="1041"/>
      <c r="DO8" s="1041"/>
      <c r="DP8" s="1042"/>
      <c r="DQ8" s="1040" t="s">
        <v>512</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586</v>
      </c>
      <c r="BT9" s="1066"/>
      <c r="BU9" s="1066"/>
      <c r="BV9" s="1066"/>
      <c r="BW9" s="1066"/>
      <c r="BX9" s="1066"/>
      <c r="BY9" s="1066"/>
      <c r="BZ9" s="1066"/>
      <c r="CA9" s="1066"/>
      <c r="CB9" s="1066"/>
      <c r="CC9" s="1066"/>
      <c r="CD9" s="1066"/>
      <c r="CE9" s="1066"/>
      <c r="CF9" s="1066"/>
      <c r="CG9" s="1067"/>
      <c r="CH9" s="1040">
        <v>3</v>
      </c>
      <c r="CI9" s="1041"/>
      <c r="CJ9" s="1041"/>
      <c r="CK9" s="1041"/>
      <c r="CL9" s="1042"/>
      <c r="CM9" s="1040">
        <v>374</v>
      </c>
      <c r="CN9" s="1041"/>
      <c r="CO9" s="1041"/>
      <c r="CP9" s="1041"/>
      <c r="CQ9" s="1042"/>
      <c r="CR9" s="1040">
        <v>5</v>
      </c>
      <c r="CS9" s="1041"/>
      <c r="CT9" s="1041"/>
      <c r="CU9" s="1041"/>
      <c r="CV9" s="1042"/>
      <c r="CW9" s="1040">
        <v>0</v>
      </c>
      <c r="CX9" s="1041"/>
      <c r="CY9" s="1041"/>
      <c r="CZ9" s="1041"/>
      <c r="DA9" s="1042"/>
      <c r="DB9" s="1040" t="s">
        <v>578</v>
      </c>
      <c r="DC9" s="1041"/>
      <c r="DD9" s="1041"/>
      <c r="DE9" s="1041"/>
      <c r="DF9" s="1042"/>
      <c r="DG9" s="1040">
        <v>118</v>
      </c>
      <c r="DH9" s="1041"/>
      <c r="DI9" s="1041"/>
      <c r="DJ9" s="1041"/>
      <c r="DK9" s="1042"/>
      <c r="DL9" s="1040" t="s">
        <v>512</v>
      </c>
      <c r="DM9" s="1041"/>
      <c r="DN9" s="1041"/>
      <c r="DO9" s="1041"/>
      <c r="DP9" s="1042"/>
      <c r="DQ9" s="1040" t="s">
        <v>512</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587</v>
      </c>
      <c r="BT10" s="1066"/>
      <c r="BU10" s="1066"/>
      <c r="BV10" s="1066"/>
      <c r="BW10" s="1066"/>
      <c r="BX10" s="1066"/>
      <c r="BY10" s="1066"/>
      <c r="BZ10" s="1066"/>
      <c r="CA10" s="1066"/>
      <c r="CB10" s="1066"/>
      <c r="CC10" s="1066"/>
      <c r="CD10" s="1066"/>
      <c r="CE10" s="1066"/>
      <c r="CF10" s="1066"/>
      <c r="CG10" s="1067"/>
      <c r="CH10" s="1040">
        <v>17</v>
      </c>
      <c r="CI10" s="1041"/>
      <c r="CJ10" s="1041"/>
      <c r="CK10" s="1041"/>
      <c r="CL10" s="1042"/>
      <c r="CM10" s="1040">
        <v>305</v>
      </c>
      <c r="CN10" s="1041"/>
      <c r="CO10" s="1041"/>
      <c r="CP10" s="1041"/>
      <c r="CQ10" s="1042"/>
      <c r="CR10" s="1040">
        <v>25</v>
      </c>
      <c r="CS10" s="1041"/>
      <c r="CT10" s="1041"/>
      <c r="CU10" s="1041"/>
      <c r="CV10" s="1042"/>
      <c r="CW10" s="1040">
        <v>0</v>
      </c>
      <c r="CX10" s="1041"/>
      <c r="CY10" s="1041"/>
      <c r="CZ10" s="1041"/>
      <c r="DA10" s="1042"/>
      <c r="DB10" s="1040" t="s">
        <v>578</v>
      </c>
      <c r="DC10" s="1041"/>
      <c r="DD10" s="1041"/>
      <c r="DE10" s="1041"/>
      <c r="DF10" s="1042"/>
      <c r="DG10" s="1040" t="s">
        <v>578</v>
      </c>
      <c r="DH10" s="1041"/>
      <c r="DI10" s="1041"/>
      <c r="DJ10" s="1041"/>
      <c r="DK10" s="1042"/>
      <c r="DL10" s="1040" t="s">
        <v>512</v>
      </c>
      <c r="DM10" s="1041"/>
      <c r="DN10" s="1041"/>
      <c r="DO10" s="1041"/>
      <c r="DP10" s="1042"/>
      <c r="DQ10" s="1040" t="s">
        <v>512</v>
      </c>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t="s">
        <v>588</v>
      </c>
      <c r="BT11" s="1066"/>
      <c r="BU11" s="1066"/>
      <c r="BV11" s="1066"/>
      <c r="BW11" s="1066"/>
      <c r="BX11" s="1066"/>
      <c r="BY11" s="1066"/>
      <c r="BZ11" s="1066"/>
      <c r="CA11" s="1066"/>
      <c r="CB11" s="1066"/>
      <c r="CC11" s="1066"/>
      <c r="CD11" s="1066"/>
      <c r="CE11" s="1066"/>
      <c r="CF11" s="1066"/>
      <c r="CG11" s="1067"/>
      <c r="CH11" s="1040">
        <v>-1</v>
      </c>
      <c r="CI11" s="1041"/>
      <c r="CJ11" s="1041"/>
      <c r="CK11" s="1041"/>
      <c r="CL11" s="1042"/>
      <c r="CM11" s="1040">
        <v>91</v>
      </c>
      <c r="CN11" s="1041"/>
      <c r="CO11" s="1041"/>
      <c r="CP11" s="1041"/>
      <c r="CQ11" s="1042"/>
      <c r="CR11" s="1040">
        <v>16</v>
      </c>
      <c r="CS11" s="1041"/>
      <c r="CT11" s="1041"/>
      <c r="CU11" s="1041"/>
      <c r="CV11" s="1042"/>
      <c r="CW11" s="1040">
        <v>27</v>
      </c>
      <c r="CX11" s="1041"/>
      <c r="CY11" s="1041"/>
      <c r="CZ11" s="1041"/>
      <c r="DA11" s="1042"/>
      <c r="DB11" s="1040" t="s">
        <v>578</v>
      </c>
      <c r="DC11" s="1041"/>
      <c r="DD11" s="1041"/>
      <c r="DE11" s="1041"/>
      <c r="DF11" s="1042"/>
      <c r="DG11" s="1040" t="s">
        <v>578</v>
      </c>
      <c r="DH11" s="1041"/>
      <c r="DI11" s="1041"/>
      <c r="DJ11" s="1041"/>
      <c r="DK11" s="1042"/>
      <c r="DL11" s="1040" t="s">
        <v>512</v>
      </c>
      <c r="DM11" s="1041"/>
      <c r="DN11" s="1041"/>
      <c r="DO11" s="1041"/>
      <c r="DP11" s="1042"/>
      <c r="DQ11" s="1040" t="s">
        <v>512</v>
      </c>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389</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390</v>
      </c>
      <c r="B23" s="995" t="s">
        <v>391</v>
      </c>
      <c r="C23" s="996"/>
      <c r="D23" s="996"/>
      <c r="E23" s="996"/>
      <c r="F23" s="996"/>
      <c r="G23" s="996"/>
      <c r="H23" s="996"/>
      <c r="I23" s="996"/>
      <c r="J23" s="996"/>
      <c r="K23" s="996"/>
      <c r="L23" s="996"/>
      <c r="M23" s="996"/>
      <c r="N23" s="996"/>
      <c r="O23" s="996"/>
      <c r="P23" s="997"/>
      <c r="Q23" s="1119">
        <v>48068</v>
      </c>
      <c r="R23" s="1120"/>
      <c r="S23" s="1120"/>
      <c r="T23" s="1120"/>
      <c r="U23" s="1120"/>
      <c r="V23" s="1120">
        <v>45646</v>
      </c>
      <c r="W23" s="1120"/>
      <c r="X23" s="1120"/>
      <c r="Y23" s="1120"/>
      <c r="Z23" s="1120"/>
      <c r="AA23" s="1120">
        <v>2422</v>
      </c>
      <c r="AB23" s="1120"/>
      <c r="AC23" s="1120"/>
      <c r="AD23" s="1120"/>
      <c r="AE23" s="1121"/>
      <c r="AF23" s="1122">
        <v>2032</v>
      </c>
      <c r="AG23" s="1120"/>
      <c r="AH23" s="1120"/>
      <c r="AI23" s="1120"/>
      <c r="AJ23" s="1123"/>
      <c r="AK23" s="1124"/>
      <c r="AL23" s="1125"/>
      <c r="AM23" s="1125"/>
      <c r="AN23" s="1125"/>
      <c r="AO23" s="1125"/>
      <c r="AP23" s="1120"/>
      <c r="AQ23" s="1120"/>
      <c r="AR23" s="1120"/>
      <c r="AS23" s="1120"/>
      <c r="AT23" s="1120"/>
      <c r="AU23" s="1126"/>
      <c r="AV23" s="1126"/>
      <c r="AW23" s="1126"/>
      <c r="AX23" s="1126"/>
      <c r="AY23" s="1127"/>
      <c r="AZ23" s="1116" t="s">
        <v>392</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393</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394</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370</v>
      </c>
      <c r="B26" s="1047"/>
      <c r="C26" s="1047"/>
      <c r="D26" s="1047"/>
      <c r="E26" s="1047"/>
      <c r="F26" s="1047"/>
      <c r="G26" s="1047"/>
      <c r="H26" s="1047"/>
      <c r="I26" s="1047"/>
      <c r="J26" s="1047"/>
      <c r="K26" s="1047"/>
      <c r="L26" s="1047"/>
      <c r="M26" s="1047"/>
      <c r="N26" s="1047"/>
      <c r="O26" s="1047"/>
      <c r="P26" s="1048"/>
      <c r="Q26" s="1052" t="s">
        <v>395</v>
      </c>
      <c r="R26" s="1053"/>
      <c r="S26" s="1053"/>
      <c r="T26" s="1053"/>
      <c r="U26" s="1054"/>
      <c r="V26" s="1052" t="s">
        <v>396</v>
      </c>
      <c r="W26" s="1053"/>
      <c r="X26" s="1053"/>
      <c r="Y26" s="1053"/>
      <c r="Z26" s="1054"/>
      <c r="AA26" s="1052" t="s">
        <v>397</v>
      </c>
      <c r="AB26" s="1053"/>
      <c r="AC26" s="1053"/>
      <c r="AD26" s="1053"/>
      <c r="AE26" s="1053"/>
      <c r="AF26" s="1110" t="s">
        <v>398</v>
      </c>
      <c r="AG26" s="1059"/>
      <c r="AH26" s="1059"/>
      <c r="AI26" s="1059"/>
      <c r="AJ26" s="1111"/>
      <c r="AK26" s="1053" t="s">
        <v>399</v>
      </c>
      <c r="AL26" s="1053"/>
      <c r="AM26" s="1053"/>
      <c r="AN26" s="1053"/>
      <c r="AO26" s="1054"/>
      <c r="AP26" s="1052" t="s">
        <v>400</v>
      </c>
      <c r="AQ26" s="1053"/>
      <c r="AR26" s="1053"/>
      <c r="AS26" s="1053"/>
      <c r="AT26" s="1054"/>
      <c r="AU26" s="1052" t="s">
        <v>401</v>
      </c>
      <c r="AV26" s="1053"/>
      <c r="AW26" s="1053"/>
      <c r="AX26" s="1053"/>
      <c r="AY26" s="1054"/>
      <c r="AZ26" s="1052" t="s">
        <v>402</v>
      </c>
      <c r="BA26" s="1053"/>
      <c r="BB26" s="1053"/>
      <c r="BC26" s="1053"/>
      <c r="BD26" s="1054"/>
      <c r="BE26" s="1052" t="s">
        <v>377</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403</v>
      </c>
      <c r="C28" s="1102"/>
      <c r="D28" s="1102"/>
      <c r="E28" s="1102"/>
      <c r="F28" s="1102"/>
      <c r="G28" s="1102"/>
      <c r="H28" s="1102"/>
      <c r="I28" s="1102"/>
      <c r="J28" s="1102"/>
      <c r="K28" s="1102"/>
      <c r="L28" s="1102"/>
      <c r="M28" s="1102"/>
      <c r="N28" s="1102"/>
      <c r="O28" s="1102"/>
      <c r="P28" s="1103"/>
      <c r="Q28" s="1104">
        <v>13142</v>
      </c>
      <c r="R28" s="1105"/>
      <c r="S28" s="1105"/>
      <c r="T28" s="1105"/>
      <c r="U28" s="1105"/>
      <c r="V28" s="1105">
        <v>12882</v>
      </c>
      <c r="W28" s="1105"/>
      <c r="X28" s="1105"/>
      <c r="Y28" s="1105"/>
      <c r="Z28" s="1105"/>
      <c r="AA28" s="1105">
        <v>260</v>
      </c>
      <c r="AB28" s="1105"/>
      <c r="AC28" s="1105"/>
      <c r="AD28" s="1105"/>
      <c r="AE28" s="1106"/>
      <c r="AF28" s="1107">
        <v>260</v>
      </c>
      <c r="AG28" s="1105"/>
      <c r="AH28" s="1105"/>
      <c r="AI28" s="1105"/>
      <c r="AJ28" s="1108"/>
      <c r="AK28" s="1109">
        <v>1010</v>
      </c>
      <c r="AL28" s="1097"/>
      <c r="AM28" s="1097"/>
      <c r="AN28" s="1097"/>
      <c r="AO28" s="1097"/>
      <c r="AP28" s="1097" t="s">
        <v>578</v>
      </c>
      <c r="AQ28" s="1097"/>
      <c r="AR28" s="1097"/>
      <c r="AS28" s="1097"/>
      <c r="AT28" s="1097"/>
      <c r="AU28" s="1097" t="s">
        <v>578</v>
      </c>
      <c r="AV28" s="1097"/>
      <c r="AW28" s="1097"/>
      <c r="AX28" s="1097"/>
      <c r="AY28" s="1097"/>
      <c r="AZ28" s="1098"/>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404</v>
      </c>
      <c r="C29" s="1089"/>
      <c r="D29" s="1089"/>
      <c r="E29" s="1089"/>
      <c r="F29" s="1089"/>
      <c r="G29" s="1089"/>
      <c r="H29" s="1089"/>
      <c r="I29" s="1089"/>
      <c r="J29" s="1089"/>
      <c r="K29" s="1089"/>
      <c r="L29" s="1089"/>
      <c r="M29" s="1089"/>
      <c r="N29" s="1089"/>
      <c r="O29" s="1089"/>
      <c r="P29" s="1090"/>
      <c r="Q29" s="1094">
        <v>261</v>
      </c>
      <c r="R29" s="1095"/>
      <c r="S29" s="1095"/>
      <c r="T29" s="1095"/>
      <c r="U29" s="1095"/>
      <c r="V29" s="1095">
        <v>260</v>
      </c>
      <c r="W29" s="1095"/>
      <c r="X29" s="1095"/>
      <c r="Y29" s="1095"/>
      <c r="Z29" s="1095"/>
      <c r="AA29" s="1095">
        <v>1</v>
      </c>
      <c r="AB29" s="1095"/>
      <c r="AC29" s="1095"/>
      <c r="AD29" s="1095"/>
      <c r="AE29" s="1096"/>
      <c r="AF29" s="1070">
        <v>1</v>
      </c>
      <c r="AG29" s="1071"/>
      <c r="AH29" s="1071"/>
      <c r="AI29" s="1071"/>
      <c r="AJ29" s="1072"/>
      <c r="AK29" s="1031">
        <v>118</v>
      </c>
      <c r="AL29" s="1022"/>
      <c r="AM29" s="1022"/>
      <c r="AN29" s="1022"/>
      <c r="AO29" s="1022"/>
      <c r="AP29" s="1022">
        <v>21</v>
      </c>
      <c r="AQ29" s="1022"/>
      <c r="AR29" s="1022"/>
      <c r="AS29" s="1022"/>
      <c r="AT29" s="1022"/>
      <c r="AU29" s="1022">
        <v>3</v>
      </c>
      <c r="AV29" s="1022"/>
      <c r="AW29" s="1022"/>
      <c r="AX29" s="1022"/>
      <c r="AY29" s="1022"/>
      <c r="AZ29" s="1093"/>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405</v>
      </c>
      <c r="C30" s="1089"/>
      <c r="D30" s="1089"/>
      <c r="E30" s="1089"/>
      <c r="F30" s="1089"/>
      <c r="G30" s="1089"/>
      <c r="H30" s="1089"/>
      <c r="I30" s="1089"/>
      <c r="J30" s="1089"/>
      <c r="K30" s="1089"/>
      <c r="L30" s="1089"/>
      <c r="M30" s="1089"/>
      <c r="N30" s="1089"/>
      <c r="O30" s="1089"/>
      <c r="P30" s="1090"/>
      <c r="Q30" s="1094">
        <v>10967</v>
      </c>
      <c r="R30" s="1095"/>
      <c r="S30" s="1095"/>
      <c r="T30" s="1095"/>
      <c r="U30" s="1095"/>
      <c r="V30" s="1095">
        <v>10818</v>
      </c>
      <c r="W30" s="1095"/>
      <c r="X30" s="1095"/>
      <c r="Y30" s="1095"/>
      <c r="Z30" s="1095"/>
      <c r="AA30" s="1095">
        <v>148</v>
      </c>
      <c r="AB30" s="1095"/>
      <c r="AC30" s="1095"/>
      <c r="AD30" s="1095"/>
      <c r="AE30" s="1096"/>
      <c r="AF30" s="1070">
        <v>148</v>
      </c>
      <c r="AG30" s="1071"/>
      <c r="AH30" s="1071"/>
      <c r="AI30" s="1071"/>
      <c r="AJ30" s="1072"/>
      <c r="AK30" s="1031">
        <v>1631</v>
      </c>
      <c r="AL30" s="1022"/>
      <c r="AM30" s="1022"/>
      <c r="AN30" s="1022"/>
      <c r="AO30" s="1022"/>
      <c r="AP30" s="1022" t="s">
        <v>578</v>
      </c>
      <c r="AQ30" s="1022"/>
      <c r="AR30" s="1022"/>
      <c r="AS30" s="1022"/>
      <c r="AT30" s="1022"/>
      <c r="AU30" s="1022" t="s">
        <v>578</v>
      </c>
      <c r="AV30" s="1022"/>
      <c r="AW30" s="1022"/>
      <c r="AX30" s="1022"/>
      <c r="AY30" s="1022"/>
      <c r="AZ30" s="1093"/>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406</v>
      </c>
      <c r="C31" s="1089"/>
      <c r="D31" s="1089"/>
      <c r="E31" s="1089"/>
      <c r="F31" s="1089"/>
      <c r="G31" s="1089"/>
      <c r="H31" s="1089"/>
      <c r="I31" s="1089"/>
      <c r="J31" s="1089"/>
      <c r="K31" s="1089"/>
      <c r="L31" s="1089"/>
      <c r="M31" s="1089"/>
      <c r="N31" s="1089"/>
      <c r="O31" s="1089"/>
      <c r="P31" s="1090"/>
      <c r="Q31" s="1094">
        <v>1343</v>
      </c>
      <c r="R31" s="1095"/>
      <c r="S31" s="1095"/>
      <c r="T31" s="1095"/>
      <c r="U31" s="1095"/>
      <c r="V31" s="1095">
        <v>1342</v>
      </c>
      <c r="W31" s="1095"/>
      <c r="X31" s="1095"/>
      <c r="Y31" s="1095"/>
      <c r="Z31" s="1095"/>
      <c r="AA31" s="1095">
        <v>1</v>
      </c>
      <c r="AB31" s="1095"/>
      <c r="AC31" s="1095"/>
      <c r="AD31" s="1095"/>
      <c r="AE31" s="1096"/>
      <c r="AF31" s="1070">
        <v>1</v>
      </c>
      <c r="AG31" s="1071"/>
      <c r="AH31" s="1071"/>
      <c r="AI31" s="1071"/>
      <c r="AJ31" s="1072"/>
      <c r="AK31" s="1031">
        <v>386</v>
      </c>
      <c r="AL31" s="1022"/>
      <c r="AM31" s="1022"/>
      <c r="AN31" s="1022"/>
      <c r="AO31" s="1022"/>
      <c r="AP31" s="1022" t="s">
        <v>578</v>
      </c>
      <c r="AQ31" s="1022"/>
      <c r="AR31" s="1022"/>
      <c r="AS31" s="1022"/>
      <c r="AT31" s="1022"/>
      <c r="AU31" s="1022" t="s">
        <v>578</v>
      </c>
      <c r="AV31" s="1022"/>
      <c r="AW31" s="1022"/>
      <c r="AX31" s="1022"/>
      <c r="AY31" s="1022"/>
      <c r="AZ31" s="1093"/>
      <c r="BA31" s="1093"/>
      <c r="BB31" s="1093"/>
      <c r="BC31" s="1093"/>
      <c r="BD31" s="1093"/>
      <c r="BE31" s="1083"/>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407</v>
      </c>
      <c r="C32" s="1089"/>
      <c r="D32" s="1089"/>
      <c r="E32" s="1089"/>
      <c r="F32" s="1089"/>
      <c r="G32" s="1089"/>
      <c r="H32" s="1089"/>
      <c r="I32" s="1089"/>
      <c r="J32" s="1089"/>
      <c r="K32" s="1089"/>
      <c r="L32" s="1089"/>
      <c r="M32" s="1089"/>
      <c r="N32" s="1089"/>
      <c r="O32" s="1089"/>
      <c r="P32" s="1090"/>
      <c r="Q32" s="1094">
        <v>2388</v>
      </c>
      <c r="R32" s="1095"/>
      <c r="S32" s="1095"/>
      <c r="T32" s="1095"/>
      <c r="U32" s="1095"/>
      <c r="V32" s="1095">
        <v>2073</v>
      </c>
      <c r="W32" s="1095"/>
      <c r="X32" s="1095"/>
      <c r="Y32" s="1095"/>
      <c r="Z32" s="1095"/>
      <c r="AA32" s="1095">
        <v>315</v>
      </c>
      <c r="AB32" s="1095"/>
      <c r="AC32" s="1095"/>
      <c r="AD32" s="1095"/>
      <c r="AE32" s="1096"/>
      <c r="AF32" s="1070">
        <v>2294</v>
      </c>
      <c r="AG32" s="1071"/>
      <c r="AH32" s="1071"/>
      <c r="AI32" s="1071"/>
      <c r="AJ32" s="1072"/>
      <c r="AK32" s="1031">
        <v>89</v>
      </c>
      <c r="AL32" s="1022"/>
      <c r="AM32" s="1022"/>
      <c r="AN32" s="1022"/>
      <c r="AO32" s="1022"/>
      <c r="AP32" s="1022">
        <v>9070</v>
      </c>
      <c r="AQ32" s="1022"/>
      <c r="AR32" s="1022"/>
      <c r="AS32" s="1022"/>
      <c r="AT32" s="1022"/>
      <c r="AU32" s="1022">
        <v>1007</v>
      </c>
      <c r="AV32" s="1022"/>
      <c r="AW32" s="1022"/>
      <c r="AX32" s="1022"/>
      <c r="AY32" s="1022"/>
      <c r="AZ32" s="1093" t="s">
        <v>578</v>
      </c>
      <c r="BA32" s="1093"/>
      <c r="BB32" s="1093"/>
      <c r="BC32" s="1093"/>
      <c r="BD32" s="1093"/>
      <c r="BE32" s="1083" t="s">
        <v>408</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409</v>
      </c>
      <c r="C33" s="1089"/>
      <c r="D33" s="1089"/>
      <c r="E33" s="1089"/>
      <c r="F33" s="1089"/>
      <c r="G33" s="1089"/>
      <c r="H33" s="1089"/>
      <c r="I33" s="1089"/>
      <c r="J33" s="1089"/>
      <c r="K33" s="1089"/>
      <c r="L33" s="1089"/>
      <c r="M33" s="1089"/>
      <c r="N33" s="1089"/>
      <c r="O33" s="1089"/>
      <c r="P33" s="1090"/>
      <c r="Q33" s="1094">
        <v>3772</v>
      </c>
      <c r="R33" s="1095"/>
      <c r="S33" s="1095"/>
      <c r="T33" s="1095"/>
      <c r="U33" s="1095"/>
      <c r="V33" s="1095">
        <v>3600</v>
      </c>
      <c r="W33" s="1095"/>
      <c r="X33" s="1095"/>
      <c r="Y33" s="1095"/>
      <c r="Z33" s="1095"/>
      <c r="AA33" s="1095">
        <v>172</v>
      </c>
      <c r="AB33" s="1095"/>
      <c r="AC33" s="1095"/>
      <c r="AD33" s="1095"/>
      <c r="AE33" s="1096"/>
      <c r="AF33" s="1070">
        <v>161</v>
      </c>
      <c r="AG33" s="1071"/>
      <c r="AH33" s="1071"/>
      <c r="AI33" s="1071"/>
      <c r="AJ33" s="1072"/>
      <c r="AK33" s="1031">
        <v>1374</v>
      </c>
      <c r="AL33" s="1022"/>
      <c r="AM33" s="1022"/>
      <c r="AN33" s="1022"/>
      <c r="AO33" s="1022"/>
      <c r="AP33" s="1022">
        <v>19391</v>
      </c>
      <c r="AQ33" s="1022"/>
      <c r="AR33" s="1022"/>
      <c r="AS33" s="1022"/>
      <c r="AT33" s="1022"/>
      <c r="AU33" s="1022">
        <v>12915</v>
      </c>
      <c r="AV33" s="1022"/>
      <c r="AW33" s="1022"/>
      <c r="AX33" s="1022"/>
      <c r="AY33" s="1022"/>
      <c r="AZ33" s="1093" t="s">
        <v>578</v>
      </c>
      <c r="BA33" s="1093"/>
      <c r="BB33" s="1093"/>
      <c r="BC33" s="1093"/>
      <c r="BD33" s="1093"/>
      <c r="BE33" s="1083" t="s">
        <v>410</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t="s">
        <v>411</v>
      </c>
      <c r="C34" s="1089"/>
      <c r="D34" s="1089"/>
      <c r="E34" s="1089"/>
      <c r="F34" s="1089"/>
      <c r="G34" s="1089"/>
      <c r="H34" s="1089"/>
      <c r="I34" s="1089"/>
      <c r="J34" s="1089"/>
      <c r="K34" s="1089"/>
      <c r="L34" s="1089"/>
      <c r="M34" s="1089"/>
      <c r="N34" s="1089"/>
      <c r="O34" s="1089"/>
      <c r="P34" s="1090"/>
      <c r="Q34" s="1094">
        <v>165</v>
      </c>
      <c r="R34" s="1095"/>
      <c r="S34" s="1095"/>
      <c r="T34" s="1095"/>
      <c r="U34" s="1095"/>
      <c r="V34" s="1095">
        <v>157</v>
      </c>
      <c r="W34" s="1095"/>
      <c r="X34" s="1095"/>
      <c r="Y34" s="1095"/>
      <c r="Z34" s="1095"/>
      <c r="AA34" s="1095">
        <v>8</v>
      </c>
      <c r="AB34" s="1095"/>
      <c r="AC34" s="1095"/>
      <c r="AD34" s="1095"/>
      <c r="AE34" s="1096"/>
      <c r="AF34" s="1070">
        <v>8</v>
      </c>
      <c r="AG34" s="1071"/>
      <c r="AH34" s="1071"/>
      <c r="AI34" s="1071"/>
      <c r="AJ34" s="1072"/>
      <c r="AK34" s="1031">
        <v>146</v>
      </c>
      <c r="AL34" s="1022"/>
      <c r="AM34" s="1022"/>
      <c r="AN34" s="1022"/>
      <c r="AO34" s="1022"/>
      <c r="AP34" s="1022">
        <v>768</v>
      </c>
      <c r="AQ34" s="1022"/>
      <c r="AR34" s="1022"/>
      <c r="AS34" s="1022"/>
      <c r="AT34" s="1022"/>
      <c r="AU34" s="1022">
        <v>768</v>
      </c>
      <c r="AV34" s="1022"/>
      <c r="AW34" s="1022"/>
      <c r="AX34" s="1022"/>
      <c r="AY34" s="1022"/>
      <c r="AZ34" s="1093" t="s">
        <v>578</v>
      </c>
      <c r="BA34" s="1093"/>
      <c r="BB34" s="1093"/>
      <c r="BC34" s="1093"/>
      <c r="BD34" s="1093"/>
      <c r="BE34" s="1083" t="s">
        <v>410</v>
      </c>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t="s">
        <v>412</v>
      </c>
      <c r="C35" s="1089"/>
      <c r="D35" s="1089"/>
      <c r="E35" s="1089"/>
      <c r="F35" s="1089"/>
      <c r="G35" s="1089"/>
      <c r="H35" s="1089"/>
      <c r="I35" s="1089"/>
      <c r="J35" s="1089"/>
      <c r="K35" s="1089"/>
      <c r="L35" s="1089"/>
      <c r="M35" s="1089"/>
      <c r="N35" s="1089"/>
      <c r="O35" s="1089"/>
      <c r="P35" s="1090"/>
      <c r="Q35" s="1094">
        <v>125</v>
      </c>
      <c r="R35" s="1095"/>
      <c r="S35" s="1095"/>
      <c r="T35" s="1095"/>
      <c r="U35" s="1095"/>
      <c r="V35" s="1095">
        <v>125</v>
      </c>
      <c r="W35" s="1095"/>
      <c r="X35" s="1095"/>
      <c r="Y35" s="1095"/>
      <c r="Z35" s="1095"/>
      <c r="AA35" s="1095">
        <v>0</v>
      </c>
      <c r="AB35" s="1095"/>
      <c r="AC35" s="1095"/>
      <c r="AD35" s="1095"/>
      <c r="AE35" s="1096"/>
      <c r="AF35" s="1070" t="s">
        <v>185</v>
      </c>
      <c r="AG35" s="1071"/>
      <c r="AH35" s="1071"/>
      <c r="AI35" s="1071"/>
      <c r="AJ35" s="1072"/>
      <c r="AK35" s="1031">
        <v>14</v>
      </c>
      <c r="AL35" s="1022"/>
      <c r="AM35" s="1022"/>
      <c r="AN35" s="1022"/>
      <c r="AO35" s="1022"/>
      <c r="AP35" s="1022" t="s">
        <v>578</v>
      </c>
      <c r="AQ35" s="1022"/>
      <c r="AR35" s="1022"/>
      <c r="AS35" s="1022"/>
      <c r="AT35" s="1022"/>
      <c r="AU35" s="1022" t="s">
        <v>578</v>
      </c>
      <c r="AV35" s="1022"/>
      <c r="AW35" s="1022"/>
      <c r="AX35" s="1022"/>
      <c r="AY35" s="1022"/>
      <c r="AZ35" s="1093" t="s">
        <v>578</v>
      </c>
      <c r="BA35" s="1093"/>
      <c r="BB35" s="1093"/>
      <c r="BC35" s="1093"/>
      <c r="BD35" s="1093"/>
      <c r="BE35" s="1083" t="s">
        <v>410</v>
      </c>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413</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390</v>
      </c>
      <c r="B63" s="995" t="s">
        <v>414</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2874</v>
      </c>
      <c r="AG63" s="1010"/>
      <c r="AH63" s="1010"/>
      <c r="AI63" s="1010"/>
      <c r="AJ63" s="1081"/>
      <c r="AK63" s="1082"/>
      <c r="AL63" s="1014"/>
      <c r="AM63" s="1014"/>
      <c r="AN63" s="1014"/>
      <c r="AO63" s="1014"/>
      <c r="AP63" s="1010">
        <v>29250</v>
      </c>
      <c r="AQ63" s="1010"/>
      <c r="AR63" s="1010"/>
      <c r="AS63" s="1010"/>
      <c r="AT63" s="1010"/>
      <c r="AU63" s="1010">
        <v>14693</v>
      </c>
      <c r="AV63" s="1010"/>
      <c r="AW63" s="1010"/>
      <c r="AX63" s="1010"/>
      <c r="AY63" s="1010"/>
      <c r="AZ63" s="1076"/>
      <c r="BA63" s="1076"/>
      <c r="BB63" s="1076"/>
      <c r="BC63" s="1076"/>
      <c r="BD63" s="1076"/>
      <c r="BE63" s="1011"/>
      <c r="BF63" s="1011"/>
      <c r="BG63" s="1011"/>
      <c r="BH63" s="1011"/>
      <c r="BI63" s="1012"/>
      <c r="BJ63" s="1077" t="s">
        <v>415</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416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417</v>
      </c>
      <c r="B66" s="1047"/>
      <c r="C66" s="1047"/>
      <c r="D66" s="1047"/>
      <c r="E66" s="1047"/>
      <c r="F66" s="1047"/>
      <c r="G66" s="1047"/>
      <c r="H66" s="1047"/>
      <c r="I66" s="1047"/>
      <c r="J66" s="1047"/>
      <c r="K66" s="1047"/>
      <c r="L66" s="1047"/>
      <c r="M66" s="1047"/>
      <c r="N66" s="1047"/>
      <c r="O66" s="1047"/>
      <c r="P66" s="1048"/>
      <c r="Q66" s="1052" t="s">
        <v>418</v>
      </c>
      <c r="R66" s="1053"/>
      <c r="S66" s="1053"/>
      <c r="T66" s="1053"/>
      <c r="U66" s="1054"/>
      <c r="V66" s="1052" t="s">
        <v>419</v>
      </c>
      <c r="W66" s="1053"/>
      <c r="X66" s="1053"/>
      <c r="Y66" s="1053"/>
      <c r="Z66" s="1054"/>
      <c r="AA66" s="1052" t="s">
        <v>420</v>
      </c>
      <c r="AB66" s="1053"/>
      <c r="AC66" s="1053"/>
      <c r="AD66" s="1053"/>
      <c r="AE66" s="1054"/>
      <c r="AF66" s="1058" t="s">
        <v>398</v>
      </c>
      <c r="AG66" s="1059"/>
      <c r="AH66" s="1059"/>
      <c r="AI66" s="1059"/>
      <c r="AJ66" s="1060"/>
      <c r="AK66" s="1052" t="s">
        <v>399</v>
      </c>
      <c r="AL66" s="1047"/>
      <c r="AM66" s="1047"/>
      <c r="AN66" s="1047"/>
      <c r="AO66" s="1048"/>
      <c r="AP66" s="1052" t="s">
        <v>421</v>
      </c>
      <c r="AQ66" s="1053"/>
      <c r="AR66" s="1053"/>
      <c r="AS66" s="1053"/>
      <c r="AT66" s="1054"/>
      <c r="AU66" s="1052" t="s">
        <v>422</v>
      </c>
      <c r="AV66" s="1053"/>
      <c r="AW66" s="1053"/>
      <c r="AX66" s="1053"/>
      <c r="AY66" s="1054"/>
      <c r="AZ66" s="1052" t="s">
        <v>377</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t="s">
        <v>579</v>
      </c>
      <c r="C68" s="1037"/>
      <c r="D68" s="1037"/>
      <c r="E68" s="1037"/>
      <c r="F68" s="1037"/>
      <c r="G68" s="1037"/>
      <c r="H68" s="1037"/>
      <c r="I68" s="1037"/>
      <c r="J68" s="1037"/>
      <c r="K68" s="1037"/>
      <c r="L68" s="1037"/>
      <c r="M68" s="1037"/>
      <c r="N68" s="1037"/>
      <c r="O68" s="1037"/>
      <c r="P68" s="1038"/>
      <c r="Q68" s="1039">
        <v>391</v>
      </c>
      <c r="R68" s="1033"/>
      <c r="S68" s="1033"/>
      <c r="T68" s="1033"/>
      <c r="U68" s="1033"/>
      <c r="V68" s="1033">
        <v>356</v>
      </c>
      <c r="W68" s="1033"/>
      <c r="X68" s="1033"/>
      <c r="Y68" s="1033"/>
      <c r="Z68" s="1033"/>
      <c r="AA68" s="1033">
        <v>35</v>
      </c>
      <c r="AB68" s="1033"/>
      <c r="AC68" s="1033"/>
      <c r="AD68" s="1033"/>
      <c r="AE68" s="1033"/>
      <c r="AF68" s="1033">
        <v>35</v>
      </c>
      <c r="AG68" s="1033"/>
      <c r="AH68" s="1033"/>
      <c r="AI68" s="1033"/>
      <c r="AJ68" s="1033"/>
      <c r="AK68" s="1033">
        <v>0</v>
      </c>
      <c r="AL68" s="1033"/>
      <c r="AM68" s="1033"/>
      <c r="AN68" s="1033"/>
      <c r="AO68" s="1033"/>
      <c r="AP68" s="1033" t="s">
        <v>578</v>
      </c>
      <c r="AQ68" s="1033"/>
      <c r="AR68" s="1033"/>
      <c r="AS68" s="1033"/>
      <c r="AT68" s="1033"/>
      <c r="AU68" s="1033" t="s">
        <v>578</v>
      </c>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t="s">
        <v>580</v>
      </c>
      <c r="C69" s="1026"/>
      <c r="D69" s="1026"/>
      <c r="E69" s="1026"/>
      <c r="F69" s="1026"/>
      <c r="G69" s="1026"/>
      <c r="H69" s="1026"/>
      <c r="I69" s="1026"/>
      <c r="J69" s="1026"/>
      <c r="K69" s="1026"/>
      <c r="L69" s="1026"/>
      <c r="M69" s="1026"/>
      <c r="N69" s="1026"/>
      <c r="O69" s="1026"/>
      <c r="P69" s="1027"/>
      <c r="Q69" s="1028">
        <v>9509</v>
      </c>
      <c r="R69" s="1022"/>
      <c r="S69" s="1022"/>
      <c r="T69" s="1022"/>
      <c r="U69" s="1022"/>
      <c r="V69" s="1022">
        <v>9403</v>
      </c>
      <c r="W69" s="1022"/>
      <c r="X69" s="1022"/>
      <c r="Y69" s="1022"/>
      <c r="Z69" s="1022"/>
      <c r="AA69" s="1022">
        <v>106</v>
      </c>
      <c r="AB69" s="1022"/>
      <c r="AC69" s="1022"/>
      <c r="AD69" s="1022"/>
      <c r="AE69" s="1022"/>
      <c r="AF69" s="1022">
        <v>106</v>
      </c>
      <c r="AG69" s="1022"/>
      <c r="AH69" s="1022"/>
      <c r="AI69" s="1022"/>
      <c r="AJ69" s="1022"/>
      <c r="AK69" s="1022">
        <v>30</v>
      </c>
      <c r="AL69" s="1022"/>
      <c r="AM69" s="1022"/>
      <c r="AN69" s="1022"/>
      <c r="AO69" s="1022"/>
      <c r="AP69" s="1022" t="s">
        <v>578</v>
      </c>
      <c r="AQ69" s="1022"/>
      <c r="AR69" s="1022"/>
      <c r="AS69" s="1022"/>
      <c r="AT69" s="1022"/>
      <c r="AU69" s="1022" t="s">
        <v>578</v>
      </c>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t="s">
        <v>581</v>
      </c>
      <c r="C70" s="1026"/>
      <c r="D70" s="1026"/>
      <c r="E70" s="1026"/>
      <c r="F70" s="1026"/>
      <c r="G70" s="1026"/>
      <c r="H70" s="1026"/>
      <c r="I70" s="1026"/>
      <c r="J70" s="1026"/>
      <c r="K70" s="1026"/>
      <c r="L70" s="1026"/>
      <c r="M70" s="1026"/>
      <c r="N70" s="1026"/>
      <c r="O70" s="1026"/>
      <c r="P70" s="1027"/>
      <c r="Q70" s="1028">
        <v>61</v>
      </c>
      <c r="R70" s="1022"/>
      <c r="S70" s="1022"/>
      <c r="T70" s="1022"/>
      <c r="U70" s="1022"/>
      <c r="V70" s="1022">
        <v>54</v>
      </c>
      <c r="W70" s="1022"/>
      <c r="X70" s="1022"/>
      <c r="Y70" s="1022"/>
      <c r="Z70" s="1022"/>
      <c r="AA70" s="1022">
        <v>7</v>
      </c>
      <c r="AB70" s="1022"/>
      <c r="AC70" s="1022"/>
      <c r="AD70" s="1022"/>
      <c r="AE70" s="1022"/>
      <c r="AF70" s="1022">
        <v>7</v>
      </c>
      <c r="AG70" s="1022"/>
      <c r="AH70" s="1022"/>
      <c r="AI70" s="1022"/>
      <c r="AJ70" s="1022"/>
      <c r="AK70" s="1022">
        <v>44</v>
      </c>
      <c r="AL70" s="1022"/>
      <c r="AM70" s="1022"/>
      <c r="AN70" s="1022"/>
      <c r="AO70" s="1022"/>
      <c r="AP70" s="1022" t="s">
        <v>578</v>
      </c>
      <c r="AQ70" s="1022"/>
      <c r="AR70" s="1022"/>
      <c r="AS70" s="1022"/>
      <c r="AT70" s="1022"/>
      <c r="AU70" s="1022" t="s">
        <v>578</v>
      </c>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t="s">
        <v>582</v>
      </c>
      <c r="C71" s="1026"/>
      <c r="D71" s="1026"/>
      <c r="E71" s="1026"/>
      <c r="F71" s="1026"/>
      <c r="G71" s="1026"/>
      <c r="H71" s="1026"/>
      <c r="I71" s="1026"/>
      <c r="J71" s="1026"/>
      <c r="K71" s="1026"/>
      <c r="L71" s="1026"/>
      <c r="M71" s="1026"/>
      <c r="N71" s="1026"/>
      <c r="O71" s="1026"/>
      <c r="P71" s="1027"/>
      <c r="Q71" s="1028">
        <v>332</v>
      </c>
      <c r="R71" s="1022"/>
      <c r="S71" s="1022"/>
      <c r="T71" s="1022"/>
      <c r="U71" s="1022"/>
      <c r="V71" s="1022">
        <v>330</v>
      </c>
      <c r="W71" s="1022"/>
      <c r="X71" s="1022"/>
      <c r="Y71" s="1022"/>
      <c r="Z71" s="1022"/>
      <c r="AA71" s="1022">
        <v>2</v>
      </c>
      <c r="AB71" s="1022"/>
      <c r="AC71" s="1022"/>
      <c r="AD71" s="1022"/>
      <c r="AE71" s="1022"/>
      <c r="AF71" s="1022">
        <v>2</v>
      </c>
      <c r="AG71" s="1022"/>
      <c r="AH71" s="1022"/>
      <c r="AI71" s="1022"/>
      <c r="AJ71" s="1022"/>
      <c r="AK71" s="1022">
        <v>211</v>
      </c>
      <c r="AL71" s="1022"/>
      <c r="AM71" s="1022"/>
      <c r="AN71" s="1022"/>
      <c r="AO71" s="1022"/>
      <c r="AP71" s="1022" t="s">
        <v>578</v>
      </c>
      <c r="AQ71" s="1022"/>
      <c r="AR71" s="1022"/>
      <c r="AS71" s="1022"/>
      <c r="AT71" s="1022"/>
      <c r="AU71" s="1022" t="s">
        <v>578</v>
      </c>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t="s">
        <v>583</v>
      </c>
      <c r="C72" s="1026"/>
      <c r="D72" s="1026"/>
      <c r="E72" s="1026"/>
      <c r="F72" s="1026"/>
      <c r="G72" s="1026"/>
      <c r="H72" s="1026"/>
      <c r="I72" s="1026"/>
      <c r="J72" s="1026"/>
      <c r="K72" s="1026"/>
      <c r="L72" s="1026"/>
      <c r="M72" s="1026"/>
      <c r="N72" s="1026"/>
      <c r="O72" s="1026"/>
      <c r="P72" s="1027"/>
      <c r="Q72" s="1028">
        <v>215354</v>
      </c>
      <c r="R72" s="1022"/>
      <c r="S72" s="1022"/>
      <c r="T72" s="1022"/>
      <c r="U72" s="1022"/>
      <c r="V72" s="1022">
        <v>206038</v>
      </c>
      <c r="W72" s="1022"/>
      <c r="X72" s="1022"/>
      <c r="Y72" s="1022"/>
      <c r="Z72" s="1022"/>
      <c r="AA72" s="1022">
        <v>9316</v>
      </c>
      <c r="AB72" s="1022"/>
      <c r="AC72" s="1022"/>
      <c r="AD72" s="1022"/>
      <c r="AE72" s="1022"/>
      <c r="AF72" s="1022">
        <v>9316</v>
      </c>
      <c r="AG72" s="1022"/>
      <c r="AH72" s="1022"/>
      <c r="AI72" s="1022"/>
      <c r="AJ72" s="1022"/>
      <c r="AK72" s="1022">
        <v>100</v>
      </c>
      <c r="AL72" s="1022"/>
      <c r="AM72" s="1022"/>
      <c r="AN72" s="1022"/>
      <c r="AO72" s="1022"/>
      <c r="AP72" s="1022" t="s">
        <v>578</v>
      </c>
      <c r="AQ72" s="1022"/>
      <c r="AR72" s="1022"/>
      <c r="AS72" s="1022"/>
      <c r="AT72" s="1022"/>
      <c r="AU72" s="1022" t="s">
        <v>578</v>
      </c>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390</v>
      </c>
      <c r="B88" s="995" t="s">
        <v>423</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995" t="s">
        <v>424</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c r="CS102" s="1002"/>
      <c r="CT102" s="1002"/>
      <c r="CU102" s="1002"/>
      <c r="CV102" s="1003"/>
      <c r="CW102" s="1001"/>
      <c r="CX102" s="1002"/>
      <c r="CY102" s="1002"/>
      <c r="CZ102" s="1002"/>
      <c r="DA102" s="1003"/>
      <c r="DB102" s="1001"/>
      <c r="DC102" s="1002"/>
      <c r="DD102" s="1002"/>
      <c r="DE102" s="1002"/>
      <c r="DF102" s="1003"/>
      <c r="DG102" s="1001"/>
      <c r="DH102" s="1002"/>
      <c r="DI102" s="1002"/>
      <c r="DJ102" s="1002"/>
      <c r="DK102" s="1003"/>
      <c r="DL102" s="1001"/>
      <c r="DM102" s="1002"/>
      <c r="DN102" s="1002"/>
      <c r="DO102" s="1002"/>
      <c r="DP102" s="1003"/>
      <c r="DQ102" s="1001"/>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425</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426</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429</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430</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431</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432</v>
      </c>
      <c r="AB109" s="945"/>
      <c r="AC109" s="945"/>
      <c r="AD109" s="945"/>
      <c r="AE109" s="946"/>
      <c r="AF109" s="947" t="s">
        <v>309</v>
      </c>
      <c r="AG109" s="945"/>
      <c r="AH109" s="945"/>
      <c r="AI109" s="945"/>
      <c r="AJ109" s="946"/>
      <c r="AK109" s="947" t="s">
        <v>308</v>
      </c>
      <c r="AL109" s="945"/>
      <c r="AM109" s="945"/>
      <c r="AN109" s="945"/>
      <c r="AO109" s="946"/>
      <c r="AP109" s="947" t="s">
        <v>433</v>
      </c>
      <c r="AQ109" s="945"/>
      <c r="AR109" s="945"/>
      <c r="AS109" s="945"/>
      <c r="AT109" s="976"/>
      <c r="AU109" s="944" t="s">
        <v>431</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432</v>
      </c>
      <c r="BR109" s="945"/>
      <c r="BS109" s="945"/>
      <c r="BT109" s="945"/>
      <c r="BU109" s="946"/>
      <c r="BV109" s="947" t="s">
        <v>309</v>
      </c>
      <c r="BW109" s="945"/>
      <c r="BX109" s="945"/>
      <c r="BY109" s="945"/>
      <c r="BZ109" s="946"/>
      <c r="CA109" s="947" t="s">
        <v>308</v>
      </c>
      <c r="CB109" s="945"/>
      <c r="CC109" s="945"/>
      <c r="CD109" s="945"/>
      <c r="CE109" s="946"/>
      <c r="CF109" s="983" t="s">
        <v>433</v>
      </c>
      <c r="CG109" s="983"/>
      <c r="CH109" s="983"/>
      <c r="CI109" s="983"/>
      <c r="CJ109" s="983"/>
      <c r="CK109" s="947" t="s">
        <v>434</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432</v>
      </c>
      <c r="DH109" s="945"/>
      <c r="DI109" s="945"/>
      <c r="DJ109" s="945"/>
      <c r="DK109" s="946"/>
      <c r="DL109" s="947" t="s">
        <v>309</v>
      </c>
      <c r="DM109" s="945"/>
      <c r="DN109" s="945"/>
      <c r="DO109" s="945"/>
      <c r="DP109" s="946"/>
      <c r="DQ109" s="947" t="s">
        <v>308</v>
      </c>
      <c r="DR109" s="945"/>
      <c r="DS109" s="945"/>
      <c r="DT109" s="945"/>
      <c r="DU109" s="946"/>
      <c r="DV109" s="947" t="s">
        <v>433</v>
      </c>
      <c r="DW109" s="945"/>
      <c r="DX109" s="945"/>
      <c r="DY109" s="945"/>
      <c r="DZ109" s="976"/>
    </row>
    <row r="110" spans="1:131" s="246" customFormat="1" ht="26.25" customHeight="1" x14ac:dyDescent="0.15">
      <c r="A110" s="847" t="s">
        <v>435</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4618465</v>
      </c>
      <c r="AB110" s="938"/>
      <c r="AC110" s="938"/>
      <c r="AD110" s="938"/>
      <c r="AE110" s="939"/>
      <c r="AF110" s="940">
        <v>4211828</v>
      </c>
      <c r="AG110" s="938"/>
      <c r="AH110" s="938"/>
      <c r="AI110" s="938"/>
      <c r="AJ110" s="939"/>
      <c r="AK110" s="940">
        <v>4368125</v>
      </c>
      <c r="AL110" s="938"/>
      <c r="AM110" s="938"/>
      <c r="AN110" s="938"/>
      <c r="AO110" s="939"/>
      <c r="AP110" s="941">
        <v>19</v>
      </c>
      <c r="AQ110" s="942"/>
      <c r="AR110" s="942"/>
      <c r="AS110" s="942"/>
      <c r="AT110" s="943"/>
      <c r="AU110" s="977" t="s">
        <v>73</v>
      </c>
      <c r="AV110" s="978"/>
      <c r="AW110" s="978"/>
      <c r="AX110" s="978"/>
      <c r="AY110" s="978"/>
      <c r="AZ110" s="903" t="s">
        <v>436</v>
      </c>
      <c r="BA110" s="848"/>
      <c r="BB110" s="848"/>
      <c r="BC110" s="848"/>
      <c r="BD110" s="848"/>
      <c r="BE110" s="848"/>
      <c r="BF110" s="848"/>
      <c r="BG110" s="848"/>
      <c r="BH110" s="848"/>
      <c r="BI110" s="848"/>
      <c r="BJ110" s="848"/>
      <c r="BK110" s="848"/>
      <c r="BL110" s="848"/>
      <c r="BM110" s="848"/>
      <c r="BN110" s="848"/>
      <c r="BO110" s="848"/>
      <c r="BP110" s="849"/>
      <c r="BQ110" s="904">
        <v>39286185</v>
      </c>
      <c r="BR110" s="885"/>
      <c r="BS110" s="885"/>
      <c r="BT110" s="885"/>
      <c r="BU110" s="885"/>
      <c r="BV110" s="885">
        <v>38299686</v>
      </c>
      <c r="BW110" s="885"/>
      <c r="BX110" s="885"/>
      <c r="BY110" s="885"/>
      <c r="BZ110" s="885"/>
      <c r="CA110" s="885">
        <v>38159911</v>
      </c>
      <c r="CB110" s="885"/>
      <c r="CC110" s="885"/>
      <c r="CD110" s="885"/>
      <c r="CE110" s="885"/>
      <c r="CF110" s="909">
        <v>165.9</v>
      </c>
      <c r="CG110" s="910"/>
      <c r="CH110" s="910"/>
      <c r="CI110" s="910"/>
      <c r="CJ110" s="910"/>
      <c r="CK110" s="973" t="s">
        <v>437</v>
      </c>
      <c r="CL110" s="859"/>
      <c r="CM110" s="934" t="s">
        <v>438</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415</v>
      </c>
      <c r="DH110" s="885"/>
      <c r="DI110" s="885"/>
      <c r="DJ110" s="885"/>
      <c r="DK110" s="885"/>
      <c r="DL110" s="885" t="s">
        <v>439</v>
      </c>
      <c r="DM110" s="885"/>
      <c r="DN110" s="885"/>
      <c r="DO110" s="885"/>
      <c r="DP110" s="885"/>
      <c r="DQ110" s="885" t="s">
        <v>439</v>
      </c>
      <c r="DR110" s="885"/>
      <c r="DS110" s="885"/>
      <c r="DT110" s="885"/>
      <c r="DU110" s="885"/>
      <c r="DV110" s="886" t="s">
        <v>439</v>
      </c>
      <c r="DW110" s="886"/>
      <c r="DX110" s="886"/>
      <c r="DY110" s="886"/>
      <c r="DZ110" s="887"/>
    </row>
    <row r="111" spans="1:131" s="246" customFormat="1" ht="26.25" customHeight="1" x14ac:dyDescent="0.15">
      <c r="A111" s="814" t="s">
        <v>440</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415</v>
      </c>
      <c r="AB111" s="966"/>
      <c r="AC111" s="966"/>
      <c r="AD111" s="966"/>
      <c r="AE111" s="967"/>
      <c r="AF111" s="968" t="s">
        <v>415</v>
      </c>
      <c r="AG111" s="966"/>
      <c r="AH111" s="966"/>
      <c r="AI111" s="966"/>
      <c r="AJ111" s="967"/>
      <c r="AK111" s="968" t="s">
        <v>415</v>
      </c>
      <c r="AL111" s="966"/>
      <c r="AM111" s="966"/>
      <c r="AN111" s="966"/>
      <c r="AO111" s="967"/>
      <c r="AP111" s="969" t="s">
        <v>415</v>
      </c>
      <c r="AQ111" s="970"/>
      <c r="AR111" s="970"/>
      <c r="AS111" s="970"/>
      <c r="AT111" s="971"/>
      <c r="AU111" s="979"/>
      <c r="AV111" s="980"/>
      <c r="AW111" s="980"/>
      <c r="AX111" s="980"/>
      <c r="AY111" s="980"/>
      <c r="AZ111" s="855" t="s">
        <v>441</v>
      </c>
      <c r="BA111" s="790"/>
      <c r="BB111" s="790"/>
      <c r="BC111" s="790"/>
      <c r="BD111" s="790"/>
      <c r="BE111" s="790"/>
      <c r="BF111" s="790"/>
      <c r="BG111" s="790"/>
      <c r="BH111" s="790"/>
      <c r="BI111" s="790"/>
      <c r="BJ111" s="790"/>
      <c r="BK111" s="790"/>
      <c r="BL111" s="790"/>
      <c r="BM111" s="790"/>
      <c r="BN111" s="790"/>
      <c r="BO111" s="790"/>
      <c r="BP111" s="791"/>
      <c r="BQ111" s="856">
        <v>943131</v>
      </c>
      <c r="BR111" s="857"/>
      <c r="BS111" s="857"/>
      <c r="BT111" s="857"/>
      <c r="BU111" s="857"/>
      <c r="BV111" s="857">
        <v>785144</v>
      </c>
      <c r="BW111" s="857"/>
      <c r="BX111" s="857"/>
      <c r="BY111" s="857"/>
      <c r="BZ111" s="857"/>
      <c r="CA111" s="857">
        <v>630898</v>
      </c>
      <c r="CB111" s="857"/>
      <c r="CC111" s="857"/>
      <c r="CD111" s="857"/>
      <c r="CE111" s="857"/>
      <c r="CF111" s="918">
        <v>2.7</v>
      </c>
      <c r="CG111" s="919"/>
      <c r="CH111" s="919"/>
      <c r="CI111" s="919"/>
      <c r="CJ111" s="919"/>
      <c r="CK111" s="974"/>
      <c r="CL111" s="861"/>
      <c r="CM111" s="864" t="s">
        <v>442</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392</v>
      </c>
      <c r="DH111" s="857"/>
      <c r="DI111" s="857"/>
      <c r="DJ111" s="857"/>
      <c r="DK111" s="857"/>
      <c r="DL111" s="857" t="s">
        <v>185</v>
      </c>
      <c r="DM111" s="857"/>
      <c r="DN111" s="857"/>
      <c r="DO111" s="857"/>
      <c r="DP111" s="857"/>
      <c r="DQ111" s="857" t="s">
        <v>392</v>
      </c>
      <c r="DR111" s="857"/>
      <c r="DS111" s="857"/>
      <c r="DT111" s="857"/>
      <c r="DU111" s="857"/>
      <c r="DV111" s="834" t="s">
        <v>392</v>
      </c>
      <c r="DW111" s="834"/>
      <c r="DX111" s="834"/>
      <c r="DY111" s="834"/>
      <c r="DZ111" s="835"/>
    </row>
    <row r="112" spans="1:131" s="246" customFormat="1" ht="26.25" customHeight="1" x14ac:dyDescent="0.15">
      <c r="A112" s="959" t="s">
        <v>443</v>
      </c>
      <c r="B112" s="960"/>
      <c r="C112" s="790" t="s">
        <v>444</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392</v>
      </c>
      <c r="AB112" s="820"/>
      <c r="AC112" s="820"/>
      <c r="AD112" s="820"/>
      <c r="AE112" s="821"/>
      <c r="AF112" s="822" t="s">
        <v>392</v>
      </c>
      <c r="AG112" s="820"/>
      <c r="AH112" s="820"/>
      <c r="AI112" s="820"/>
      <c r="AJ112" s="821"/>
      <c r="AK112" s="822" t="s">
        <v>392</v>
      </c>
      <c r="AL112" s="820"/>
      <c r="AM112" s="820"/>
      <c r="AN112" s="820"/>
      <c r="AO112" s="821"/>
      <c r="AP112" s="867" t="s">
        <v>392</v>
      </c>
      <c r="AQ112" s="868"/>
      <c r="AR112" s="868"/>
      <c r="AS112" s="868"/>
      <c r="AT112" s="869"/>
      <c r="AU112" s="979"/>
      <c r="AV112" s="980"/>
      <c r="AW112" s="980"/>
      <c r="AX112" s="980"/>
      <c r="AY112" s="980"/>
      <c r="AZ112" s="855" t="s">
        <v>445</v>
      </c>
      <c r="BA112" s="790"/>
      <c r="BB112" s="790"/>
      <c r="BC112" s="790"/>
      <c r="BD112" s="790"/>
      <c r="BE112" s="790"/>
      <c r="BF112" s="790"/>
      <c r="BG112" s="790"/>
      <c r="BH112" s="790"/>
      <c r="BI112" s="790"/>
      <c r="BJ112" s="790"/>
      <c r="BK112" s="790"/>
      <c r="BL112" s="790"/>
      <c r="BM112" s="790"/>
      <c r="BN112" s="790"/>
      <c r="BO112" s="790"/>
      <c r="BP112" s="791"/>
      <c r="BQ112" s="856">
        <v>16964514</v>
      </c>
      <c r="BR112" s="857"/>
      <c r="BS112" s="857"/>
      <c r="BT112" s="857"/>
      <c r="BU112" s="857"/>
      <c r="BV112" s="857">
        <v>16000080</v>
      </c>
      <c r="BW112" s="857"/>
      <c r="BX112" s="857"/>
      <c r="BY112" s="857"/>
      <c r="BZ112" s="857"/>
      <c r="CA112" s="857">
        <v>14692664</v>
      </c>
      <c r="CB112" s="857"/>
      <c r="CC112" s="857"/>
      <c r="CD112" s="857"/>
      <c r="CE112" s="857"/>
      <c r="CF112" s="918">
        <v>63.9</v>
      </c>
      <c r="CG112" s="919"/>
      <c r="CH112" s="919"/>
      <c r="CI112" s="919"/>
      <c r="CJ112" s="919"/>
      <c r="CK112" s="974"/>
      <c r="CL112" s="861"/>
      <c r="CM112" s="864" t="s">
        <v>446</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392</v>
      </c>
      <c r="DH112" s="857"/>
      <c r="DI112" s="857"/>
      <c r="DJ112" s="857"/>
      <c r="DK112" s="857"/>
      <c r="DL112" s="857" t="s">
        <v>185</v>
      </c>
      <c r="DM112" s="857"/>
      <c r="DN112" s="857"/>
      <c r="DO112" s="857"/>
      <c r="DP112" s="857"/>
      <c r="DQ112" s="857" t="s">
        <v>185</v>
      </c>
      <c r="DR112" s="857"/>
      <c r="DS112" s="857"/>
      <c r="DT112" s="857"/>
      <c r="DU112" s="857"/>
      <c r="DV112" s="834" t="s">
        <v>392</v>
      </c>
      <c r="DW112" s="834"/>
      <c r="DX112" s="834"/>
      <c r="DY112" s="834"/>
      <c r="DZ112" s="835"/>
    </row>
    <row r="113" spans="1:130" s="246" customFormat="1" ht="26.25" customHeight="1" x14ac:dyDescent="0.15">
      <c r="A113" s="961"/>
      <c r="B113" s="962"/>
      <c r="C113" s="790" t="s">
        <v>447</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1446369</v>
      </c>
      <c r="AB113" s="966"/>
      <c r="AC113" s="966"/>
      <c r="AD113" s="966"/>
      <c r="AE113" s="967"/>
      <c r="AF113" s="968">
        <v>1455548</v>
      </c>
      <c r="AG113" s="966"/>
      <c r="AH113" s="966"/>
      <c r="AI113" s="966"/>
      <c r="AJ113" s="967"/>
      <c r="AK113" s="968">
        <v>1276217</v>
      </c>
      <c r="AL113" s="966"/>
      <c r="AM113" s="966"/>
      <c r="AN113" s="966"/>
      <c r="AO113" s="967"/>
      <c r="AP113" s="969">
        <v>5.5</v>
      </c>
      <c r="AQ113" s="970"/>
      <c r="AR113" s="970"/>
      <c r="AS113" s="970"/>
      <c r="AT113" s="971"/>
      <c r="AU113" s="979"/>
      <c r="AV113" s="980"/>
      <c r="AW113" s="980"/>
      <c r="AX113" s="980"/>
      <c r="AY113" s="980"/>
      <c r="AZ113" s="855" t="s">
        <v>448</v>
      </c>
      <c r="BA113" s="790"/>
      <c r="BB113" s="790"/>
      <c r="BC113" s="790"/>
      <c r="BD113" s="790"/>
      <c r="BE113" s="790"/>
      <c r="BF113" s="790"/>
      <c r="BG113" s="790"/>
      <c r="BH113" s="790"/>
      <c r="BI113" s="790"/>
      <c r="BJ113" s="790"/>
      <c r="BK113" s="790"/>
      <c r="BL113" s="790"/>
      <c r="BM113" s="790"/>
      <c r="BN113" s="790"/>
      <c r="BO113" s="790"/>
      <c r="BP113" s="791"/>
      <c r="BQ113" s="856" t="s">
        <v>185</v>
      </c>
      <c r="BR113" s="857"/>
      <c r="BS113" s="857"/>
      <c r="BT113" s="857"/>
      <c r="BU113" s="857"/>
      <c r="BV113" s="857" t="s">
        <v>185</v>
      </c>
      <c r="BW113" s="857"/>
      <c r="BX113" s="857"/>
      <c r="BY113" s="857"/>
      <c r="BZ113" s="857"/>
      <c r="CA113" s="857" t="s">
        <v>392</v>
      </c>
      <c r="CB113" s="857"/>
      <c r="CC113" s="857"/>
      <c r="CD113" s="857"/>
      <c r="CE113" s="857"/>
      <c r="CF113" s="918" t="s">
        <v>392</v>
      </c>
      <c r="CG113" s="919"/>
      <c r="CH113" s="919"/>
      <c r="CI113" s="919"/>
      <c r="CJ113" s="919"/>
      <c r="CK113" s="974"/>
      <c r="CL113" s="861"/>
      <c r="CM113" s="864" t="s">
        <v>449</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t="s">
        <v>185</v>
      </c>
      <c r="DH113" s="820"/>
      <c r="DI113" s="820"/>
      <c r="DJ113" s="820"/>
      <c r="DK113" s="821"/>
      <c r="DL113" s="822" t="s">
        <v>185</v>
      </c>
      <c r="DM113" s="820"/>
      <c r="DN113" s="820"/>
      <c r="DO113" s="820"/>
      <c r="DP113" s="821"/>
      <c r="DQ113" s="822" t="s">
        <v>392</v>
      </c>
      <c r="DR113" s="820"/>
      <c r="DS113" s="820"/>
      <c r="DT113" s="820"/>
      <c r="DU113" s="821"/>
      <c r="DV113" s="867" t="s">
        <v>185</v>
      </c>
      <c r="DW113" s="868"/>
      <c r="DX113" s="868"/>
      <c r="DY113" s="868"/>
      <c r="DZ113" s="869"/>
    </row>
    <row r="114" spans="1:130" s="246" customFormat="1" ht="26.25" customHeight="1" x14ac:dyDescent="0.15">
      <c r="A114" s="961"/>
      <c r="B114" s="962"/>
      <c r="C114" s="790" t="s">
        <v>450</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t="s">
        <v>392</v>
      </c>
      <c r="AB114" s="820"/>
      <c r="AC114" s="820"/>
      <c r="AD114" s="820"/>
      <c r="AE114" s="821"/>
      <c r="AF114" s="822" t="s">
        <v>185</v>
      </c>
      <c r="AG114" s="820"/>
      <c r="AH114" s="820"/>
      <c r="AI114" s="820"/>
      <c r="AJ114" s="821"/>
      <c r="AK114" s="822" t="s">
        <v>392</v>
      </c>
      <c r="AL114" s="820"/>
      <c r="AM114" s="820"/>
      <c r="AN114" s="820"/>
      <c r="AO114" s="821"/>
      <c r="AP114" s="867" t="s">
        <v>392</v>
      </c>
      <c r="AQ114" s="868"/>
      <c r="AR114" s="868"/>
      <c r="AS114" s="868"/>
      <c r="AT114" s="869"/>
      <c r="AU114" s="979"/>
      <c r="AV114" s="980"/>
      <c r="AW114" s="980"/>
      <c r="AX114" s="980"/>
      <c r="AY114" s="980"/>
      <c r="AZ114" s="855" t="s">
        <v>451</v>
      </c>
      <c r="BA114" s="790"/>
      <c r="BB114" s="790"/>
      <c r="BC114" s="790"/>
      <c r="BD114" s="790"/>
      <c r="BE114" s="790"/>
      <c r="BF114" s="790"/>
      <c r="BG114" s="790"/>
      <c r="BH114" s="790"/>
      <c r="BI114" s="790"/>
      <c r="BJ114" s="790"/>
      <c r="BK114" s="790"/>
      <c r="BL114" s="790"/>
      <c r="BM114" s="790"/>
      <c r="BN114" s="790"/>
      <c r="BO114" s="790"/>
      <c r="BP114" s="791"/>
      <c r="BQ114" s="856">
        <v>8373821</v>
      </c>
      <c r="BR114" s="857"/>
      <c r="BS114" s="857"/>
      <c r="BT114" s="857"/>
      <c r="BU114" s="857"/>
      <c r="BV114" s="857">
        <v>8178072</v>
      </c>
      <c r="BW114" s="857"/>
      <c r="BX114" s="857"/>
      <c r="BY114" s="857"/>
      <c r="BZ114" s="857"/>
      <c r="CA114" s="857">
        <v>7762321</v>
      </c>
      <c r="CB114" s="857"/>
      <c r="CC114" s="857"/>
      <c r="CD114" s="857"/>
      <c r="CE114" s="857"/>
      <c r="CF114" s="918">
        <v>33.700000000000003</v>
      </c>
      <c r="CG114" s="919"/>
      <c r="CH114" s="919"/>
      <c r="CI114" s="919"/>
      <c r="CJ114" s="919"/>
      <c r="CK114" s="974"/>
      <c r="CL114" s="861"/>
      <c r="CM114" s="864" t="s">
        <v>452</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392</v>
      </c>
      <c r="DH114" s="820"/>
      <c r="DI114" s="820"/>
      <c r="DJ114" s="820"/>
      <c r="DK114" s="821"/>
      <c r="DL114" s="822" t="s">
        <v>392</v>
      </c>
      <c r="DM114" s="820"/>
      <c r="DN114" s="820"/>
      <c r="DO114" s="820"/>
      <c r="DP114" s="821"/>
      <c r="DQ114" s="822" t="s">
        <v>185</v>
      </c>
      <c r="DR114" s="820"/>
      <c r="DS114" s="820"/>
      <c r="DT114" s="820"/>
      <c r="DU114" s="821"/>
      <c r="DV114" s="867" t="s">
        <v>185</v>
      </c>
      <c r="DW114" s="868"/>
      <c r="DX114" s="868"/>
      <c r="DY114" s="868"/>
      <c r="DZ114" s="869"/>
    </row>
    <row r="115" spans="1:130" s="246" customFormat="1" ht="26.25" customHeight="1" x14ac:dyDescent="0.15">
      <c r="A115" s="961"/>
      <c r="B115" s="962"/>
      <c r="C115" s="790" t="s">
        <v>453</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182808</v>
      </c>
      <c r="AB115" s="966"/>
      <c r="AC115" s="966"/>
      <c r="AD115" s="966"/>
      <c r="AE115" s="967"/>
      <c r="AF115" s="968">
        <v>175684</v>
      </c>
      <c r="AG115" s="966"/>
      <c r="AH115" s="966"/>
      <c r="AI115" s="966"/>
      <c r="AJ115" s="967"/>
      <c r="AK115" s="968">
        <v>167730</v>
      </c>
      <c r="AL115" s="966"/>
      <c r="AM115" s="966"/>
      <c r="AN115" s="966"/>
      <c r="AO115" s="967"/>
      <c r="AP115" s="969">
        <v>0.7</v>
      </c>
      <c r="AQ115" s="970"/>
      <c r="AR115" s="970"/>
      <c r="AS115" s="970"/>
      <c r="AT115" s="971"/>
      <c r="AU115" s="979"/>
      <c r="AV115" s="980"/>
      <c r="AW115" s="980"/>
      <c r="AX115" s="980"/>
      <c r="AY115" s="980"/>
      <c r="AZ115" s="855" t="s">
        <v>454</v>
      </c>
      <c r="BA115" s="790"/>
      <c r="BB115" s="790"/>
      <c r="BC115" s="790"/>
      <c r="BD115" s="790"/>
      <c r="BE115" s="790"/>
      <c r="BF115" s="790"/>
      <c r="BG115" s="790"/>
      <c r="BH115" s="790"/>
      <c r="BI115" s="790"/>
      <c r="BJ115" s="790"/>
      <c r="BK115" s="790"/>
      <c r="BL115" s="790"/>
      <c r="BM115" s="790"/>
      <c r="BN115" s="790"/>
      <c r="BO115" s="790"/>
      <c r="BP115" s="791"/>
      <c r="BQ115" s="856" t="s">
        <v>185</v>
      </c>
      <c r="BR115" s="857"/>
      <c r="BS115" s="857"/>
      <c r="BT115" s="857"/>
      <c r="BU115" s="857"/>
      <c r="BV115" s="857" t="s">
        <v>185</v>
      </c>
      <c r="BW115" s="857"/>
      <c r="BX115" s="857"/>
      <c r="BY115" s="857"/>
      <c r="BZ115" s="857"/>
      <c r="CA115" s="857" t="s">
        <v>185</v>
      </c>
      <c r="CB115" s="857"/>
      <c r="CC115" s="857"/>
      <c r="CD115" s="857"/>
      <c r="CE115" s="857"/>
      <c r="CF115" s="918" t="s">
        <v>392</v>
      </c>
      <c r="CG115" s="919"/>
      <c r="CH115" s="919"/>
      <c r="CI115" s="919"/>
      <c r="CJ115" s="919"/>
      <c r="CK115" s="974"/>
      <c r="CL115" s="861"/>
      <c r="CM115" s="855" t="s">
        <v>455</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v>117994</v>
      </c>
      <c r="DH115" s="820"/>
      <c r="DI115" s="820"/>
      <c r="DJ115" s="820"/>
      <c r="DK115" s="821"/>
      <c r="DL115" s="822">
        <v>118154</v>
      </c>
      <c r="DM115" s="820"/>
      <c r="DN115" s="820"/>
      <c r="DO115" s="820"/>
      <c r="DP115" s="821"/>
      <c r="DQ115" s="822">
        <v>118276</v>
      </c>
      <c r="DR115" s="820"/>
      <c r="DS115" s="820"/>
      <c r="DT115" s="820"/>
      <c r="DU115" s="821"/>
      <c r="DV115" s="867">
        <v>0.5</v>
      </c>
      <c r="DW115" s="868"/>
      <c r="DX115" s="868"/>
      <c r="DY115" s="868"/>
      <c r="DZ115" s="869"/>
    </row>
    <row r="116" spans="1:130" s="246" customFormat="1" ht="26.25" customHeight="1" x14ac:dyDescent="0.15">
      <c r="A116" s="963"/>
      <c r="B116" s="964"/>
      <c r="C116" s="923" t="s">
        <v>456</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392</v>
      </c>
      <c r="AB116" s="820"/>
      <c r="AC116" s="820"/>
      <c r="AD116" s="820"/>
      <c r="AE116" s="821"/>
      <c r="AF116" s="822" t="s">
        <v>185</v>
      </c>
      <c r="AG116" s="820"/>
      <c r="AH116" s="820"/>
      <c r="AI116" s="820"/>
      <c r="AJ116" s="821"/>
      <c r="AK116" s="822" t="s">
        <v>185</v>
      </c>
      <c r="AL116" s="820"/>
      <c r="AM116" s="820"/>
      <c r="AN116" s="820"/>
      <c r="AO116" s="821"/>
      <c r="AP116" s="867" t="s">
        <v>185</v>
      </c>
      <c r="AQ116" s="868"/>
      <c r="AR116" s="868"/>
      <c r="AS116" s="868"/>
      <c r="AT116" s="869"/>
      <c r="AU116" s="979"/>
      <c r="AV116" s="980"/>
      <c r="AW116" s="980"/>
      <c r="AX116" s="980"/>
      <c r="AY116" s="980"/>
      <c r="AZ116" s="906" t="s">
        <v>457</v>
      </c>
      <c r="BA116" s="907"/>
      <c r="BB116" s="907"/>
      <c r="BC116" s="907"/>
      <c r="BD116" s="907"/>
      <c r="BE116" s="907"/>
      <c r="BF116" s="907"/>
      <c r="BG116" s="907"/>
      <c r="BH116" s="907"/>
      <c r="BI116" s="907"/>
      <c r="BJ116" s="907"/>
      <c r="BK116" s="907"/>
      <c r="BL116" s="907"/>
      <c r="BM116" s="907"/>
      <c r="BN116" s="907"/>
      <c r="BO116" s="907"/>
      <c r="BP116" s="908"/>
      <c r="BQ116" s="856" t="s">
        <v>185</v>
      </c>
      <c r="BR116" s="857"/>
      <c r="BS116" s="857"/>
      <c r="BT116" s="857"/>
      <c r="BU116" s="857"/>
      <c r="BV116" s="857" t="s">
        <v>185</v>
      </c>
      <c r="BW116" s="857"/>
      <c r="BX116" s="857"/>
      <c r="BY116" s="857"/>
      <c r="BZ116" s="857"/>
      <c r="CA116" s="857" t="s">
        <v>392</v>
      </c>
      <c r="CB116" s="857"/>
      <c r="CC116" s="857"/>
      <c r="CD116" s="857"/>
      <c r="CE116" s="857"/>
      <c r="CF116" s="918" t="s">
        <v>185</v>
      </c>
      <c r="CG116" s="919"/>
      <c r="CH116" s="919"/>
      <c r="CI116" s="919"/>
      <c r="CJ116" s="919"/>
      <c r="CK116" s="974"/>
      <c r="CL116" s="861"/>
      <c r="CM116" s="864" t="s">
        <v>458</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185</v>
      </c>
      <c r="DH116" s="820"/>
      <c r="DI116" s="820"/>
      <c r="DJ116" s="820"/>
      <c r="DK116" s="821"/>
      <c r="DL116" s="822" t="s">
        <v>185</v>
      </c>
      <c r="DM116" s="820"/>
      <c r="DN116" s="820"/>
      <c r="DO116" s="820"/>
      <c r="DP116" s="821"/>
      <c r="DQ116" s="822" t="s">
        <v>185</v>
      </c>
      <c r="DR116" s="820"/>
      <c r="DS116" s="820"/>
      <c r="DT116" s="820"/>
      <c r="DU116" s="821"/>
      <c r="DV116" s="867" t="s">
        <v>185</v>
      </c>
      <c r="DW116" s="868"/>
      <c r="DX116" s="868"/>
      <c r="DY116" s="868"/>
      <c r="DZ116" s="869"/>
    </row>
    <row r="117" spans="1:130" s="246" customFormat="1" ht="26.25" customHeight="1" x14ac:dyDescent="0.15">
      <c r="A117" s="944" t="s">
        <v>189</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459</v>
      </c>
      <c r="Z117" s="946"/>
      <c r="AA117" s="951">
        <v>6247642</v>
      </c>
      <c r="AB117" s="952"/>
      <c r="AC117" s="952"/>
      <c r="AD117" s="952"/>
      <c r="AE117" s="953"/>
      <c r="AF117" s="954">
        <v>5843060</v>
      </c>
      <c r="AG117" s="952"/>
      <c r="AH117" s="952"/>
      <c r="AI117" s="952"/>
      <c r="AJ117" s="953"/>
      <c r="AK117" s="954">
        <v>5812072</v>
      </c>
      <c r="AL117" s="952"/>
      <c r="AM117" s="952"/>
      <c r="AN117" s="952"/>
      <c r="AO117" s="953"/>
      <c r="AP117" s="955"/>
      <c r="AQ117" s="956"/>
      <c r="AR117" s="956"/>
      <c r="AS117" s="956"/>
      <c r="AT117" s="957"/>
      <c r="AU117" s="979"/>
      <c r="AV117" s="980"/>
      <c r="AW117" s="980"/>
      <c r="AX117" s="980"/>
      <c r="AY117" s="980"/>
      <c r="AZ117" s="906" t="s">
        <v>460</v>
      </c>
      <c r="BA117" s="907"/>
      <c r="BB117" s="907"/>
      <c r="BC117" s="907"/>
      <c r="BD117" s="907"/>
      <c r="BE117" s="907"/>
      <c r="BF117" s="907"/>
      <c r="BG117" s="907"/>
      <c r="BH117" s="907"/>
      <c r="BI117" s="907"/>
      <c r="BJ117" s="907"/>
      <c r="BK117" s="907"/>
      <c r="BL117" s="907"/>
      <c r="BM117" s="907"/>
      <c r="BN117" s="907"/>
      <c r="BO117" s="907"/>
      <c r="BP117" s="908"/>
      <c r="BQ117" s="856" t="s">
        <v>185</v>
      </c>
      <c r="BR117" s="857"/>
      <c r="BS117" s="857"/>
      <c r="BT117" s="857"/>
      <c r="BU117" s="857"/>
      <c r="BV117" s="857" t="s">
        <v>392</v>
      </c>
      <c r="BW117" s="857"/>
      <c r="BX117" s="857"/>
      <c r="BY117" s="857"/>
      <c r="BZ117" s="857"/>
      <c r="CA117" s="857" t="s">
        <v>185</v>
      </c>
      <c r="CB117" s="857"/>
      <c r="CC117" s="857"/>
      <c r="CD117" s="857"/>
      <c r="CE117" s="857"/>
      <c r="CF117" s="918" t="s">
        <v>392</v>
      </c>
      <c r="CG117" s="919"/>
      <c r="CH117" s="919"/>
      <c r="CI117" s="919"/>
      <c r="CJ117" s="919"/>
      <c r="CK117" s="974"/>
      <c r="CL117" s="861"/>
      <c r="CM117" s="864" t="s">
        <v>461</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392</v>
      </c>
      <c r="DH117" s="820"/>
      <c r="DI117" s="820"/>
      <c r="DJ117" s="820"/>
      <c r="DK117" s="821"/>
      <c r="DL117" s="822" t="s">
        <v>185</v>
      </c>
      <c r="DM117" s="820"/>
      <c r="DN117" s="820"/>
      <c r="DO117" s="820"/>
      <c r="DP117" s="821"/>
      <c r="DQ117" s="822" t="s">
        <v>392</v>
      </c>
      <c r="DR117" s="820"/>
      <c r="DS117" s="820"/>
      <c r="DT117" s="820"/>
      <c r="DU117" s="821"/>
      <c r="DV117" s="867" t="s">
        <v>185</v>
      </c>
      <c r="DW117" s="868"/>
      <c r="DX117" s="868"/>
      <c r="DY117" s="868"/>
      <c r="DZ117" s="869"/>
    </row>
    <row r="118" spans="1:130" s="246" customFormat="1" ht="26.25" customHeight="1" x14ac:dyDescent="0.15">
      <c r="A118" s="944" t="s">
        <v>434</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432</v>
      </c>
      <c r="AB118" s="945"/>
      <c r="AC118" s="945"/>
      <c r="AD118" s="945"/>
      <c r="AE118" s="946"/>
      <c r="AF118" s="947" t="s">
        <v>309</v>
      </c>
      <c r="AG118" s="945"/>
      <c r="AH118" s="945"/>
      <c r="AI118" s="945"/>
      <c r="AJ118" s="946"/>
      <c r="AK118" s="947" t="s">
        <v>308</v>
      </c>
      <c r="AL118" s="945"/>
      <c r="AM118" s="945"/>
      <c r="AN118" s="945"/>
      <c r="AO118" s="946"/>
      <c r="AP118" s="948" t="s">
        <v>433</v>
      </c>
      <c r="AQ118" s="949"/>
      <c r="AR118" s="949"/>
      <c r="AS118" s="949"/>
      <c r="AT118" s="950"/>
      <c r="AU118" s="979"/>
      <c r="AV118" s="980"/>
      <c r="AW118" s="980"/>
      <c r="AX118" s="980"/>
      <c r="AY118" s="980"/>
      <c r="AZ118" s="922" t="s">
        <v>462</v>
      </c>
      <c r="BA118" s="923"/>
      <c r="BB118" s="923"/>
      <c r="BC118" s="923"/>
      <c r="BD118" s="923"/>
      <c r="BE118" s="923"/>
      <c r="BF118" s="923"/>
      <c r="BG118" s="923"/>
      <c r="BH118" s="923"/>
      <c r="BI118" s="923"/>
      <c r="BJ118" s="923"/>
      <c r="BK118" s="923"/>
      <c r="BL118" s="923"/>
      <c r="BM118" s="923"/>
      <c r="BN118" s="923"/>
      <c r="BO118" s="923"/>
      <c r="BP118" s="924"/>
      <c r="BQ118" s="925" t="s">
        <v>185</v>
      </c>
      <c r="BR118" s="888"/>
      <c r="BS118" s="888"/>
      <c r="BT118" s="888"/>
      <c r="BU118" s="888"/>
      <c r="BV118" s="888" t="s">
        <v>392</v>
      </c>
      <c r="BW118" s="888"/>
      <c r="BX118" s="888"/>
      <c r="BY118" s="888"/>
      <c r="BZ118" s="888"/>
      <c r="CA118" s="888" t="s">
        <v>392</v>
      </c>
      <c r="CB118" s="888"/>
      <c r="CC118" s="888"/>
      <c r="CD118" s="888"/>
      <c r="CE118" s="888"/>
      <c r="CF118" s="918" t="s">
        <v>185</v>
      </c>
      <c r="CG118" s="919"/>
      <c r="CH118" s="919"/>
      <c r="CI118" s="919"/>
      <c r="CJ118" s="919"/>
      <c r="CK118" s="974"/>
      <c r="CL118" s="861"/>
      <c r="CM118" s="864" t="s">
        <v>463</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185</v>
      </c>
      <c r="DH118" s="820"/>
      <c r="DI118" s="820"/>
      <c r="DJ118" s="820"/>
      <c r="DK118" s="821"/>
      <c r="DL118" s="822" t="s">
        <v>392</v>
      </c>
      <c r="DM118" s="820"/>
      <c r="DN118" s="820"/>
      <c r="DO118" s="820"/>
      <c r="DP118" s="821"/>
      <c r="DQ118" s="822" t="s">
        <v>185</v>
      </c>
      <c r="DR118" s="820"/>
      <c r="DS118" s="820"/>
      <c r="DT118" s="820"/>
      <c r="DU118" s="821"/>
      <c r="DV118" s="867" t="s">
        <v>185</v>
      </c>
      <c r="DW118" s="868"/>
      <c r="DX118" s="868"/>
      <c r="DY118" s="868"/>
      <c r="DZ118" s="869"/>
    </row>
    <row r="119" spans="1:130" s="246" customFormat="1" ht="26.25" customHeight="1" x14ac:dyDescent="0.15">
      <c r="A119" s="858" t="s">
        <v>437</v>
      </c>
      <c r="B119" s="859"/>
      <c r="C119" s="934" t="s">
        <v>438</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185</v>
      </c>
      <c r="AB119" s="938"/>
      <c r="AC119" s="938"/>
      <c r="AD119" s="938"/>
      <c r="AE119" s="939"/>
      <c r="AF119" s="940" t="s">
        <v>185</v>
      </c>
      <c r="AG119" s="938"/>
      <c r="AH119" s="938"/>
      <c r="AI119" s="938"/>
      <c r="AJ119" s="939"/>
      <c r="AK119" s="940" t="s">
        <v>392</v>
      </c>
      <c r="AL119" s="938"/>
      <c r="AM119" s="938"/>
      <c r="AN119" s="938"/>
      <c r="AO119" s="939"/>
      <c r="AP119" s="941" t="s">
        <v>392</v>
      </c>
      <c r="AQ119" s="942"/>
      <c r="AR119" s="942"/>
      <c r="AS119" s="942"/>
      <c r="AT119" s="943"/>
      <c r="AU119" s="981"/>
      <c r="AV119" s="982"/>
      <c r="AW119" s="982"/>
      <c r="AX119" s="982"/>
      <c r="AY119" s="982"/>
      <c r="AZ119" s="277" t="s">
        <v>189</v>
      </c>
      <c r="BA119" s="277"/>
      <c r="BB119" s="277"/>
      <c r="BC119" s="277"/>
      <c r="BD119" s="277"/>
      <c r="BE119" s="277"/>
      <c r="BF119" s="277"/>
      <c r="BG119" s="277"/>
      <c r="BH119" s="277"/>
      <c r="BI119" s="277"/>
      <c r="BJ119" s="277"/>
      <c r="BK119" s="277"/>
      <c r="BL119" s="277"/>
      <c r="BM119" s="277"/>
      <c r="BN119" s="277"/>
      <c r="BO119" s="920" t="s">
        <v>464</v>
      </c>
      <c r="BP119" s="921"/>
      <c r="BQ119" s="925">
        <v>65567651</v>
      </c>
      <c r="BR119" s="888"/>
      <c r="BS119" s="888"/>
      <c r="BT119" s="888"/>
      <c r="BU119" s="888"/>
      <c r="BV119" s="888">
        <v>63262982</v>
      </c>
      <c r="BW119" s="888"/>
      <c r="BX119" s="888"/>
      <c r="BY119" s="888"/>
      <c r="BZ119" s="888"/>
      <c r="CA119" s="888">
        <v>61245794</v>
      </c>
      <c r="CB119" s="888"/>
      <c r="CC119" s="888"/>
      <c r="CD119" s="888"/>
      <c r="CE119" s="888"/>
      <c r="CF119" s="786"/>
      <c r="CG119" s="787"/>
      <c r="CH119" s="787"/>
      <c r="CI119" s="787"/>
      <c r="CJ119" s="877"/>
      <c r="CK119" s="975"/>
      <c r="CL119" s="863"/>
      <c r="CM119" s="881" t="s">
        <v>465</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v>825137</v>
      </c>
      <c r="DH119" s="803"/>
      <c r="DI119" s="803"/>
      <c r="DJ119" s="803"/>
      <c r="DK119" s="804"/>
      <c r="DL119" s="805">
        <v>666990</v>
      </c>
      <c r="DM119" s="803"/>
      <c r="DN119" s="803"/>
      <c r="DO119" s="803"/>
      <c r="DP119" s="804"/>
      <c r="DQ119" s="805">
        <v>512622</v>
      </c>
      <c r="DR119" s="803"/>
      <c r="DS119" s="803"/>
      <c r="DT119" s="803"/>
      <c r="DU119" s="804"/>
      <c r="DV119" s="891">
        <v>2.2000000000000002</v>
      </c>
      <c r="DW119" s="892"/>
      <c r="DX119" s="892"/>
      <c r="DY119" s="892"/>
      <c r="DZ119" s="893"/>
    </row>
    <row r="120" spans="1:130" s="246" customFormat="1" ht="26.25" customHeight="1" x14ac:dyDescent="0.15">
      <c r="A120" s="860"/>
      <c r="B120" s="861"/>
      <c r="C120" s="864" t="s">
        <v>442</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185</v>
      </c>
      <c r="AB120" s="820"/>
      <c r="AC120" s="820"/>
      <c r="AD120" s="820"/>
      <c r="AE120" s="821"/>
      <c r="AF120" s="822" t="s">
        <v>185</v>
      </c>
      <c r="AG120" s="820"/>
      <c r="AH120" s="820"/>
      <c r="AI120" s="820"/>
      <c r="AJ120" s="821"/>
      <c r="AK120" s="822" t="s">
        <v>185</v>
      </c>
      <c r="AL120" s="820"/>
      <c r="AM120" s="820"/>
      <c r="AN120" s="820"/>
      <c r="AO120" s="821"/>
      <c r="AP120" s="867" t="s">
        <v>185</v>
      </c>
      <c r="AQ120" s="868"/>
      <c r="AR120" s="868"/>
      <c r="AS120" s="868"/>
      <c r="AT120" s="869"/>
      <c r="AU120" s="926" t="s">
        <v>466</v>
      </c>
      <c r="AV120" s="927"/>
      <c r="AW120" s="927"/>
      <c r="AX120" s="927"/>
      <c r="AY120" s="928"/>
      <c r="AZ120" s="903" t="s">
        <v>467</v>
      </c>
      <c r="BA120" s="848"/>
      <c r="BB120" s="848"/>
      <c r="BC120" s="848"/>
      <c r="BD120" s="848"/>
      <c r="BE120" s="848"/>
      <c r="BF120" s="848"/>
      <c r="BG120" s="848"/>
      <c r="BH120" s="848"/>
      <c r="BI120" s="848"/>
      <c r="BJ120" s="848"/>
      <c r="BK120" s="848"/>
      <c r="BL120" s="848"/>
      <c r="BM120" s="848"/>
      <c r="BN120" s="848"/>
      <c r="BO120" s="848"/>
      <c r="BP120" s="849"/>
      <c r="BQ120" s="904">
        <v>12153437</v>
      </c>
      <c r="BR120" s="885"/>
      <c r="BS120" s="885"/>
      <c r="BT120" s="885"/>
      <c r="BU120" s="885"/>
      <c r="BV120" s="885">
        <v>12637072</v>
      </c>
      <c r="BW120" s="885"/>
      <c r="BX120" s="885"/>
      <c r="BY120" s="885"/>
      <c r="BZ120" s="885"/>
      <c r="CA120" s="885">
        <v>15216779</v>
      </c>
      <c r="CB120" s="885"/>
      <c r="CC120" s="885"/>
      <c r="CD120" s="885"/>
      <c r="CE120" s="885"/>
      <c r="CF120" s="909">
        <v>66.2</v>
      </c>
      <c r="CG120" s="910"/>
      <c r="CH120" s="910"/>
      <c r="CI120" s="910"/>
      <c r="CJ120" s="910"/>
      <c r="CK120" s="911" t="s">
        <v>468</v>
      </c>
      <c r="CL120" s="895"/>
      <c r="CM120" s="895"/>
      <c r="CN120" s="895"/>
      <c r="CO120" s="896"/>
      <c r="CP120" s="915" t="s">
        <v>409</v>
      </c>
      <c r="CQ120" s="916"/>
      <c r="CR120" s="916"/>
      <c r="CS120" s="916"/>
      <c r="CT120" s="916"/>
      <c r="CU120" s="916"/>
      <c r="CV120" s="916"/>
      <c r="CW120" s="916"/>
      <c r="CX120" s="916"/>
      <c r="CY120" s="916"/>
      <c r="CZ120" s="916"/>
      <c r="DA120" s="916"/>
      <c r="DB120" s="916"/>
      <c r="DC120" s="916"/>
      <c r="DD120" s="916"/>
      <c r="DE120" s="916"/>
      <c r="DF120" s="917"/>
      <c r="DG120" s="904">
        <v>13778124</v>
      </c>
      <c r="DH120" s="885"/>
      <c r="DI120" s="885"/>
      <c r="DJ120" s="885"/>
      <c r="DK120" s="885"/>
      <c r="DL120" s="885">
        <v>13070514</v>
      </c>
      <c r="DM120" s="885"/>
      <c r="DN120" s="885"/>
      <c r="DO120" s="885"/>
      <c r="DP120" s="885"/>
      <c r="DQ120" s="885">
        <v>12914609</v>
      </c>
      <c r="DR120" s="885"/>
      <c r="DS120" s="885"/>
      <c r="DT120" s="885"/>
      <c r="DU120" s="885"/>
      <c r="DV120" s="886">
        <v>56.1</v>
      </c>
      <c r="DW120" s="886"/>
      <c r="DX120" s="886"/>
      <c r="DY120" s="886"/>
      <c r="DZ120" s="887"/>
    </row>
    <row r="121" spans="1:130" s="246" customFormat="1" ht="26.25" customHeight="1" x14ac:dyDescent="0.15">
      <c r="A121" s="860"/>
      <c r="B121" s="861"/>
      <c r="C121" s="906" t="s">
        <v>469</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t="s">
        <v>185</v>
      </c>
      <c r="AB121" s="820"/>
      <c r="AC121" s="820"/>
      <c r="AD121" s="820"/>
      <c r="AE121" s="821"/>
      <c r="AF121" s="822" t="s">
        <v>185</v>
      </c>
      <c r="AG121" s="820"/>
      <c r="AH121" s="820"/>
      <c r="AI121" s="820"/>
      <c r="AJ121" s="821"/>
      <c r="AK121" s="822" t="s">
        <v>392</v>
      </c>
      <c r="AL121" s="820"/>
      <c r="AM121" s="820"/>
      <c r="AN121" s="820"/>
      <c r="AO121" s="821"/>
      <c r="AP121" s="867" t="s">
        <v>185</v>
      </c>
      <c r="AQ121" s="868"/>
      <c r="AR121" s="868"/>
      <c r="AS121" s="868"/>
      <c r="AT121" s="869"/>
      <c r="AU121" s="929"/>
      <c r="AV121" s="930"/>
      <c r="AW121" s="930"/>
      <c r="AX121" s="930"/>
      <c r="AY121" s="931"/>
      <c r="AZ121" s="855" t="s">
        <v>470</v>
      </c>
      <c r="BA121" s="790"/>
      <c r="BB121" s="790"/>
      <c r="BC121" s="790"/>
      <c r="BD121" s="790"/>
      <c r="BE121" s="790"/>
      <c r="BF121" s="790"/>
      <c r="BG121" s="790"/>
      <c r="BH121" s="790"/>
      <c r="BI121" s="790"/>
      <c r="BJ121" s="790"/>
      <c r="BK121" s="790"/>
      <c r="BL121" s="790"/>
      <c r="BM121" s="790"/>
      <c r="BN121" s="790"/>
      <c r="BO121" s="790"/>
      <c r="BP121" s="791"/>
      <c r="BQ121" s="856">
        <v>8794364</v>
      </c>
      <c r="BR121" s="857"/>
      <c r="BS121" s="857"/>
      <c r="BT121" s="857"/>
      <c r="BU121" s="857"/>
      <c r="BV121" s="857">
        <v>8635100</v>
      </c>
      <c r="BW121" s="857"/>
      <c r="BX121" s="857"/>
      <c r="BY121" s="857"/>
      <c r="BZ121" s="857"/>
      <c r="CA121" s="857">
        <v>8547668</v>
      </c>
      <c r="CB121" s="857"/>
      <c r="CC121" s="857"/>
      <c r="CD121" s="857"/>
      <c r="CE121" s="857"/>
      <c r="CF121" s="918">
        <v>37.200000000000003</v>
      </c>
      <c r="CG121" s="919"/>
      <c r="CH121" s="919"/>
      <c r="CI121" s="919"/>
      <c r="CJ121" s="919"/>
      <c r="CK121" s="912"/>
      <c r="CL121" s="898"/>
      <c r="CM121" s="898"/>
      <c r="CN121" s="898"/>
      <c r="CO121" s="899"/>
      <c r="CP121" s="878" t="s">
        <v>471</v>
      </c>
      <c r="CQ121" s="879"/>
      <c r="CR121" s="879"/>
      <c r="CS121" s="879"/>
      <c r="CT121" s="879"/>
      <c r="CU121" s="879"/>
      <c r="CV121" s="879"/>
      <c r="CW121" s="879"/>
      <c r="CX121" s="879"/>
      <c r="CY121" s="879"/>
      <c r="CZ121" s="879"/>
      <c r="DA121" s="879"/>
      <c r="DB121" s="879"/>
      <c r="DC121" s="879"/>
      <c r="DD121" s="879"/>
      <c r="DE121" s="879"/>
      <c r="DF121" s="880"/>
      <c r="DG121" s="856">
        <v>1026365</v>
      </c>
      <c r="DH121" s="857"/>
      <c r="DI121" s="857"/>
      <c r="DJ121" s="857"/>
      <c r="DK121" s="857"/>
      <c r="DL121" s="857">
        <v>1000422</v>
      </c>
      <c r="DM121" s="857"/>
      <c r="DN121" s="857"/>
      <c r="DO121" s="857"/>
      <c r="DP121" s="857"/>
      <c r="DQ121" s="857">
        <v>1006809</v>
      </c>
      <c r="DR121" s="857"/>
      <c r="DS121" s="857"/>
      <c r="DT121" s="857"/>
      <c r="DU121" s="857"/>
      <c r="DV121" s="834">
        <v>4.4000000000000004</v>
      </c>
      <c r="DW121" s="834"/>
      <c r="DX121" s="834"/>
      <c r="DY121" s="834"/>
      <c r="DZ121" s="835"/>
    </row>
    <row r="122" spans="1:130" s="246" customFormat="1" ht="26.25" customHeight="1" x14ac:dyDescent="0.15">
      <c r="A122" s="860"/>
      <c r="B122" s="861"/>
      <c r="C122" s="864" t="s">
        <v>452</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185</v>
      </c>
      <c r="AB122" s="820"/>
      <c r="AC122" s="820"/>
      <c r="AD122" s="820"/>
      <c r="AE122" s="821"/>
      <c r="AF122" s="822" t="s">
        <v>185</v>
      </c>
      <c r="AG122" s="820"/>
      <c r="AH122" s="820"/>
      <c r="AI122" s="820"/>
      <c r="AJ122" s="821"/>
      <c r="AK122" s="822" t="s">
        <v>392</v>
      </c>
      <c r="AL122" s="820"/>
      <c r="AM122" s="820"/>
      <c r="AN122" s="820"/>
      <c r="AO122" s="821"/>
      <c r="AP122" s="867" t="s">
        <v>185</v>
      </c>
      <c r="AQ122" s="868"/>
      <c r="AR122" s="868"/>
      <c r="AS122" s="868"/>
      <c r="AT122" s="869"/>
      <c r="AU122" s="929"/>
      <c r="AV122" s="930"/>
      <c r="AW122" s="930"/>
      <c r="AX122" s="930"/>
      <c r="AY122" s="931"/>
      <c r="AZ122" s="922" t="s">
        <v>472</v>
      </c>
      <c r="BA122" s="923"/>
      <c r="BB122" s="923"/>
      <c r="BC122" s="923"/>
      <c r="BD122" s="923"/>
      <c r="BE122" s="923"/>
      <c r="BF122" s="923"/>
      <c r="BG122" s="923"/>
      <c r="BH122" s="923"/>
      <c r="BI122" s="923"/>
      <c r="BJ122" s="923"/>
      <c r="BK122" s="923"/>
      <c r="BL122" s="923"/>
      <c r="BM122" s="923"/>
      <c r="BN122" s="923"/>
      <c r="BO122" s="923"/>
      <c r="BP122" s="924"/>
      <c r="BQ122" s="925">
        <v>45345143</v>
      </c>
      <c r="BR122" s="888"/>
      <c r="BS122" s="888"/>
      <c r="BT122" s="888"/>
      <c r="BU122" s="888"/>
      <c r="BV122" s="888">
        <v>44332606</v>
      </c>
      <c r="BW122" s="888"/>
      <c r="BX122" s="888"/>
      <c r="BY122" s="888"/>
      <c r="BZ122" s="888"/>
      <c r="CA122" s="888">
        <v>43289338</v>
      </c>
      <c r="CB122" s="888"/>
      <c r="CC122" s="888"/>
      <c r="CD122" s="888"/>
      <c r="CE122" s="888"/>
      <c r="CF122" s="889">
        <v>188.2</v>
      </c>
      <c r="CG122" s="890"/>
      <c r="CH122" s="890"/>
      <c r="CI122" s="890"/>
      <c r="CJ122" s="890"/>
      <c r="CK122" s="912"/>
      <c r="CL122" s="898"/>
      <c r="CM122" s="898"/>
      <c r="CN122" s="898"/>
      <c r="CO122" s="899"/>
      <c r="CP122" s="878" t="s">
        <v>411</v>
      </c>
      <c r="CQ122" s="879"/>
      <c r="CR122" s="879"/>
      <c r="CS122" s="879"/>
      <c r="CT122" s="879"/>
      <c r="CU122" s="879"/>
      <c r="CV122" s="879"/>
      <c r="CW122" s="879"/>
      <c r="CX122" s="879"/>
      <c r="CY122" s="879"/>
      <c r="CZ122" s="879"/>
      <c r="DA122" s="879"/>
      <c r="DB122" s="879"/>
      <c r="DC122" s="879"/>
      <c r="DD122" s="879"/>
      <c r="DE122" s="879"/>
      <c r="DF122" s="880"/>
      <c r="DG122" s="856">
        <v>915083</v>
      </c>
      <c r="DH122" s="857"/>
      <c r="DI122" s="857"/>
      <c r="DJ122" s="857"/>
      <c r="DK122" s="857"/>
      <c r="DL122" s="857">
        <v>841891</v>
      </c>
      <c r="DM122" s="857"/>
      <c r="DN122" s="857"/>
      <c r="DO122" s="857"/>
      <c r="DP122" s="857"/>
      <c r="DQ122" s="857">
        <v>767769</v>
      </c>
      <c r="DR122" s="857"/>
      <c r="DS122" s="857"/>
      <c r="DT122" s="857"/>
      <c r="DU122" s="857"/>
      <c r="DV122" s="834">
        <v>3.3</v>
      </c>
      <c r="DW122" s="834"/>
      <c r="DX122" s="834"/>
      <c r="DY122" s="834"/>
      <c r="DZ122" s="835"/>
    </row>
    <row r="123" spans="1:130" s="246" customFormat="1" ht="26.25" customHeight="1" x14ac:dyDescent="0.15">
      <c r="A123" s="860"/>
      <c r="B123" s="861"/>
      <c r="C123" s="864" t="s">
        <v>458</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185</v>
      </c>
      <c r="AB123" s="820"/>
      <c r="AC123" s="820"/>
      <c r="AD123" s="820"/>
      <c r="AE123" s="821"/>
      <c r="AF123" s="822" t="s">
        <v>392</v>
      </c>
      <c r="AG123" s="820"/>
      <c r="AH123" s="820"/>
      <c r="AI123" s="820"/>
      <c r="AJ123" s="821"/>
      <c r="AK123" s="822" t="s">
        <v>185</v>
      </c>
      <c r="AL123" s="820"/>
      <c r="AM123" s="820"/>
      <c r="AN123" s="820"/>
      <c r="AO123" s="821"/>
      <c r="AP123" s="867" t="s">
        <v>185</v>
      </c>
      <c r="AQ123" s="868"/>
      <c r="AR123" s="868"/>
      <c r="AS123" s="868"/>
      <c r="AT123" s="869"/>
      <c r="AU123" s="932"/>
      <c r="AV123" s="933"/>
      <c r="AW123" s="933"/>
      <c r="AX123" s="933"/>
      <c r="AY123" s="933"/>
      <c r="AZ123" s="277" t="s">
        <v>189</v>
      </c>
      <c r="BA123" s="277"/>
      <c r="BB123" s="277"/>
      <c r="BC123" s="277"/>
      <c r="BD123" s="277"/>
      <c r="BE123" s="277"/>
      <c r="BF123" s="277"/>
      <c r="BG123" s="277"/>
      <c r="BH123" s="277"/>
      <c r="BI123" s="277"/>
      <c r="BJ123" s="277"/>
      <c r="BK123" s="277"/>
      <c r="BL123" s="277"/>
      <c r="BM123" s="277"/>
      <c r="BN123" s="277"/>
      <c r="BO123" s="920" t="s">
        <v>473</v>
      </c>
      <c r="BP123" s="921"/>
      <c r="BQ123" s="875">
        <v>66292944</v>
      </c>
      <c r="BR123" s="876"/>
      <c r="BS123" s="876"/>
      <c r="BT123" s="876"/>
      <c r="BU123" s="876"/>
      <c r="BV123" s="876">
        <v>65604778</v>
      </c>
      <c r="BW123" s="876"/>
      <c r="BX123" s="876"/>
      <c r="BY123" s="876"/>
      <c r="BZ123" s="876"/>
      <c r="CA123" s="876">
        <v>67053785</v>
      </c>
      <c r="CB123" s="876"/>
      <c r="CC123" s="876"/>
      <c r="CD123" s="876"/>
      <c r="CE123" s="876"/>
      <c r="CF123" s="786"/>
      <c r="CG123" s="787"/>
      <c r="CH123" s="787"/>
      <c r="CI123" s="787"/>
      <c r="CJ123" s="877"/>
      <c r="CK123" s="912"/>
      <c r="CL123" s="898"/>
      <c r="CM123" s="898"/>
      <c r="CN123" s="898"/>
      <c r="CO123" s="899"/>
      <c r="CP123" s="878" t="s">
        <v>474</v>
      </c>
      <c r="CQ123" s="879"/>
      <c r="CR123" s="879"/>
      <c r="CS123" s="879"/>
      <c r="CT123" s="879"/>
      <c r="CU123" s="879"/>
      <c r="CV123" s="879"/>
      <c r="CW123" s="879"/>
      <c r="CX123" s="879"/>
      <c r="CY123" s="879"/>
      <c r="CZ123" s="879"/>
      <c r="DA123" s="879"/>
      <c r="DB123" s="879"/>
      <c r="DC123" s="879"/>
      <c r="DD123" s="879"/>
      <c r="DE123" s="879"/>
      <c r="DF123" s="880"/>
      <c r="DG123" s="819" t="s">
        <v>185</v>
      </c>
      <c r="DH123" s="820"/>
      <c r="DI123" s="820"/>
      <c r="DJ123" s="820"/>
      <c r="DK123" s="821"/>
      <c r="DL123" s="822" t="s">
        <v>185</v>
      </c>
      <c r="DM123" s="820"/>
      <c r="DN123" s="820"/>
      <c r="DO123" s="820"/>
      <c r="DP123" s="821"/>
      <c r="DQ123" s="822" t="s">
        <v>392</v>
      </c>
      <c r="DR123" s="820"/>
      <c r="DS123" s="820"/>
      <c r="DT123" s="820"/>
      <c r="DU123" s="821"/>
      <c r="DV123" s="867" t="s">
        <v>185</v>
      </c>
      <c r="DW123" s="868"/>
      <c r="DX123" s="868"/>
      <c r="DY123" s="868"/>
      <c r="DZ123" s="869"/>
    </row>
    <row r="124" spans="1:130" s="246" customFormat="1" ht="26.25" customHeight="1" thickBot="1" x14ac:dyDescent="0.2">
      <c r="A124" s="860"/>
      <c r="B124" s="861"/>
      <c r="C124" s="864" t="s">
        <v>461</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185</v>
      </c>
      <c r="AB124" s="820"/>
      <c r="AC124" s="820"/>
      <c r="AD124" s="820"/>
      <c r="AE124" s="821"/>
      <c r="AF124" s="822" t="s">
        <v>392</v>
      </c>
      <c r="AG124" s="820"/>
      <c r="AH124" s="820"/>
      <c r="AI124" s="820"/>
      <c r="AJ124" s="821"/>
      <c r="AK124" s="822" t="s">
        <v>185</v>
      </c>
      <c r="AL124" s="820"/>
      <c r="AM124" s="820"/>
      <c r="AN124" s="820"/>
      <c r="AO124" s="821"/>
      <c r="AP124" s="867" t="s">
        <v>185</v>
      </c>
      <c r="AQ124" s="868"/>
      <c r="AR124" s="868"/>
      <c r="AS124" s="868"/>
      <c r="AT124" s="869"/>
      <c r="AU124" s="870" t="s">
        <v>475</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185</v>
      </c>
      <c r="BR124" s="874"/>
      <c r="BS124" s="874"/>
      <c r="BT124" s="874"/>
      <c r="BU124" s="874"/>
      <c r="BV124" s="874" t="s">
        <v>392</v>
      </c>
      <c r="BW124" s="874"/>
      <c r="BX124" s="874"/>
      <c r="BY124" s="874"/>
      <c r="BZ124" s="874"/>
      <c r="CA124" s="874" t="s">
        <v>185</v>
      </c>
      <c r="CB124" s="874"/>
      <c r="CC124" s="874"/>
      <c r="CD124" s="874"/>
      <c r="CE124" s="874"/>
      <c r="CF124" s="764"/>
      <c r="CG124" s="765"/>
      <c r="CH124" s="765"/>
      <c r="CI124" s="765"/>
      <c r="CJ124" s="905"/>
      <c r="CK124" s="913"/>
      <c r="CL124" s="913"/>
      <c r="CM124" s="913"/>
      <c r="CN124" s="913"/>
      <c r="CO124" s="914"/>
      <c r="CP124" s="878" t="s">
        <v>476</v>
      </c>
      <c r="CQ124" s="879"/>
      <c r="CR124" s="879"/>
      <c r="CS124" s="879"/>
      <c r="CT124" s="879"/>
      <c r="CU124" s="879"/>
      <c r="CV124" s="879"/>
      <c r="CW124" s="879"/>
      <c r="CX124" s="879"/>
      <c r="CY124" s="879"/>
      <c r="CZ124" s="879"/>
      <c r="DA124" s="879"/>
      <c r="DB124" s="879"/>
      <c r="DC124" s="879"/>
      <c r="DD124" s="879"/>
      <c r="DE124" s="879"/>
      <c r="DF124" s="880"/>
      <c r="DG124" s="802">
        <v>1244942</v>
      </c>
      <c r="DH124" s="803"/>
      <c r="DI124" s="803"/>
      <c r="DJ124" s="803"/>
      <c r="DK124" s="804"/>
      <c r="DL124" s="805">
        <v>1047806</v>
      </c>
      <c r="DM124" s="803"/>
      <c r="DN124" s="803"/>
      <c r="DO124" s="803"/>
      <c r="DP124" s="804"/>
      <c r="DQ124" s="805" t="s">
        <v>392</v>
      </c>
      <c r="DR124" s="803"/>
      <c r="DS124" s="803"/>
      <c r="DT124" s="803"/>
      <c r="DU124" s="804"/>
      <c r="DV124" s="891" t="s">
        <v>392</v>
      </c>
      <c r="DW124" s="892"/>
      <c r="DX124" s="892"/>
      <c r="DY124" s="892"/>
      <c r="DZ124" s="893"/>
    </row>
    <row r="125" spans="1:130" s="246" customFormat="1" ht="26.25" customHeight="1" x14ac:dyDescent="0.15">
      <c r="A125" s="860"/>
      <c r="B125" s="861"/>
      <c r="C125" s="864" t="s">
        <v>463</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392</v>
      </c>
      <c r="AB125" s="820"/>
      <c r="AC125" s="820"/>
      <c r="AD125" s="820"/>
      <c r="AE125" s="821"/>
      <c r="AF125" s="822" t="s">
        <v>392</v>
      </c>
      <c r="AG125" s="820"/>
      <c r="AH125" s="820"/>
      <c r="AI125" s="820"/>
      <c r="AJ125" s="821"/>
      <c r="AK125" s="822" t="s">
        <v>392</v>
      </c>
      <c r="AL125" s="820"/>
      <c r="AM125" s="820"/>
      <c r="AN125" s="820"/>
      <c r="AO125" s="821"/>
      <c r="AP125" s="867" t="s">
        <v>185</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477</v>
      </c>
      <c r="CL125" s="895"/>
      <c r="CM125" s="895"/>
      <c r="CN125" s="895"/>
      <c r="CO125" s="896"/>
      <c r="CP125" s="903" t="s">
        <v>478</v>
      </c>
      <c r="CQ125" s="848"/>
      <c r="CR125" s="848"/>
      <c r="CS125" s="848"/>
      <c r="CT125" s="848"/>
      <c r="CU125" s="848"/>
      <c r="CV125" s="848"/>
      <c r="CW125" s="848"/>
      <c r="CX125" s="848"/>
      <c r="CY125" s="848"/>
      <c r="CZ125" s="848"/>
      <c r="DA125" s="848"/>
      <c r="DB125" s="848"/>
      <c r="DC125" s="848"/>
      <c r="DD125" s="848"/>
      <c r="DE125" s="848"/>
      <c r="DF125" s="849"/>
      <c r="DG125" s="904" t="s">
        <v>392</v>
      </c>
      <c r="DH125" s="885"/>
      <c r="DI125" s="885"/>
      <c r="DJ125" s="885"/>
      <c r="DK125" s="885"/>
      <c r="DL125" s="885" t="s">
        <v>185</v>
      </c>
      <c r="DM125" s="885"/>
      <c r="DN125" s="885"/>
      <c r="DO125" s="885"/>
      <c r="DP125" s="885"/>
      <c r="DQ125" s="885" t="s">
        <v>185</v>
      </c>
      <c r="DR125" s="885"/>
      <c r="DS125" s="885"/>
      <c r="DT125" s="885"/>
      <c r="DU125" s="885"/>
      <c r="DV125" s="886" t="s">
        <v>392</v>
      </c>
      <c r="DW125" s="886"/>
      <c r="DX125" s="886"/>
      <c r="DY125" s="886"/>
      <c r="DZ125" s="887"/>
    </row>
    <row r="126" spans="1:130" s="246" customFormat="1" ht="26.25" customHeight="1" thickBot="1" x14ac:dyDescent="0.2">
      <c r="A126" s="860"/>
      <c r="B126" s="861"/>
      <c r="C126" s="864" t="s">
        <v>465</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v>182616</v>
      </c>
      <c r="AB126" s="820"/>
      <c r="AC126" s="820"/>
      <c r="AD126" s="820"/>
      <c r="AE126" s="821"/>
      <c r="AF126" s="822">
        <v>175579</v>
      </c>
      <c r="AG126" s="820"/>
      <c r="AH126" s="820"/>
      <c r="AI126" s="820"/>
      <c r="AJ126" s="821"/>
      <c r="AK126" s="822">
        <v>167681</v>
      </c>
      <c r="AL126" s="820"/>
      <c r="AM126" s="820"/>
      <c r="AN126" s="820"/>
      <c r="AO126" s="821"/>
      <c r="AP126" s="867">
        <v>0.7</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479</v>
      </c>
      <c r="CQ126" s="790"/>
      <c r="CR126" s="790"/>
      <c r="CS126" s="790"/>
      <c r="CT126" s="790"/>
      <c r="CU126" s="790"/>
      <c r="CV126" s="790"/>
      <c r="CW126" s="790"/>
      <c r="CX126" s="790"/>
      <c r="CY126" s="790"/>
      <c r="CZ126" s="790"/>
      <c r="DA126" s="790"/>
      <c r="DB126" s="790"/>
      <c r="DC126" s="790"/>
      <c r="DD126" s="790"/>
      <c r="DE126" s="790"/>
      <c r="DF126" s="791"/>
      <c r="DG126" s="856" t="s">
        <v>392</v>
      </c>
      <c r="DH126" s="857"/>
      <c r="DI126" s="857"/>
      <c r="DJ126" s="857"/>
      <c r="DK126" s="857"/>
      <c r="DL126" s="857" t="s">
        <v>392</v>
      </c>
      <c r="DM126" s="857"/>
      <c r="DN126" s="857"/>
      <c r="DO126" s="857"/>
      <c r="DP126" s="857"/>
      <c r="DQ126" s="857" t="s">
        <v>185</v>
      </c>
      <c r="DR126" s="857"/>
      <c r="DS126" s="857"/>
      <c r="DT126" s="857"/>
      <c r="DU126" s="857"/>
      <c r="DV126" s="834" t="s">
        <v>185</v>
      </c>
      <c r="DW126" s="834"/>
      <c r="DX126" s="834"/>
      <c r="DY126" s="834"/>
      <c r="DZ126" s="835"/>
    </row>
    <row r="127" spans="1:130" s="246" customFormat="1" ht="26.25" customHeight="1" x14ac:dyDescent="0.15">
      <c r="A127" s="862"/>
      <c r="B127" s="863"/>
      <c r="C127" s="881" t="s">
        <v>480</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192</v>
      </c>
      <c r="AB127" s="820"/>
      <c r="AC127" s="820"/>
      <c r="AD127" s="820"/>
      <c r="AE127" s="821"/>
      <c r="AF127" s="822">
        <v>105</v>
      </c>
      <c r="AG127" s="820"/>
      <c r="AH127" s="820"/>
      <c r="AI127" s="820"/>
      <c r="AJ127" s="821"/>
      <c r="AK127" s="822">
        <v>49</v>
      </c>
      <c r="AL127" s="820"/>
      <c r="AM127" s="820"/>
      <c r="AN127" s="820"/>
      <c r="AO127" s="821"/>
      <c r="AP127" s="867">
        <v>0</v>
      </c>
      <c r="AQ127" s="868"/>
      <c r="AR127" s="868"/>
      <c r="AS127" s="868"/>
      <c r="AT127" s="869"/>
      <c r="AU127" s="282"/>
      <c r="AV127" s="282"/>
      <c r="AW127" s="282"/>
      <c r="AX127" s="884" t="s">
        <v>481</v>
      </c>
      <c r="AY127" s="852"/>
      <c r="AZ127" s="852"/>
      <c r="BA127" s="852"/>
      <c r="BB127" s="852"/>
      <c r="BC127" s="852"/>
      <c r="BD127" s="852"/>
      <c r="BE127" s="853"/>
      <c r="BF127" s="851" t="s">
        <v>482</v>
      </c>
      <c r="BG127" s="852"/>
      <c r="BH127" s="852"/>
      <c r="BI127" s="852"/>
      <c r="BJ127" s="852"/>
      <c r="BK127" s="852"/>
      <c r="BL127" s="853"/>
      <c r="BM127" s="851" t="s">
        <v>483</v>
      </c>
      <c r="BN127" s="852"/>
      <c r="BO127" s="852"/>
      <c r="BP127" s="852"/>
      <c r="BQ127" s="852"/>
      <c r="BR127" s="852"/>
      <c r="BS127" s="853"/>
      <c r="BT127" s="851" t="s">
        <v>484</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485</v>
      </c>
      <c r="CQ127" s="790"/>
      <c r="CR127" s="790"/>
      <c r="CS127" s="790"/>
      <c r="CT127" s="790"/>
      <c r="CU127" s="790"/>
      <c r="CV127" s="790"/>
      <c r="CW127" s="790"/>
      <c r="CX127" s="790"/>
      <c r="CY127" s="790"/>
      <c r="CZ127" s="790"/>
      <c r="DA127" s="790"/>
      <c r="DB127" s="790"/>
      <c r="DC127" s="790"/>
      <c r="DD127" s="790"/>
      <c r="DE127" s="790"/>
      <c r="DF127" s="791"/>
      <c r="DG127" s="856" t="s">
        <v>185</v>
      </c>
      <c r="DH127" s="857"/>
      <c r="DI127" s="857"/>
      <c r="DJ127" s="857"/>
      <c r="DK127" s="857"/>
      <c r="DL127" s="857" t="s">
        <v>392</v>
      </c>
      <c r="DM127" s="857"/>
      <c r="DN127" s="857"/>
      <c r="DO127" s="857"/>
      <c r="DP127" s="857"/>
      <c r="DQ127" s="857" t="s">
        <v>185</v>
      </c>
      <c r="DR127" s="857"/>
      <c r="DS127" s="857"/>
      <c r="DT127" s="857"/>
      <c r="DU127" s="857"/>
      <c r="DV127" s="834" t="s">
        <v>185</v>
      </c>
      <c r="DW127" s="834"/>
      <c r="DX127" s="834"/>
      <c r="DY127" s="834"/>
      <c r="DZ127" s="835"/>
    </row>
    <row r="128" spans="1:130" s="246" customFormat="1" ht="26.25" customHeight="1" thickBot="1" x14ac:dyDescent="0.2">
      <c r="A128" s="836" t="s">
        <v>486</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487</v>
      </c>
      <c r="X128" s="838"/>
      <c r="Y128" s="838"/>
      <c r="Z128" s="839"/>
      <c r="AA128" s="840">
        <v>1223081</v>
      </c>
      <c r="AB128" s="841"/>
      <c r="AC128" s="841"/>
      <c r="AD128" s="841"/>
      <c r="AE128" s="842"/>
      <c r="AF128" s="843">
        <v>1159247</v>
      </c>
      <c r="AG128" s="841"/>
      <c r="AH128" s="841"/>
      <c r="AI128" s="841"/>
      <c r="AJ128" s="842"/>
      <c r="AK128" s="843">
        <v>1130576</v>
      </c>
      <c r="AL128" s="841"/>
      <c r="AM128" s="841"/>
      <c r="AN128" s="841"/>
      <c r="AO128" s="842"/>
      <c r="AP128" s="844"/>
      <c r="AQ128" s="845"/>
      <c r="AR128" s="845"/>
      <c r="AS128" s="845"/>
      <c r="AT128" s="846"/>
      <c r="AU128" s="282"/>
      <c r="AV128" s="282"/>
      <c r="AW128" s="282"/>
      <c r="AX128" s="847" t="s">
        <v>488</v>
      </c>
      <c r="AY128" s="848"/>
      <c r="AZ128" s="848"/>
      <c r="BA128" s="848"/>
      <c r="BB128" s="848"/>
      <c r="BC128" s="848"/>
      <c r="BD128" s="848"/>
      <c r="BE128" s="849"/>
      <c r="BF128" s="826" t="s">
        <v>392</v>
      </c>
      <c r="BG128" s="827"/>
      <c r="BH128" s="827"/>
      <c r="BI128" s="827"/>
      <c r="BJ128" s="827"/>
      <c r="BK128" s="827"/>
      <c r="BL128" s="850"/>
      <c r="BM128" s="826">
        <v>11.95</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489</v>
      </c>
      <c r="CQ128" s="768"/>
      <c r="CR128" s="768"/>
      <c r="CS128" s="768"/>
      <c r="CT128" s="768"/>
      <c r="CU128" s="768"/>
      <c r="CV128" s="768"/>
      <c r="CW128" s="768"/>
      <c r="CX128" s="768"/>
      <c r="CY128" s="768"/>
      <c r="CZ128" s="768"/>
      <c r="DA128" s="768"/>
      <c r="DB128" s="768"/>
      <c r="DC128" s="768"/>
      <c r="DD128" s="768"/>
      <c r="DE128" s="768"/>
      <c r="DF128" s="769"/>
      <c r="DG128" s="830" t="s">
        <v>185</v>
      </c>
      <c r="DH128" s="831"/>
      <c r="DI128" s="831"/>
      <c r="DJ128" s="831"/>
      <c r="DK128" s="831"/>
      <c r="DL128" s="831" t="s">
        <v>185</v>
      </c>
      <c r="DM128" s="831"/>
      <c r="DN128" s="831"/>
      <c r="DO128" s="831"/>
      <c r="DP128" s="831"/>
      <c r="DQ128" s="831" t="s">
        <v>185</v>
      </c>
      <c r="DR128" s="831"/>
      <c r="DS128" s="831"/>
      <c r="DT128" s="831"/>
      <c r="DU128" s="831"/>
      <c r="DV128" s="832" t="s">
        <v>185</v>
      </c>
      <c r="DW128" s="832"/>
      <c r="DX128" s="832"/>
      <c r="DY128" s="832"/>
      <c r="DZ128" s="833"/>
    </row>
    <row r="129" spans="1:131" s="246" customFormat="1" ht="26.25" customHeight="1" x14ac:dyDescent="0.15">
      <c r="A129" s="814" t="s">
        <v>108</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490</v>
      </c>
      <c r="X129" s="817"/>
      <c r="Y129" s="817"/>
      <c r="Z129" s="818"/>
      <c r="AA129" s="819">
        <v>27386895</v>
      </c>
      <c r="AB129" s="820"/>
      <c r="AC129" s="820"/>
      <c r="AD129" s="820"/>
      <c r="AE129" s="821"/>
      <c r="AF129" s="822">
        <v>26978095</v>
      </c>
      <c r="AG129" s="820"/>
      <c r="AH129" s="820"/>
      <c r="AI129" s="820"/>
      <c r="AJ129" s="821"/>
      <c r="AK129" s="822">
        <v>27133843</v>
      </c>
      <c r="AL129" s="820"/>
      <c r="AM129" s="820"/>
      <c r="AN129" s="820"/>
      <c r="AO129" s="821"/>
      <c r="AP129" s="823"/>
      <c r="AQ129" s="824"/>
      <c r="AR129" s="824"/>
      <c r="AS129" s="824"/>
      <c r="AT129" s="825"/>
      <c r="AU129" s="284"/>
      <c r="AV129" s="284"/>
      <c r="AW129" s="284"/>
      <c r="AX129" s="789" t="s">
        <v>491</v>
      </c>
      <c r="AY129" s="790"/>
      <c r="AZ129" s="790"/>
      <c r="BA129" s="790"/>
      <c r="BB129" s="790"/>
      <c r="BC129" s="790"/>
      <c r="BD129" s="790"/>
      <c r="BE129" s="791"/>
      <c r="BF129" s="809" t="s">
        <v>185</v>
      </c>
      <c r="BG129" s="810"/>
      <c r="BH129" s="810"/>
      <c r="BI129" s="810"/>
      <c r="BJ129" s="810"/>
      <c r="BK129" s="810"/>
      <c r="BL129" s="811"/>
      <c r="BM129" s="809">
        <v>16.95</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492</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493</v>
      </c>
      <c r="X130" s="817"/>
      <c r="Y130" s="817"/>
      <c r="Z130" s="818"/>
      <c r="AA130" s="819">
        <v>4488872</v>
      </c>
      <c r="AB130" s="820"/>
      <c r="AC130" s="820"/>
      <c r="AD130" s="820"/>
      <c r="AE130" s="821"/>
      <c r="AF130" s="822">
        <v>4135959</v>
      </c>
      <c r="AG130" s="820"/>
      <c r="AH130" s="820"/>
      <c r="AI130" s="820"/>
      <c r="AJ130" s="821"/>
      <c r="AK130" s="822">
        <v>4133408</v>
      </c>
      <c r="AL130" s="820"/>
      <c r="AM130" s="820"/>
      <c r="AN130" s="820"/>
      <c r="AO130" s="821"/>
      <c r="AP130" s="823"/>
      <c r="AQ130" s="824"/>
      <c r="AR130" s="824"/>
      <c r="AS130" s="824"/>
      <c r="AT130" s="825"/>
      <c r="AU130" s="284"/>
      <c r="AV130" s="284"/>
      <c r="AW130" s="284"/>
      <c r="AX130" s="789" t="s">
        <v>494</v>
      </c>
      <c r="AY130" s="790"/>
      <c r="AZ130" s="790"/>
      <c r="BA130" s="790"/>
      <c r="BB130" s="790"/>
      <c r="BC130" s="790"/>
      <c r="BD130" s="790"/>
      <c r="BE130" s="791"/>
      <c r="BF130" s="792">
        <v>2.2999999999999998</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495</v>
      </c>
      <c r="X131" s="800"/>
      <c r="Y131" s="800"/>
      <c r="Z131" s="801"/>
      <c r="AA131" s="802">
        <v>22898023</v>
      </c>
      <c r="AB131" s="803"/>
      <c r="AC131" s="803"/>
      <c r="AD131" s="803"/>
      <c r="AE131" s="804"/>
      <c r="AF131" s="805">
        <v>22842136</v>
      </c>
      <c r="AG131" s="803"/>
      <c r="AH131" s="803"/>
      <c r="AI131" s="803"/>
      <c r="AJ131" s="804"/>
      <c r="AK131" s="805">
        <v>23000435</v>
      </c>
      <c r="AL131" s="803"/>
      <c r="AM131" s="803"/>
      <c r="AN131" s="803"/>
      <c r="AO131" s="804"/>
      <c r="AP131" s="806"/>
      <c r="AQ131" s="807"/>
      <c r="AR131" s="807"/>
      <c r="AS131" s="807"/>
      <c r="AT131" s="808"/>
      <c r="AU131" s="284"/>
      <c r="AV131" s="284"/>
      <c r="AW131" s="284"/>
      <c r="AX131" s="767" t="s">
        <v>496</v>
      </c>
      <c r="AY131" s="768"/>
      <c r="AZ131" s="768"/>
      <c r="BA131" s="768"/>
      <c r="BB131" s="768"/>
      <c r="BC131" s="768"/>
      <c r="BD131" s="768"/>
      <c r="BE131" s="769"/>
      <c r="BF131" s="770" t="s">
        <v>185</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497</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498</v>
      </c>
      <c r="W132" s="780"/>
      <c r="X132" s="780"/>
      <c r="Y132" s="780"/>
      <c r="Z132" s="781"/>
      <c r="AA132" s="782">
        <v>2.3394552449999999</v>
      </c>
      <c r="AB132" s="783"/>
      <c r="AC132" s="783"/>
      <c r="AD132" s="783"/>
      <c r="AE132" s="784"/>
      <c r="AF132" s="785">
        <v>2.398435943</v>
      </c>
      <c r="AG132" s="783"/>
      <c r="AH132" s="783"/>
      <c r="AI132" s="783"/>
      <c r="AJ132" s="784"/>
      <c r="AK132" s="785">
        <v>2.382946236</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499</v>
      </c>
      <c r="W133" s="759"/>
      <c r="X133" s="759"/>
      <c r="Y133" s="759"/>
      <c r="Z133" s="760"/>
      <c r="AA133" s="761">
        <v>3.8</v>
      </c>
      <c r="AB133" s="762"/>
      <c r="AC133" s="762"/>
      <c r="AD133" s="762"/>
      <c r="AE133" s="763"/>
      <c r="AF133" s="761">
        <v>3</v>
      </c>
      <c r="AG133" s="762"/>
      <c r="AH133" s="762"/>
      <c r="AI133" s="762"/>
      <c r="AJ133" s="763"/>
      <c r="AK133" s="761">
        <v>2.2999999999999998</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pSSa/ykATDCtqxgY/K+Mm1j6clhDOCUhOzh0n/GaTUKX3jgRfI18fg8GoQVL0NO2wbO009mtx8O3tNdPaWUZKg==" saltValue="vT59uPcqiC90ayCOa6IGF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31" zoomScale="90" zoomScaleNormal="85" zoomScaleSheetLayoutView="9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500</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RqsaZkFv5VGIEueBksxHFC4LrhQLUZwFXaTZEFe4mn7eyoq+M3eE9ZOjezmnFq8VkJ2fksOc+8plQQfS8QcUTg==" saltValue="arsYOnf+QDLv/RVI0517N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90" zoomScaleNormal="9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ntHNWpmaHTOBKocmmA/tZaAnDwHMA/IvBjdBom9FtYi/qk4652D9gt7BxYCeHF9ynjjHGRTsnWs3rfqHnJqJPA==" saltValue="c9VzrvaBb4VWpFIGjRUEW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501</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502</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5" t="s">
        <v>503</v>
      </c>
      <c r="AP7" s="303"/>
      <c r="AQ7" s="304" t="s">
        <v>504</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6"/>
      <c r="AP8" s="309" t="s">
        <v>505</v>
      </c>
      <c r="AQ8" s="310" t="s">
        <v>506</v>
      </c>
      <c r="AR8" s="311" t="s">
        <v>507</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9" t="s">
        <v>508</v>
      </c>
      <c r="AL9" s="1190"/>
      <c r="AM9" s="1190"/>
      <c r="AN9" s="1191"/>
      <c r="AO9" s="312">
        <v>9103090</v>
      </c>
      <c r="AP9" s="312">
        <v>76528</v>
      </c>
      <c r="AQ9" s="313">
        <v>56039</v>
      </c>
      <c r="AR9" s="314">
        <v>36.6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9" t="s">
        <v>509</v>
      </c>
      <c r="AL10" s="1190"/>
      <c r="AM10" s="1190"/>
      <c r="AN10" s="1191"/>
      <c r="AO10" s="315">
        <v>118954</v>
      </c>
      <c r="AP10" s="315">
        <v>1000</v>
      </c>
      <c r="AQ10" s="316">
        <v>5459</v>
      </c>
      <c r="AR10" s="317">
        <v>-81.7</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9" t="s">
        <v>510</v>
      </c>
      <c r="AL11" s="1190"/>
      <c r="AM11" s="1190"/>
      <c r="AN11" s="1191"/>
      <c r="AO11" s="315">
        <v>45979</v>
      </c>
      <c r="AP11" s="315">
        <v>387</v>
      </c>
      <c r="AQ11" s="316">
        <v>3948</v>
      </c>
      <c r="AR11" s="317">
        <v>-90.2</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9" t="s">
        <v>511</v>
      </c>
      <c r="AL12" s="1190"/>
      <c r="AM12" s="1190"/>
      <c r="AN12" s="1191"/>
      <c r="AO12" s="315" t="s">
        <v>512</v>
      </c>
      <c r="AP12" s="315" t="s">
        <v>512</v>
      </c>
      <c r="AQ12" s="316">
        <v>1423</v>
      </c>
      <c r="AR12" s="317" t="s">
        <v>512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9" t="s">
        <v>513</v>
      </c>
      <c r="AL13" s="1190"/>
      <c r="AM13" s="1190"/>
      <c r="AN13" s="1191"/>
      <c r="AO13" s="315" t="s">
        <v>512</v>
      </c>
      <c r="AP13" s="315" t="s">
        <v>512</v>
      </c>
      <c r="AQ13" s="316">
        <v>20</v>
      </c>
      <c r="AR13" s="317" t="s">
        <v>512</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9" t="s">
        <v>514</v>
      </c>
      <c r="AL14" s="1190"/>
      <c r="AM14" s="1190"/>
      <c r="AN14" s="1191"/>
      <c r="AO14" s="315">
        <v>486692</v>
      </c>
      <c r="AP14" s="315">
        <v>4092</v>
      </c>
      <c r="AQ14" s="316">
        <v>2062</v>
      </c>
      <c r="AR14" s="317">
        <v>98.4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9" t="s">
        <v>515</v>
      </c>
      <c r="AL15" s="1190"/>
      <c r="AM15" s="1190"/>
      <c r="AN15" s="1191"/>
      <c r="AO15" s="315">
        <v>68364</v>
      </c>
      <c r="AP15" s="315">
        <v>575</v>
      </c>
      <c r="AQ15" s="316">
        <v>1615</v>
      </c>
      <c r="AR15" s="317">
        <v>-64.400000000000006</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2" t="s">
        <v>516</v>
      </c>
      <c r="AL16" s="1193"/>
      <c r="AM16" s="1193"/>
      <c r="AN16" s="1194"/>
      <c r="AO16" s="315">
        <v>-772312</v>
      </c>
      <c r="AP16" s="315">
        <v>-6493</v>
      </c>
      <c r="AQ16" s="316">
        <v>-4846</v>
      </c>
      <c r="AR16" s="317">
        <v>34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2" t="s">
        <v>189</v>
      </c>
      <c r="AL17" s="1193"/>
      <c r="AM17" s="1193"/>
      <c r="AN17" s="1194"/>
      <c r="AO17" s="315">
        <v>9050767</v>
      </c>
      <c r="AP17" s="315">
        <v>76088</v>
      </c>
      <c r="AQ17" s="316">
        <v>65721</v>
      </c>
      <c r="AR17" s="317">
        <v>15.8</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517</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518</v>
      </c>
      <c r="AP20" s="323" t="s">
        <v>519</v>
      </c>
      <c r="AQ20" s="324" t="s">
        <v>520</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6" t="s">
        <v>521</v>
      </c>
      <c r="AL21" s="1187"/>
      <c r="AM21" s="1187"/>
      <c r="AN21" s="1188"/>
      <c r="AO21" s="327">
        <v>7.99</v>
      </c>
      <c r="AP21" s="328">
        <v>6.51</v>
      </c>
      <c r="AQ21" s="329">
        <v>1.48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6" t="s">
        <v>522</v>
      </c>
      <c r="AL22" s="1187"/>
      <c r="AM22" s="1187"/>
      <c r="AN22" s="1188"/>
      <c r="AO22" s="332">
        <v>99.3</v>
      </c>
      <c r="AP22" s="333">
        <v>99.9</v>
      </c>
      <c r="AQ22" s="334">
        <v>-0.6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523</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524</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525</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5" t="s">
        <v>503</v>
      </c>
      <c r="AP30" s="303"/>
      <c r="AQ30" s="304" t="s">
        <v>504</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6"/>
      <c r="AP31" s="309" t="s">
        <v>505</v>
      </c>
      <c r="AQ31" s="310" t="s">
        <v>506</v>
      </c>
      <c r="AR31" s="311" t="s">
        <v>507</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7" t="s">
        <v>526</v>
      </c>
      <c r="AL32" s="1178"/>
      <c r="AM32" s="1178"/>
      <c r="AN32" s="1179"/>
      <c r="AO32" s="342">
        <v>4368125</v>
      </c>
      <c r="AP32" s="342">
        <v>36722</v>
      </c>
      <c r="AQ32" s="343">
        <v>34220</v>
      </c>
      <c r="AR32" s="344">
        <v>7.3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7" t="s">
        <v>527</v>
      </c>
      <c r="AL33" s="1178"/>
      <c r="AM33" s="1178"/>
      <c r="AN33" s="1179"/>
      <c r="AO33" s="342" t="s">
        <v>512</v>
      </c>
      <c r="AP33" s="342" t="s">
        <v>512</v>
      </c>
      <c r="AQ33" s="343" t="s">
        <v>512</v>
      </c>
      <c r="AR33" s="344" t="s">
        <v>512</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7" t="s">
        <v>528</v>
      </c>
      <c r="AL34" s="1178"/>
      <c r="AM34" s="1178"/>
      <c r="AN34" s="1179"/>
      <c r="AO34" s="342" t="s">
        <v>512</v>
      </c>
      <c r="AP34" s="342" t="s">
        <v>512</v>
      </c>
      <c r="AQ34" s="343">
        <v>8</v>
      </c>
      <c r="AR34" s="344" t="s">
        <v>512</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7" t="s">
        <v>529</v>
      </c>
      <c r="AL35" s="1178"/>
      <c r="AM35" s="1178"/>
      <c r="AN35" s="1179"/>
      <c r="AO35" s="342">
        <v>1276217</v>
      </c>
      <c r="AP35" s="342">
        <v>10729</v>
      </c>
      <c r="AQ35" s="343">
        <v>12054</v>
      </c>
      <c r="AR35" s="344">
        <v>-11</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7" t="s">
        <v>530</v>
      </c>
      <c r="AL36" s="1178"/>
      <c r="AM36" s="1178"/>
      <c r="AN36" s="1179"/>
      <c r="AO36" s="342" t="s">
        <v>512</v>
      </c>
      <c r="AP36" s="342" t="s">
        <v>512</v>
      </c>
      <c r="AQ36" s="343">
        <v>1688</v>
      </c>
      <c r="AR36" s="344" t="s">
        <v>512</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7" t="s">
        <v>531</v>
      </c>
      <c r="AL37" s="1178"/>
      <c r="AM37" s="1178"/>
      <c r="AN37" s="1179"/>
      <c r="AO37" s="342">
        <v>167730</v>
      </c>
      <c r="AP37" s="342">
        <v>1410</v>
      </c>
      <c r="AQ37" s="343">
        <v>486</v>
      </c>
      <c r="AR37" s="344">
        <v>190.1</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0" t="s">
        <v>532</v>
      </c>
      <c r="AL38" s="1181"/>
      <c r="AM38" s="1181"/>
      <c r="AN38" s="1182"/>
      <c r="AO38" s="345" t="s">
        <v>512</v>
      </c>
      <c r="AP38" s="345" t="s">
        <v>512</v>
      </c>
      <c r="AQ38" s="346">
        <v>0</v>
      </c>
      <c r="AR38" s="334" t="s">
        <v>512</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0" t="s">
        <v>533</v>
      </c>
      <c r="AL39" s="1181"/>
      <c r="AM39" s="1181"/>
      <c r="AN39" s="1182"/>
      <c r="AO39" s="342">
        <v>-1130576</v>
      </c>
      <c r="AP39" s="342">
        <v>-9505</v>
      </c>
      <c r="AQ39" s="343">
        <v>-7804</v>
      </c>
      <c r="AR39" s="344">
        <v>21.8</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7" t="s">
        <v>534</v>
      </c>
      <c r="AL40" s="1178"/>
      <c r="AM40" s="1178"/>
      <c r="AN40" s="1179"/>
      <c r="AO40" s="342">
        <v>-4133408</v>
      </c>
      <c r="AP40" s="342">
        <v>-34749</v>
      </c>
      <c r="AQ40" s="343">
        <v>-31657</v>
      </c>
      <c r="AR40" s="344">
        <v>9.8000000000000007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3" t="s">
        <v>303</v>
      </c>
      <c r="AL41" s="1184"/>
      <c r="AM41" s="1184"/>
      <c r="AN41" s="1185"/>
      <c r="AO41" s="342">
        <v>548088</v>
      </c>
      <c r="AP41" s="342">
        <v>4608</v>
      </c>
      <c r="AQ41" s="343">
        <v>8996</v>
      </c>
      <c r="AR41" s="344">
        <v>-48.8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535</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536</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537</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70" t="s">
        <v>503</v>
      </c>
      <c r="AN49" s="1172" t="s">
        <v>538</v>
      </c>
      <c r="AO49" s="1173"/>
      <c r="AP49" s="1173"/>
      <c r="AQ49" s="1173"/>
      <c r="AR49" s="117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1"/>
      <c r="AN50" s="358" t="s">
        <v>539</v>
      </c>
      <c r="AO50" s="359" t="s">
        <v>540</v>
      </c>
      <c r="AP50" s="360" t="s">
        <v>541</v>
      </c>
      <c r="AQ50" s="361" t="s">
        <v>542</v>
      </c>
      <c r="AR50" s="362" t="s">
        <v>543</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544</v>
      </c>
      <c r="AL51" s="355"/>
      <c r="AM51" s="363">
        <v>5607227</v>
      </c>
      <c r="AN51" s="364">
        <v>45974</v>
      </c>
      <c r="AO51" s="365">
        <v>88.8</v>
      </c>
      <c r="AP51" s="366">
        <v>53605</v>
      </c>
      <c r="AQ51" s="367">
        <v>5.4</v>
      </c>
      <c r="AR51" s="368">
        <v>83.4</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545</v>
      </c>
      <c r="AM52" s="371">
        <v>4404523</v>
      </c>
      <c r="AN52" s="372">
        <v>36113</v>
      </c>
      <c r="AO52" s="373">
        <v>102.4</v>
      </c>
      <c r="AP52" s="374">
        <v>28343</v>
      </c>
      <c r="AQ52" s="375">
        <v>11.7</v>
      </c>
      <c r="AR52" s="376">
        <v>90.7</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546</v>
      </c>
      <c r="AL53" s="355"/>
      <c r="AM53" s="363">
        <v>10016906</v>
      </c>
      <c r="AN53" s="364">
        <v>82659</v>
      </c>
      <c r="AO53" s="365">
        <v>79.8</v>
      </c>
      <c r="AP53" s="366">
        <v>46440</v>
      </c>
      <c r="AQ53" s="367">
        <v>-13.4</v>
      </c>
      <c r="AR53" s="368">
        <v>93.2</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545</v>
      </c>
      <c r="AM54" s="371">
        <v>8984651</v>
      </c>
      <c r="AN54" s="372">
        <v>74141</v>
      </c>
      <c r="AO54" s="373">
        <v>105.3</v>
      </c>
      <c r="AP54" s="374">
        <v>27658</v>
      </c>
      <c r="AQ54" s="375">
        <v>-2.4</v>
      </c>
      <c r="AR54" s="376">
        <v>107.7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547</v>
      </c>
      <c r="AL55" s="355"/>
      <c r="AM55" s="363">
        <v>3085709</v>
      </c>
      <c r="AN55" s="364">
        <v>25621</v>
      </c>
      <c r="AO55" s="365">
        <v>-69</v>
      </c>
      <c r="AP55" s="366">
        <v>63257</v>
      </c>
      <c r="AQ55" s="367">
        <v>36.200000000000003</v>
      </c>
      <c r="AR55" s="368">
        <v>-105.2</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545</v>
      </c>
      <c r="AM56" s="371">
        <v>2138479</v>
      </c>
      <c r="AN56" s="372">
        <v>17756</v>
      </c>
      <c r="AO56" s="373">
        <v>-76.099999999999994</v>
      </c>
      <c r="AP56" s="374">
        <v>27259</v>
      </c>
      <c r="AQ56" s="375">
        <v>-1.4</v>
      </c>
      <c r="AR56" s="376">
        <v>-74.7</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548</v>
      </c>
      <c r="AL57" s="355"/>
      <c r="AM57" s="363">
        <v>4011330</v>
      </c>
      <c r="AN57" s="364">
        <v>33485</v>
      </c>
      <c r="AO57" s="365">
        <v>30.7</v>
      </c>
      <c r="AP57" s="366">
        <v>52308</v>
      </c>
      <c r="AQ57" s="367">
        <v>-17.3</v>
      </c>
      <c r="AR57" s="368">
        <v>48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545</v>
      </c>
      <c r="AM58" s="371">
        <v>2158849</v>
      </c>
      <c r="AN58" s="372">
        <v>18021</v>
      </c>
      <c r="AO58" s="373">
        <v>1.5</v>
      </c>
      <c r="AP58" s="374">
        <v>28695</v>
      </c>
      <c r="AQ58" s="375">
        <v>5.3</v>
      </c>
      <c r="AR58" s="376">
        <v>-3.8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549</v>
      </c>
      <c r="AL59" s="355"/>
      <c r="AM59" s="363">
        <v>3367166</v>
      </c>
      <c r="AN59" s="364">
        <v>28307</v>
      </c>
      <c r="AO59" s="365">
        <v>-15.5</v>
      </c>
      <c r="AP59" s="366">
        <v>46402</v>
      </c>
      <c r="AQ59" s="367">
        <v>-11.3</v>
      </c>
      <c r="AR59" s="368">
        <v>-4.2</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545</v>
      </c>
      <c r="AM60" s="371">
        <v>1565323</v>
      </c>
      <c r="AN60" s="372">
        <v>13159</v>
      </c>
      <c r="AO60" s="373">
        <v>-27</v>
      </c>
      <c r="AP60" s="374">
        <v>26897</v>
      </c>
      <c r="AQ60" s="375">
        <v>-6.3</v>
      </c>
      <c r="AR60" s="376">
        <v>-20.7</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550</v>
      </c>
      <c r="AL61" s="377"/>
      <c r="AM61" s="378">
        <v>5217668</v>
      </c>
      <c r="AN61" s="379">
        <v>43209</v>
      </c>
      <c r="AO61" s="380">
        <v>23</v>
      </c>
      <c r="AP61" s="381">
        <v>52402</v>
      </c>
      <c r="AQ61" s="382">
        <v>-0.1</v>
      </c>
      <c r="AR61" s="368">
        <v>23.1</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545</v>
      </c>
      <c r="AM62" s="371">
        <v>3850365</v>
      </c>
      <c r="AN62" s="372">
        <v>31838</v>
      </c>
      <c r="AO62" s="373">
        <v>21.2</v>
      </c>
      <c r="AP62" s="374">
        <v>27770</v>
      </c>
      <c r="AQ62" s="375">
        <v>1.4</v>
      </c>
      <c r="AR62" s="376">
        <v>19.8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mpy/g06xWZHAo4O7mVqdbaSCAJUrHxKbmr1S6/+tuI33B/dS2sBfhe0nfX7ZWvUWEmKI7vJWGa1Bv1gjuvOP4w==" saltValue="6FZHmtgep1GoB/FwfkTWj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552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KtNPaxj2DT/z5KHmMJ8S/JgZyluZzfJ1NRrD2lm3T80VoWf28yitEfoZlHBOppr32e3EMHhl26hRGWsHpHyPqw==" saltValue="0FMDbTd3skHRlRK568VJg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80" zoomScaleNormal="8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PSWQlotHNcMBu0ZekY+nYzggKmLMPKvhW1fEToxrQz3tPhXyJjq60td722QBTzpD5OgDXcCfD2j4hv5/KZgbQ==" saltValue="wnZ0AJUOlw3w1HcxhvB7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15">
      <c r="B47" s="10"/>
      <c r="C47" s="1195" t="s">
        <v>3</v>
      </c>
      <c r="D47" s="1195"/>
      <c r="E47" s="1196"/>
      <c r="F47" s="11">
        <v>16.04</v>
      </c>
      <c r="G47" s="12">
        <v>14.11</v>
      </c>
      <c r="H47" s="12">
        <v>14.49</v>
      </c>
      <c r="I47" s="12">
        <v>14.74</v>
      </c>
      <c r="J47" s="13">
        <v>16.440000000000001</v>
      </c>
    </row>
    <row r="48" spans="2:10" ht="57.75" customHeight="1" x14ac:dyDescent="0.15">
      <c r="B48" s="14"/>
      <c r="C48" s="1197" t="s">
        <v>4</v>
      </c>
      <c r="D48" s="1197"/>
      <c r="E48" s="1198"/>
      <c r="F48" s="15">
        <v>6.89</v>
      </c>
      <c r="G48" s="16">
        <v>9.06</v>
      </c>
      <c r="H48" s="16">
        <v>8.89</v>
      </c>
      <c r="I48" s="16">
        <v>10.210000000000001</v>
      </c>
      <c r="J48" s="17">
        <v>7.49</v>
      </c>
    </row>
    <row r="49" spans="2:10" ht="57.75" customHeight="1" thickBot="1" x14ac:dyDescent="0.2">
      <c r="B49" s="18"/>
      <c r="C49" s="1199" t="s">
        <v>5</v>
      </c>
      <c r="D49" s="1199"/>
      <c r="E49" s="1200"/>
      <c r="F49" s="19">
        <v>0.2</v>
      </c>
      <c r="G49" s="20">
        <v>0.52</v>
      </c>
      <c r="H49" s="20" t="s">
        <v>559</v>
      </c>
      <c r="I49" s="20">
        <v>1.21</v>
      </c>
      <c r="J49" s="21" t="s">
        <v>560</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d91orUA5CZI594fG38mzzWq5AMohuXQefVpp5VESoOPW9b7PIb2nfaRKw/eMvT7YlLdo3irBn1FaAYbG+DRrjA==" saltValue="kXBk6/OLoPq1uB9i4sea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2020-03-08T23:42:33Z</cp:lastPrinted>
  <dcterms:created xsi:type="dcterms:W3CDTF">2020-02-10T02:52:01Z</dcterms:created>
  <dcterms:modified xsi:type="dcterms:W3CDTF">2020-09-28T00:14:36Z</dcterms:modified>
  <cp:category/>
</cp:coreProperties>
</file>