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01\10060000\10060300\12 新地方公会計制度\98 調査・照会\R2\20200818平成30年度財政状況資料集の作成について（2回目）【作業依頼　9.24期限】\"/>
    </mc:Choice>
  </mc:AlternateContent>
  <bookViews>
    <workbookView xWindow="0" yWindow="0" windowWidth="15360" windowHeight="7635" tabRatio="819" firstSheet="12"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<sst xmlns="http://schemas.openxmlformats.org/spreadsheetml/2006/main" count="1116" uniqueCount="620">
  <si>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</si>
  <si>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</si>
  <si>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</si>
  <si>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</si>
  <si>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</si>
  <si>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</si>
  <si>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</si>
  <si>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</si>
  <si>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</si>
  <si>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</si>
  <si>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</si>
  <si>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</si>
  <si>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</si>
  <si>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</si>
  <si>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</si>
  <si>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</si>
  <si>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</si>
  <si>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</si>
  <si>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</si>
  <si>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</si>
  <si>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</si>
  <si>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</si>
  <si>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</si>
  <si>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</si>
  <si>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</si>
  <si>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</si>
  <si>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</si>
  <si>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</si>
  <si>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</si>
  <si>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</si>
  <si>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</si>
  <si>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</si>
  <si>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</si>
  <si>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</si>
  <si>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</si>
  <si>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</si>
  <si>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</si>
  <si>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</si>
  <si>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</si>
  <si>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</si>
  <si>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</si>
  <si>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</si>
  <si>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</si>
  <si>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</si>
  <si>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</si>
  <si>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</si>
  <si>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</si>
  <si>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</si>
  <si>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</si>
  <si>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</si>
  <si>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</si>
  <si>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</si>
  <si>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</si>
  <si>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</si>
  <si>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</si>
  <si>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</si>
  <si>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</si>
  <si>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</si>
  <si>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</si>
  <si>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</si>
  <si>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</si>
  <si>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</si>
  <si>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</si>
  <si>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</si>
  <si>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</si>
  <si>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</si>
  <si>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</si>
  <si>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</si>
  <si>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</si>
  <si>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</si>
  <si>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</si>
  <si>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</si>
  <si>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</si>
  <si>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</si>
  <si>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</si>
  <si>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</si>
  <si>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</si>
  <si>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</si>
  <si>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</si>
  <si>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</si>
  <si>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</si>
  <si>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</si>
  <si>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</si>
  <si>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</si>
  <si>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Ⅱ－３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</si>
  <si>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</si>
  <si>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</si>
  <si>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</si>
  <si>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</si>
  <si>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</si>
  <si>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</si>
  <si>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</si>
  <si>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</si>
  <si>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</si>
  <si>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</si>
  <si>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</si>
  <si>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</si>
  <si>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日光市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</si>
  <si>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</si>
  <si>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</si>
  <si>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</si>
  <si>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</si>
  <si>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</si>
  <si>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</si>
  <si>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</si>
  <si>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</si>
  <si>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</si>
  <si>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</si>
  <si>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</si>
  <si>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</si>
  <si>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</si>
  <si>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</si>
  <si>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</si>
  <si>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</si>
  <si>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</si>
  <si>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</si>
  <si>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</si>
  <si>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</si>
  <si>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</si>
  <si>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</si>
  <si>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</si>
  <si>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</si>
  <si>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</si>
  <si>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-7.4</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</si>
  <si>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</si>
  <si>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</si>
  <si>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</si>
  <si>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</si>
  <si>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</si>
  <si>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</si>
  <si>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</si>
  <si>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</si>
  <si>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</si>
  <si>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</si>
  <si>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</si>
  <si>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</si>
  <si>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</si>
  <si>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</si>
  <si>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</si>
  <si>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</si>
  <si>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</si>
  <si>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</si>
  <si>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</si>
  <si>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</si>
  <si>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</si>
  <si>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</si>
  <si>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</si>
  <si>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</si>
  <si>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</si>
  <si>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</si>
  <si>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</si>
  <si>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4"/>
  </si>
  <si>
    <t>うち日本人(％)</t>
    <phoneticPr fontId="5"/>
  </si>
  <si>
    <t>-1.5</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</si>
  <si>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</si>
  <si>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</si>
  <si>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</si>
  <si>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</si>
  <si>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</si>
  <si>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</si>
  <si>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</si>
  <si>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</si>
  <si>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</si>
  <si>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</si>
  <si>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</si>
  <si>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</si>
  <si>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</si>
  <si>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</si>
  <si>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</si>
  <si>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</si>
  <si>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</si>
  <si>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</si>
  <si>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</si>
  <si>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</si>
  <si>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</si>
  <si>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</si>
  <si>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</si>
  <si>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</si>
  <si>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</si>
  <si>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</si>
  <si>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</si>
  <si>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</si>
  <si>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</si>
  <si>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</si>
  <si>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</si>
  <si>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</si>
  <si>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</si>
  <si>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</si>
  <si>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</si>
  <si>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</si>
  <si>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</si>
  <si>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</si>
  <si>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</si>
  <si>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</si>
  <si>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</si>
  <si>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</si>
  <si>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</si>
  <si>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</si>
  <si>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</si>
  <si>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</si>
  <si>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</si>
  <si>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</si>
  <si>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</si>
  <si>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</si>
  <si>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</si>
  <si>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</si>
  <si>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</si>
  <si>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</si>
  <si>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</si>
  <si>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</si>
  <si>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</si>
  <si>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</si>
  <si>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栃木県日光市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</si>
  <si>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</si>
  <si>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</si>
  <si>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</si>
  <si>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</si>
  <si>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</si>
  <si>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</si>
  <si>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</si>
  <si>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</si>
  <si>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</si>
  <si>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</si>
  <si>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</si>
  <si>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</si>
  <si>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</si>
  <si>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</si>
  <si>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</si>
  <si>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</si>
  <si>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</si>
  <si>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</si>
  <si>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</si>
  <si>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</si>
  <si>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</si>
  <si>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</si>
  <si>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</si>
  <si>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</si>
  <si>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</si>
  <si>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</si>
  <si>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</si>
  <si>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</si>
  <si>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</si>
  <si>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</si>
  <si>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</si>
  <si>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</si>
  <si>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</si>
  <si>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</si>
  <si>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</si>
  <si>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</si>
  <si>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</si>
  <si>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</si>
  <si>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</si>
  <si>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</si>
  <si>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</si>
  <si>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</si>
  <si>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t>
    <phoneticPr fontId="5"/>
  </si>
  <si>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</si>
  <si>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</si>
  <si>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</si>
  <si>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</si>
  <si>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</si>
  <si>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</si>
  <si>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</si>
  <si>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</si>
  <si>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</si>
  <si>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</si>
  <si>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</si>
  <si>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</si>
  <si>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</si>
  <si>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</si>
  <si>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</si>
  <si>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</si>
  <si>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</si>
  <si>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</si>
  <si>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</si>
  <si>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</si>
  <si>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</si>
  <si>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</si>
  <si>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</si>
  <si>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</si>
  <si>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</si>
  <si>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</si>
  <si>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</si>
  <si>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</si>
  <si>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</si>
  <si>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</si>
  <si>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</si>
  <si>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</si>
  <si>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</si>
  <si>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</si>
  <si>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</si>
  <si>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</si>
  <si>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</si>
  <si>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</si>
  <si>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</si>
  <si>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</si>
  <si>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</si>
  <si>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</si>
  <si>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</si>
  <si>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</si>
  <si>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</si>
  <si>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</si>
  <si>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</si>
  <si>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</si>
  <si>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</si>
  <si>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</si>
  <si>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</si>
  <si>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</si>
  <si>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</si>
  <si>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</si>
  <si>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</si>
  <si>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</si>
  <si>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</si>
  <si>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</si>
  <si>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</si>
  <si>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</si>
  <si>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</si>
  <si>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</si>
  <si>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</si>
  <si>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</si>
  <si>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</si>
  <si>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</si>
  <si>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</si>
  <si>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</si>
  <si>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</si>
  <si>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</si>
  <si>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</si>
  <si>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</si>
  <si>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</si>
  <si>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</si>
  <si>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</si>
  <si>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</si>
  <si>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</si>
  <si>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</si>
  <si>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</si>
  <si>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</si>
  <si>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</si>
  <si>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観光施設</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</si>
  <si>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</si>
  <si>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</si>
  <si>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</si>
  <si>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</si>
  <si>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</si>
  <si>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</si>
  <si>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</si>
  <si>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</si>
  <si>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</si>
  <si>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</si>
  <si>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</si>
  <si>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</si>
  <si>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</si>
  <si>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</si>
  <si>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</si>
  <si>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</si>
  <si>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</si>
  <si>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</si>
  <si>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</si>
  <si>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</si>
  <si>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</si>
  <si>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</si>
  <si>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</si>
  <si>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</si>
  <si>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</si>
  <si>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栃木県日光市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</si>
  <si>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</si>
  <si>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</si>
  <si>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</si>
  <si>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</si>
  <si>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</si>
  <si>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</si>
  <si>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</si>
  <si>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</si>
  <si>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</si>
  <si>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</si>
  <si>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</si>
  <si>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</si>
  <si>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</si>
  <si>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</si>
  <si>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</si>
  <si>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</si>
  <si>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</si>
  <si>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</si>
  <si>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</si>
  <si>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</si>
  <si>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診療所事業特別会計</t>
    <phoneticPr fontId="5"/>
  </si>
  <si>
    <t>公共用地先行取得事業特別会計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</si>
  <si>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</si>
  <si>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</si>
  <si>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</si>
  <si>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</si>
  <si>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</si>
  <si>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</si>
  <si>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</si>
  <si>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</si>
  <si>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</si>
  <si>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</si>
  <si>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</si>
  <si>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</si>
  <si>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</si>
  <si>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</si>
  <si>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</si>
  <si>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</si>
  <si>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</si>
  <si>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</si>
  <si>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</si>
  <si>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下水道事業特別会計</t>
    <phoneticPr fontId="5"/>
  </si>
  <si>
    <t>法非適用企業</t>
    <phoneticPr fontId="5"/>
  </si>
  <si>
    <t>温泉事業特別会計</t>
    <phoneticPr fontId="5"/>
  </si>
  <si>
    <t>銅山観光事業特別会計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</si>
  <si>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</si>
  <si>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</si>
  <si>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</si>
  <si>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</si>
  <si>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</si>
  <si>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</si>
  <si>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</si>
  <si>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</si>
  <si>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</si>
  <si>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</si>
  <si>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</si>
  <si>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</si>
  <si>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</si>
  <si>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</si>
  <si>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</si>
  <si>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</si>
  <si>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</si>
  <si>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</si>
  <si>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</si>
  <si>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</si>
  <si>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</si>
  <si>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</si>
  <si>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</si>
  <si>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</si>
  <si>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</si>
  <si>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</si>
  <si>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</si>
  <si>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</si>
  <si>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</si>
  <si>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</si>
  <si>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</si>
  <si>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</si>
  <si>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</si>
  <si>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</si>
  <si>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</si>
  <si>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</si>
  <si>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</si>
  <si>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</si>
  <si>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</si>
  <si>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</si>
  <si>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</si>
  <si>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</si>
  <si>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</si>
  <si>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</si>
  <si>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</si>
  <si>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</si>
  <si>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</si>
  <si>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</si>
  <si>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</si>
  <si>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</si>
  <si>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</si>
  <si>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</si>
  <si>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</si>
  <si>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</si>
  <si>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</si>
  <si>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</si>
  <si>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</si>
  <si>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</si>
  <si>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</si>
  <si>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</si>
  <si>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</si>
  <si>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</si>
  <si>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</si>
  <si>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</si>
  <si>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</si>
  <si>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</si>
  <si>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温泉事業特別会計</t>
    <phoneticPr fontId="5"/>
  </si>
  <si>
    <t>(Ｆ)</t>
    <phoneticPr fontId="5"/>
  </si>
  <si>
    <t>銅山観光事業特別会計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</si>
  <si>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</si>
  <si>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</si>
  <si>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</si>
  <si>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</si>
  <si>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</si>
  <si>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</si>
  <si>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</si>
  <si>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</si>
  <si>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</si>
  <si>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</si>
  <si>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</si>
  <si>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</si>
  <si>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</si>
  <si>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</si>
  <si>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</si>
  <si>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</si>
  <si>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</si>
  <si>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</si>
  <si>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</si>
  <si>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</si>
  <si>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</si>
  <si>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</si>
  <si>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</si>
  <si>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</si>
  <si>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</si>
  <si>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</si>
  <si>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</si>
  <si>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</si>
  <si>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</si>
  <si>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</si>
  <si>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</si>
  <si>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</si>
  <si>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</si>
  <si>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</si>
  <si>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</si>
  <si>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</si>
  <si>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</si>
  <si>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</si>
  <si>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</si>
  <si>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</si>
  <si>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</si>
  <si>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</si>
  <si>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</si>
  <si>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</si>
  <si>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</si>
  <si>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</si>
  <si>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</si>
  <si>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</si>
  <si>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</si>
  <si>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</si>
  <si>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</si>
  <si>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</si>
  <si>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</si>
  <si>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</si>
  <si>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</si>
  <si>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</si>
  <si>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</si>
  <si>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</si>
  <si>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</si>
  <si>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</si>
  <si>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</si>
  <si>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</si>
  <si>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</si>
  <si>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</si>
  <si>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</si>
  <si>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</si>
  <si>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</si>
  <si>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</si>
  <si>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</si>
  <si>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</si>
  <si>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</si>
  <si>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</si>
  <si>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</si>
  <si>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</si>
  <si>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</si>
  <si>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</si>
  <si>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</si>
  <si>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</si>
  <si>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</si>
  <si>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</si>
  <si>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</si>
  <si>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</si>
  <si>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</si>
  <si>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</si>
  <si>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0.28</t>
  </si>
  <si>
    <t>▲ 1.91</t>
  </si>
  <si>
    <t>▲ 1.89</t>
  </si>
  <si>
    <t>▲ 4.82</t>
  </si>
  <si>
    <t>水道事業会計</t>
  </si>
  <si>
    <t>一般会計</t>
  </si>
  <si>
    <t>介護保険事業特別会計</t>
  </si>
  <si>
    <t>国民健康保険事業特別会計</t>
  </si>
  <si>
    <t>下水道事業特別会計</t>
  </si>
  <si>
    <t>銅山観光事業特別会計</t>
  </si>
  <si>
    <t>診療所事業特別会計</t>
  </si>
  <si>
    <t>温泉事業特別会計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</si>
  <si>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</si>
  <si>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</si>
  <si>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</si>
  <si>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</si>
  <si>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</si>
  <si>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</si>
  <si>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</si>
  <si>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</si>
  <si>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</si>
  <si>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2"/>
  </si>
  <si>
    <t>栃木県市町村総合事務組合（特別会計）</t>
    <rPh sb="0" eb="3">
      <t>トチギケン</t>
    </rPh>
    <rPh sb="3" eb="6">
      <t>シチョウソン</t>
    </rPh>
    <rPh sb="6" eb="8">
      <t>ソウゴウ</t>
    </rPh>
    <rPh sb="8" eb="10">
      <t>ジム</t>
    </rPh>
    <rPh sb="10" eb="12">
      <t>クミアイ</t>
    </rPh>
    <rPh sb="13" eb="15">
      <t>トクベツ</t>
    </rPh>
    <rPh sb="15" eb="17">
      <t>カイケイ</t>
    </rPh>
    <phoneticPr fontId="2"/>
  </si>
  <si>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2"/>
  </si>
  <si>
    <t>栃木県後期高齢者医療広域連合（後期高齢者医療特別会計）</t>
    <rPh sb="0" eb="3">
      <t>トチギケン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</si>
  <si>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</si>
  <si>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日光市公共施設振興公社</t>
    <rPh sb="0" eb="3">
      <t>ニッコウシ</t>
    </rPh>
    <rPh sb="3" eb="5">
      <t>コウキョウ</t>
    </rPh>
    <rPh sb="5" eb="7">
      <t>シセツ</t>
    </rPh>
    <rPh sb="7" eb="9">
      <t>シンコウ</t>
    </rPh>
    <rPh sb="9" eb="11">
      <t>コウシャ</t>
    </rPh>
    <phoneticPr fontId="2"/>
  </si>
  <si>
    <t>日光市農業公社</t>
    <rPh sb="0" eb="3">
      <t>ニッコウシ</t>
    </rPh>
    <rPh sb="3" eb="5">
      <t>ノウギョウ</t>
    </rPh>
    <rPh sb="5" eb="7">
      <t>コウシャ</t>
    </rPh>
    <phoneticPr fontId="2"/>
  </si>
  <si>
    <t>オアシス今市</t>
    <rPh sb="4" eb="6">
      <t>イマイチ</t>
    </rPh>
    <phoneticPr fontId="2"/>
  </si>
  <si>
    <t>小杉放菴記念日光美術館</t>
    <rPh sb="0" eb="2">
      <t>コスギ</t>
    </rPh>
    <rPh sb="2" eb="4">
      <t>ホウアン</t>
    </rPh>
    <rPh sb="4" eb="6">
      <t>キネン</t>
    </rPh>
    <rPh sb="6" eb="8">
      <t>ニッコウ</t>
    </rPh>
    <rPh sb="8" eb="11">
      <t>ビジュツカン</t>
    </rPh>
    <phoneticPr fontId="2"/>
  </si>
  <si>
    <t>鬼怒川・川治温泉観光開発</t>
    <rPh sb="0" eb="3">
      <t>キヌガワ</t>
    </rPh>
    <rPh sb="4" eb="8">
      <t>カワジオンセン</t>
    </rPh>
    <rPh sb="8" eb="10">
      <t>カンコウ</t>
    </rPh>
    <rPh sb="10" eb="12">
      <t>カイハツ</t>
    </rPh>
    <phoneticPr fontId="2"/>
  </si>
  <si>
    <t>-</t>
    <phoneticPr fontId="2"/>
  </si>
  <si>
    <t>-</t>
    <phoneticPr fontId="2"/>
  </si>
  <si>
    <t>-</t>
    <phoneticPr fontId="2"/>
  </si>
  <si>
    <t>-</t>
    <phoneticPr fontId="2"/>
  </si>
  <si>
    <t>-</t>
    <phoneticPr fontId="2"/>
  </si>
  <si>
    <t>合併振興基金</t>
    <rPh sb="0" eb="2">
      <t>ガッペイ</t>
    </rPh>
    <rPh sb="2" eb="4">
      <t>シンコウ</t>
    </rPh>
    <rPh sb="4" eb="6">
      <t>キキン</t>
    </rPh>
    <phoneticPr fontId="2"/>
  </si>
  <si>
    <t>庁舎整備基金</t>
    <rPh sb="0" eb="2">
      <t>チョウシャ</t>
    </rPh>
    <rPh sb="2" eb="4">
      <t>セイビ</t>
    </rPh>
    <rPh sb="4" eb="6">
      <t>キキン</t>
    </rPh>
    <phoneticPr fontId="2"/>
  </si>
  <si>
    <t>高齢者福祉基金</t>
    <rPh sb="0" eb="3">
      <t>コウレイシャ</t>
    </rPh>
    <rPh sb="3" eb="5">
      <t>フクシ</t>
    </rPh>
    <rPh sb="5" eb="7">
      <t>キキン</t>
    </rPh>
    <phoneticPr fontId="2"/>
  </si>
  <si>
    <t>地域医療整備基金</t>
    <rPh sb="0" eb="2">
      <t>チイキ</t>
    </rPh>
    <rPh sb="2" eb="4">
      <t>イリョウ</t>
    </rPh>
    <rPh sb="4" eb="6">
      <t>セイビ</t>
    </rPh>
    <rPh sb="6" eb="8">
      <t>キキン</t>
    </rPh>
    <phoneticPr fontId="2"/>
  </si>
  <si>
    <t>三日月福祉基金</t>
    <rPh sb="0" eb="3">
      <t>ミカヅキ</t>
    </rPh>
    <rPh sb="3" eb="5">
      <t>フクシ</t>
    </rPh>
    <rPh sb="5" eb="7">
      <t>キキン</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</si>
  <si>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</si>
  <si>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</si>
  <si>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</si>
  <si>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</si>
  <si>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</si>
  <si>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</si>
  <si>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</si>
  <si>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</si>
  <si>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</si>
  <si>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</si>
  <si>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</si>
  <si>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</si>
  <si>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について、合併例事業債や緊急防災・減災事業債など交付税算入率の高い起債の活用により、充当可能財源等は増えている一方で、本庁舎をはじめとする日光庁舎、藤原庁舎などの建設事業の実施に伴い市債発行額が増加したため、前年度＋2.9ポイントとなった。実質公債費比率については、一部の庁舎建設事業の償還が始まったことにより前年度＋0.3ポイントとなったが、翌年度以降、元利償還金等の増により実質公債費比率は増加する見込みである。</t>
    <rPh sb="139" eb="141">
      <t>イチブ</t>
    </rPh>
    <rPh sb="178" eb="181">
      <t>ヨクネンド</t>
    </rPh>
    <rPh sb="181" eb="183">
      <t>イコウ</t>
    </rPh>
    <phoneticPr fontId="5"/>
  </si>
  <si>
    <t>実質公債費比率</t>
    <phoneticPr fontId="5"/>
  </si>
  <si>
    <t xml:space="preserve"> </t>
    <phoneticPr fontId="5"/>
  </si>
  <si>
    <t xml:space="preserve"> </t>
    <phoneticPr fontId="5"/>
  </si>
  <si>
    <t>平成30年度決算における将来負担比率は62.8％、有形固定資産減価償却率は69.2％であり、類似団体平均と比較して高い値で推移している。これは、合併特例債など有利な地方債を利用して施設等の更新を行っているが、既存建物の解体や統廃合が進んでいないため、減価償却費が累積していることが一因と考えられ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</si>
</sst>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5"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0" fontId="1" fillId="0" borderId="41" xfId="16" applyFont="1" applyBorder="1" applyAlignment="1" applyProtection="1">
      <alignment horizontal="left" vertical="top" wrapText="1"/>
      <protection locked="0"/>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54227</c:v>
                </c:pt>
                <c:pt idx="2">
                  <c:v>44504</c:v>
                </c:pt>
                <c:pt idx="3">
                  <c:v>47820</c:v>
                </c:pt>
                <c:pt idx="4">
                  <c:v>41934</c:v>
                </c:pt>
              </c:numCache>
            </c:numRef>
          </c:val>
          <c:smooth val="0"/>
          <c:extLst xmlns:c16r2="http://schemas.microsoft.com/office/drawing/2015/06/chart">
            <c:ext xmlns:c16="http://schemas.microsoft.com/office/drawing/2014/chart" uri="{C3380CC4-5D6E-409C-BE32-E72D297353CC}">
              <c16:uniqueId val="{00000000-9FC8-4186-896A-11B7F2BEE81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79303</c:v>
                </c:pt>
                <c:pt idx="1">
                  <c:v>79456</c:v>
                </c:pt>
                <c:pt idx="2">
                  <c:v>72028</c:v>
                </c:pt>
                <c:pt idx="3">
                  <c:v>105014</c:v>
                </c:pt>
                <c:pt idx="4">
                  <c:v>106886</c:v>
                </c:pt>
              </c:numCache>
            </c:numRef>
          </c:val>
          <c:smooth val="0"/>
          <c:extLst xmlns:c16r2="http://schemas.microsoft.com/office/drawing/2015/06/chart">
            <c:ext xmlns:c16="http://schemas.microsoft.com/office/drawing/2014/chart" uri="{C3380CC4-5D6E-409C-BE32-E72D297353CC}">
              <c16:uniqueId val="{00000001-9FC8-4186-896A-11B7F2BEE817}"/>
            </c:ext>
          </c:extLst>
        </c:ser>
        <c:dLbls>
          <c:showLegendKey val="0"/>
          <c:showVal val="0"/>
          <c:showCatName val="0"/>
          <c:showSerName val="0"/>
          <c:showPercent val="0"/>
          <c:showBubbleSize val="0"/>
        </c:dLbls>
        <c:marker val="1"/>
        <c:smooth val="0"/>
        <c:axId val="358848472"/>
        <c:axId val="358846120"/>
      </c:lineChart>
      <c:catAx>
        <c:axId val="3588484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8846120"/>
        <c:crosses val="autoZero"/>
        <c:auto val="1"/>
        <c:lblAlgn val="ctr"/>
        <c:lblOffset val="100"/>
        <c:tickLblSkip val="1"/>
        <c:tickMarkSkip val="1"/>
        <c:noMultiLvlLbl val="0"/>
      </c:catAx>
      <c:valAx>
        <c:axId val="35884612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88484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6.8</c:v>
                </c:pt>
                <c:pt idx="1">
                  <c:v>7.05</c:v>
                </c:pt>
                <c:pt idx="2">
                  <c:v>6.81</c:v>
                </c:pt>
                <c:pt idx="3">
                  <c:v>6.23</c:v>
                </c:pt>
                <c:pt idx="4">
                  <c:v>3.28</c:v>
                </c:pt>
              </c:numCache>
            </c:numRef>
          </c:val>
          <c:extLst xmlns:c16r2="http://schemas.microsoft.com/office/drawing/2015/06/chart">
            <c:ext xmlns:c16="http://schemas.microsoft.com/office/drawing/2014/chart" uri="{C3380CC4-5D6E-409C-BE32-E72D297353CC}">
              <c16:uniqueId val="{00000000-0373-41F5-86FF-9E297AD1AA0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17.760000000000002</c:v>
                </c:pt>
                <c:pt idx="1">
                  <c:v>17.690000000000001</c:v>
                </c:pt>
                <c:pt idx="2">
                  <c:v>16.34</c:v>
                </c:pt>
                <c:pt idx="3">
                  <c:v>15.36</c:v>
                </c:pt>
                <c:pt idx="4">
                  <c:v>13.59</c:v>
                </c:pt>
              </c:numCache>
            </c:numRef>
          </c:val>
          <c:extLst xmlns:c16r2="http://schemas.microsoft.com/office/drawing/2015/06/chart">
            <c:ext xmlns:c16="http://schemas.microsoft.com/office/drawing/2014/chart" uri="{C3380CC4-5D6E-409C-BE32-E72D297353CC}">
              <c16:uniqueId val="{00000001-0373-41F5-86FF-9E297AD1AA07}"/>
            </c:ext>
          </c:extLst>
        </c:ser>
        <c:dLbls>
          <c:showLegendKey val="0"/>
          <c:showVal val="0"/>
          <c:showCatName val="0"/>
          <c:showSerName val="0"/>
          <c:showPercent val="0"/>
          <c:showBubbleSize val="0"/>
        </c:dLbls>
        <c:gapWidth val="250"/>
        <c:overlap val="100"/>
        <c:axId val="358847688"/>
        <c:axId val="3588422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-0.28000000000000003</c:v>
                </c:pt>
                <c:pt idx="1">
                  <c:v>0.28999999999999998</c:v>
                </c:pt>
                <c:pt idx="2">
                  <c:v>-1.91</c:v>
                </c:pt>
                <c:pt idx="3">
                  <c:v>-1.89</c:v>
                </c:pt>
                <c:pt idx="4">
                  <c:v>-4.82</c:v>
                </c:pt>
              </c:numCache>
            </c:numRef>
          </c:val>
          <c:smooth val="0"/>
          <c:extLst xmlns:c16r2="http://schemas.microsoft.com/office/drawing/2015/06/chart">
            <c:ext xmlns:c16="http://schemas.microsoft.com/office/drawing/2014/chart" uri="{C3380CC4-5D6E-409C-BE32-E72D297353CC}">
              <c16:uniqueId val="{00000002-0373-41F5-86FF-9E297AD1AA07}"/>
            </c:ext>
          </c:extLst>
        </c:ser>
        <c:dLbls>
          <c:showLegendKey val="0"/>
          <c:showVal val="0"/>
          <c:showCatName val="0"/>
          <c:showSerName val="0"/>
          <c:showPercent val="0"/>
          <c:showBubbleSize val="0"/>
        </c:dLbls>
        <c:marker val="1"/>
        <c:smooth val="0"/>
        <c:axId val="358847688"/>
        <c:axId val="358842200"/>
      </c:lineChart>
      <c:catAx>
        <c:axId val="358847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58842200"/>
        <c:crosses val="autoZero"/>
        <c:auto val="1"/>
        <c:lblAlgn val="ctr"/>
        <c:lblOffset val="100"/>
        <c:tickLblSkip val="1"/>
        <c:tickMarkSkip val="1"/>
        <c:noMultiLvlLbl val="0"/>
      </c:catAx>
      <c:valAx>
        <c:axId val="358842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8847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0.05</c:v>
                </c:pt>
                <c:pt idx="2">
                  <c:v>#N/A</c:v>
                </c:pt>
                <c:pt idx="3">
                  <c:v>0.02</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0-E296-4758-A4FB-DFD32464BB5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296-4758-A4FB-DFD32464BB50}"/>
            </c:ext>
          </c:extLst>
        </c:ser>
        <c:ser>
          <c:idx val="2"/>
          <c:order val="2"/>
          <c:tx>
            <c:strRef>
              <c:f>データシート!$A$29</c:f>
              <c:strCache>
                <c:ptCount val="1"/>
                <c:pt idx="0">
                  <c:v>温泉事業特別会計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2-E296-4758-A4FB-DFD32464BB50}"/>
            </c:ext>
          </c:extLst>
        </c:ser>
        <c:ser>
          <c:idx val="3"/>
          <c:order val="3"/>
          <c:tx>
            <c:strRef>
              <c:f>データシート!$A$30</c:f>
              <c:strCache>
                <c:ptCount val="1"/>
                <c:pt idx="0">
                  <c:v>診療所事業特別会計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0.03</c:v>
                </c:pt>
                <c:pt idx="2">
                  <c:v>#N/A</c:v>
                </c:pt>
                <c:pt idx="3">
                  <c:v>0.02</c:v>
                </c:pt>
                <c:pt idx="4">
                  <c:v>#N/A</c:v>
                </c:pt>
                <c:pt idx="5">
                  <c:v>0.01</c:v>
                </c:pt>
                <c:pt idx="6">
                  <c:v>#N/A</c:v>
                </c:pt>
                <c:pt idx="7">
                  <c:v>0.02</c:v>
                </c:pt>
                <c:pt idx="8">
                  <c:v>#N/A</c:v>
                </c:pt>
                <c:pt idx="9">
                  <c:v>0.03</c:v>
                </c:pt>
              </c:numCache>
            </c:numRef>
          </c:val>
          <c:extLst xmlns:c16r2="http://schemas.microsoft.com/office/drawing/2015/06/chart">
            <c:ext xmlns:c16="http://schemas.microsoft.com/office/drawing/2014/chart" uri="{C3380CC4-5D6E-409C-BE32-E72D297353CC}">
              <c16:uniqueId val="{00000003-E296-4758-A4FB-DFD32464BB50}"/>
            </c:ext>
          </c:extLst>
        </c:ser>
        <c:ser>
          <c:idx val="4"/>
          <c:order val="4"/>
          <c:tx>
            <c:strRef>
              <c:f>データシート!$A$31</c:f>
              <c:strCache>
                <c:ptCount val="1"/>
                <c:pt idx="0">
                  <c:v>銅山観光事業特別会計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0.09</c:v>
                </c:pt>
                <c:pt idx="2">
                  <c:v>#N/A</c:v>
                </c:pt>
                <c:pt idx="3">
                  <c:v>0.18</c:v>
                </c:pt>
                <c:pt idx="4">
                  <c:v>#N/A</c:v>
                </c:pt>
                <c:pt idx="5">
                  <c:v>7.0000000000000007E-2</c:v>
                </c:pt>
                <c:pt idx="6">
                  <c:v>#N/A</c:v>
                </c:pt>
                <c:pt idx="7">
                  <c:v>0.05</c:v>
                </c:pt>
                <c:pt idx="8">
                  <c:v>#N/A</c:v>
                </c:pt>
                <c:pt idx="9">
                  <c:v>0.03</c:v>
                </c:pt>
              </c:numCache>
            </c:numRef>
          </c:val>
          <c:extLst xmlns:c16r2="http://schemas.microsoft.com/office/drawing/2015/06/chart">
            <c:ext xmlns:c16="http://schemas.microsoft.com/office/drawing/2014/chart" uri="{C3380CC4-5D6E-409C-BE32-E72D297353CC}">
              <c16:uniqueId val="{00000004-E296-4758-A4FB-DFD32464BB50}"/>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0.13</c:v>
                </c:pt>
                <c:pt idx="2">
                  <c:v>#N/A</c:v>
                </c:pt>
                <c:pt idx="3">
                  <c:v>0.16</c:v>
                </c:pt>
                <c:pt idx="4">
                  <c:v>#N/A</c:v>
                </c:pt>
                <c:pt idx="5">
                  <c:v>0.17</c:v>
                </c:pt>
                <c:pt idx="6">
                  <c:v>#N/A</c:v>
                </c:pt>
                <c:pt idx="7">
                  <c:v>0.12</c:v>
                </c:pt>
                <c:pt idx="8">
                  <c:v>#N/A</c:v>
                </c:pt>
                <c:pt idx="9">
                  <c:v>7.0000000000000007E-2</c:v>
                </c:pt>
              </c:numCache>
            </c:numRef>
          </c:val>
          <c:extLst xmlns:c16r2="http://schemas.microsoft.com/office/drawing/2015/06/chart">
            <c:ext xmlns:c16="http://schemas.microsoft.com/office/drawing/2014/chart" uri="{C3380CC4-5D6E-409C-BE32-E72D297353CC}">
              <c16:uniqueId val="{00000005-E296-4758-A4FB-DFD32464BB50}"/>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1.1299999999999999</c:v>
                </c:pt>
                <c:pt idx="2">
                  <c:v>#N/A</c:v>
                </c:pt>
                <c:pt idx="3">
                  <c:v>0.65</c:v>
                </c:pt>
                <c:pt idx="4">
                  <c:v>#N/A</c:v>
                </c:pt>
                <c:pt idx="5">
                  <c:v>0.75</c:v>
                </c:pt>
                <c:pt idx="6">
                  <c:v>#N/A</c:v>
                </c:pt>
                <c:pt idx="7">
                  <c:v>1.29</c:v>
                </c:pt>
                <c:pt idx="8">
                  <c:v>#N/A</c:v>
                </c:pt>
                <c:pt idx="9">
                  <c:v>0.77</c:v>
                </c:pt>
              </c:numCache>
            </c:numRef>
          </c:val>
          <c:extLst xmlns:c16r2="http://schemas.microsoft.com/office/drawing/2015/06/chart">
            <c:ext xmlns:c16="http://schemas.microsoft.com/office/drawing/2014/chart" uri="{C3380CC4-5D6E-409C-BE32-E72D297353CC}">
              <c16:uniqueId val="{00000006-E296-4758-A4FB-DFD32464BB50}"/>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0.61</c:v>
                </c:pt>
                <c:pt idx="2">
                  <c:v>#N/A</c:v>
                </c:pt>
                <c:pt idx="3">
                  <c:v>0.61</c:v>
                </c:pt>
                <c:pt idx="4">
                  <c:v>#N/A</c:v>
                </c:pt>
                <c:pt idx="5">
                  <c:v>1.1399999999999999</c:v>
                </c:pt>
                <c:pt idx="6">
                  <c:v>#N/A</c:v>
                </c:pt>
                <c:pt idx="7">
                  <c:v>1.61</c:v>
                </c:pt>
                <c:pt idx="8">
                  <c:v>#N/A</c:v>
                </c:pt>
                <c:pt idx="9">
                  <c:v>0.8</c:v>
                </c:pt>
              </c:numCache>
            </c:numRef>
          </c:val>
          <c:extLst xmlns:c16r2="http://schemas.microsoft.com/office/drawing/2015/06/chart">
            <c:ext xmlns:c16="http://schemas.microsoft.com/office/drawing/2014/chart" uri="{C3380CC4-5D6E-409C-BE32-E72D297353CC}">
              <c16:uniqueId val="{00000007-E296-4758-A4FB-DFD32464BB5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6.76</c:v>
                </c:pt>
                <c:pt idx="2">
                  <c:v>#N/A</c:v>
                </c:pt>
                <c:pt idx="3">
                  <c:v>7.02</c:v>
                </c:pt>
                <c:pt idx="4">
                  <c:v>#N/A</c:v>
                </c:pt>
                <c:pt idx="5">
                  <c:v>6.79</c:v>
                </c:pt>
                <c:pt idx="6">
                  <c:v>#N/A</c:v>
                </c:pt>
                <c:pt idx="7">
                  <c:v>6.21</c:v>
                </c:pt>
                <c:pt idx="8">
                  <c:v>#N/A</c:v>
                </c:pt>
                <c:pt idx="9">
                  <c:v>3.25</c:v>
                </c:pt>
              </c:numCache>
            </c:numRef>
          </c:val>
          <c:extLst xmlns:c16r2="http://schemas.microsoft.com/office/drawing/2015/06/chart">
            <c:ext xmlns:c16="http://schemas.microsoft.com/office/drawing/2014/chart" uri="{C3380CC4-5D6E-409C-BE32-E72D297353CC}">
              <c16:uniqueId val="{00000008-E296-4758-A4FB-DFD32464BB5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7.95</c:v>
                </c:pt>
                <c:pt idx="2">
                  <c:v>#N/A</c:v>
                </c:pt>
                <c:pt idx="3">
                  <c:v>8.1999999999999993</c:v>
                </c:pt>
                <c:pt idx="4">
                  <c:v>#N/A</c:v>
                </c:pt>
                <c:pt idx="5">
                  <c:v>10.57</c:v>
                </c:pt>
                <c:pt idx="6">
                  <c:v>#N/A</c:v>
                </c:pt>
                <c:pt idx="7">
                  <c:v>10.46</c:v>
                </c:pt>
                <c:pt idx="8">
                  <c:v>#N/A</c:v>
                </c:pt>
                <c:pt idx="9">
                  <c:v>10.67</c:v>
                </c:pt>
              </c:numCache>
            </c:numRef>
          </c:val>
          <c:extLst xmlns:c16r2="http://schemas.microsoft.com/office/drawing/2015/06/chart">
            <c:ext xmlns:c16="http://schemas.microsoft.com/office/drawing/2014/chart" uri="{C3380CC4-5D6E-409C-BE32-E72D297353CC}">
              <c16:uniqueId val="{00000009-E296-4758-A4FB-DFD32464BB50}"/>
            </c:ext>
          </c:extLst>
        </c:ser>
        <c:dLbls>
          <c:showLegendKey val="0"/>
          <c:showVal val="0"/>
          <c:showCatName val="0"/>
          <c:showSerName val="0"/>
          <c:showPercent val="0"/>
          <c:showBubbleSize val="0"/>
        </c:dLbls>
        <c:gapWidth val="150"/>
        <c:overlap val="100"/>
        <c:axId val="358842592"/>
        <c:axId val="358844160"/>
      </c:barChart>
      <c:catAx>
        <c:axId val="358842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8844160"/>
        <c:crosses val="autoZero"/>
        <c:auto val="1"/>
        <c:lblAlgn val="ctr"/>
        <c:lblOffset val="100"/>
        <c:tickLblSkip val="1"/>
        <c:tickMarkSkip val="1"/>
        <c:noMultiLvlLbl val="0"/>
      </c:catAx>
      <c:valAx>
        <c:axId val="358844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88425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4669</c:v>
                </c:pt>
                <c:pt idx="5">
                  <c:v>4638</c:v>
                </c:pt>
                <c:pt idx="8">
                  <c:v>4809</c:v>
                </c:pt>
                <c:pt idx="11">
                  <c:v>4898</c:v>
                </c:pt>
                <c:pt idx="14">
                  <c:v>5007</c:v>
                </c:pt>
              </c:numCache>
            </c:numRef>
          </c:val>
          <c:extLst xmlns:c16r2="http://schemas.microsoft.com/office/drawing/2015/06/chart">
            <c:ext xmlns:c16="http://schemas.microsoft.com/office/drawing/2014/chart" uri="{C3380CC4-5D6E-409C-BE32-E72D297353CC}">
              <c16:uniqueId val="{00000000-D873-4C9F-963B-BE12D46C745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873-4C9F-963B-BE12D46C745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25</c:v>
                </c:pt>
                <c:pt idx="3">
                  <c:v>25</c:v>
                </c:pt>
                <c:pt idx="6">
                  <c:v>16</c:v>
                </c:pt>
                <c:pt idx="9">
                  <c:v>15</c:v>
                </c:pt>
                <c:pt idx="12">
                  <c:v>14</c:v>
                </c:pt>
              </c:numCache>
            </c:numRef>
          </c:val>
          <c:extLst xmlns:c16r2="http://schemas.microsoft.com/office/drawing/2015/06/chart">
            <c:ext xmlns:c16="http://schemas.microsoft.com/office/drawing/2014/chart" uri="{C3380CC4-5D6E-409C-BE32-E72D297353CC}">
              <c16:uniqueId val="{00000002-D873-4C9F-963B-BE12D46C745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873-4C9F-963B-BE12D46C745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974</c:v>
                </c:pt>
                <c:pt idx="3">
                  <c:v>811</c:v>
                </c:pt>
                <c:pt idx="6">
                  <c:v>964</c:v>
                </c:pt>
                <c:pt idx="9">
                  <c:v>1021</c:v>
                </c:pt>
                <c:pt idx="12">
                  <c:v>995</c:v>
                </c:pt>
              </c:numCache>
            </c:numRef>
          </c:val>
          <c:extLst xmlns:c16r2="http://schemas.microsoft.com/office/drawing/2015/06/chart">
            <c:ext xmlns:c16="http://schemas.microsoft.com/office/drawing/2014/chart" uri="{C3380CC4-5D6E-409C-BE32-E72D297353CC}">
              <c16:uniqueId val="{00000004-D873-4C9F-963B-BE12D46C745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873-4C9F-963B-BE12D46C745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873-4C9F-963B-BE12D46C745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4918</c:v>
                </c:pt>
                <c:pt idx="3">
                  <c:v>4957</c:v>
                </c:pt>
                <c:pt idx="6">
                  <c:v>4956</c:v>
                </c:pt>
                <c:pt idx="9">
                  <c:v>5067</c:v>
                </c:pt>
                <c:pt idx="12">
                  <c:v>5262</c:v>
                </c:pt>
              </c:numCache>
            </c:numRef>
          </c:val>
          <c:extLst xmlns:c16r2="http://schemas.microsoft.com/office/drawing/2015/06/chart">
            <c:ext xmlns:c16="http://schemas.microsoft.com/office/drawing/2014/chart" uri="{C3380CC4-5D6E-409C-BE32-E72D297353CC}">
              <c16:uniqueId val="{00000007-D873-4C9F-963B-BE12D46C7453}"/>
            </c:ext>
          </c:extLst>
        </c:ser>
        <c:dLbls>
          <c:showLegendKey val="0"/>
          <c:showVal val="0"/>
          <c:showCatName val="0"/>
          <c:showSerName val="0"/>
          <c:showPercent val="0"/>
          <c:showBubbleSize val="0"/>
        </c:dLbls>
        <c:gapWidth val="100"/>
        <c:overlap val="100"/>
        <c:axId val="432868304"/>
        <c:axId val="4328718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1248</c:v>
                </c:pt>
                <c:pt idx="2">
                  <c:v>#N/A</c:v>
                </c:pt>
                <c:pt idx="3">
                  <c:v>#N/A</c:v>
                </c:pt>
                <c:pt idx="4">
                  <c:v>1155</c:v>
                </c:pt>
                <c:pt idx="5">
                  <c:v>#N/A</c:v>
                </c:pt>
                <c:pt idx="6">
                  <c:v>#N/A</c:v>
                </c:pt>
                <c:pt idx="7">
                  <c:v>1127</c:v>
                </c:pt>
                <c:pt idx="8">
                  <c:v>#N/A</c:v>
                </c:pt>
                <c:pt idx="9">
                  <c:v>#N/A</c:v>
                </c:pt>
                <c:pt idx="10">
                  <c:v>1205</c:v>
                </c:pt>
                <c:pt idx="11">
                  <c:v>#N/A</c:v>
                </c:pt>
                <c:pt idx="12">
                  <c:v>#N/A</c:v>
                </c:pt>
                <c:pt idx="13">
                  <c:v>1264</c:v>
                </c:pt>
                <c:pt idx="14">
                  <c:v>#N/A</c:v>
                </c:pt>
              </c:numCache>
            </c:numRef>
          </c:val>
          <c:smooth val="0"/>
          <c:extLst xmlns:c16r2="http://schemas.microsoft.com/office/drawing/2015/06/chart">
            <c:ext xmlns:c16="http://schemas.microsoft.com/office/drawing/2014/chart" uri="{C3380CC4-5D6E-409C-BE32-E72D297353CC}">
              <c16:uniqueId val="{00000008-D873-4C9F-963B-BE12D46C7453}"/>
            </c:ext>
          </c:extLst>
        </c:ser>
        <c:dLbls>
          <c:showLegendKey val="0"/>
          <c:showVal val="0"/>
          <c:showCatName val="0"/>
          <c:showSerName val="0"/>
          <c:showPercent val="0"/>
          <c:showBubbleSize val="0"/>
        </c:dLbls>
        <c:marker val="1"/>
        <c:smooth val="0"/>
        <c:axId val="432868304"/>
        <c:axId val="432871832"/>
      </c:lineChart>
      <c:catAx>
        <c:axId val="432868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2871832"/>
        <c:crosses val="autoZero"/>
        <c:auto val="1"/>
        <c:lblAlgn val="ctr"/>
        <c:lblOffset val="100"/>
        <c:tickLblSkip val="1"/>
        <c:tickMarkSkip val="1"/>
        <c:noMultiLvlLbl val="0"/>
      </c:catAx>
      <c:valAx>
        <c:axId val="4328718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2868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48872</c:v>
                </c:pt>
                <c:pt idx="5">
                  <c:v>50502</c:v>
                </c:pt>
                <c:pt idx="8">
                  <c:v>50801</c:v>
                </c:pt>
                <c:pt idx="11">
                  <c:v>52743</c:v>
                </c:pt>
                <c:pt idx="14">
                  <c:v>54724</c:v>
                </c:pt>
              </c:numCache>
            </c:numRef>
          </c:val>
          <c:extLst xmlns:c16r2="http://schemas.microsoft.com/office/drawing/2015/06/chart">
            <c:ext xmlns:c16="http://schemas.microsoft.com/office/drawing/2014/chart" uri="{C3380CC4-5D6E-409C-BE32-E72D297353CC}">
              <c16:uniqueId val="{00000000-A95B-432E-8924-5D5F2344E13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5575</c:v>
                </c:pt>
                <c:pt idx="5">
                  <c:v>5741</c:v>
                </c:pt>
                <c:pt idx="8">
                  <c:v>5986</c:v>
                </c:pt>
                <c:pt idx="11">
                  <c:v>6519</c:v>
                </c:pt>
                <c:pt idx="14">
                  <c:v>6164</c:v>
                </c:pt>
              </c:numCache>
            </c:numRef>
          </c:val>
          <c:extLst xmlns:c16r2="http://schemas.microsoft.com/office/drawing/2015/06/chart">
            <c:ext xmlns:c16="http://schemas.microsoft.com/office/drawing/2014/chart" uri="{C3380CC4-5D6E-409C-BE32-E72D297353CC}">
              <c16:uniqueId val="{00000001-A95B-432E-8924-5D5F2344E13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8377</c:v>
                </c:pt>
                <c:pt idx="5">
                  <c:v>8360</c:v>
                </c:pt>
                <c:pt idx="8">
                  <c:v>7869</c:v>
                </c:pt>
                <c:pt idx="11">
                  <c:v>7443</c:v>
                </c:pt>
                <c:pt idx="14">
                  <c:v>7692</c:v>
                </c:pt>
              </c:numCache>
            </c:numRef>
          </c:val>
          <c:extLst xmlns:c16r2="http://schemas.microsoft.com/office/drawing/2015/06/chart">
            <c:ext xmlns:c16="http://schemas.microsoft.com/office/drawing/2014/chart" uri="{C3380CC4-5D6E-409C-BE32-E72D297353CC}">
              <c16:uniqueId val="{00000002-A95B-432E-8924-5D5F2344E13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95B-432E-8924-5D5F2344E13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95B-432E-8924-5D5F2344E13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49</c:v>
                </c:pt>
                <c:pt idx="3">
                  <c:v>107</c:v>
                </c:pt>
                <c:pt idx="6">
                  <c:v>31</c:v>
                </c:pt>
                <c:pt idx="9">
                  <c:v>30</c:v>
                </c:pt>
                <c:pt idx="12">
                  <c:v>23</c:v>
                </c:pt>
              </c:numCache>
            </c:numRef>
          </c:val>
          <c:extLst xmlns:c16r2="http://schemas.microsoft.com/office/drawing/2015/06/chart">
            <c:ext xmlns:c16="http://schemas.microsoft.com/office/drawing/2014/chart" uri="{C3380CC4-5D6E-409C-BE32-E72D297353CC}">
              <c16:uniqueId val="{00000005-A95B-432E-8924-5D5F2344E13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9600</c:v>
                </c:pt>
                <c:pt idx="3">
                  <c:v>9329</c:v>
                </c:pt>
                <c:pt idx="6">
                  <c:v>9131</c:v>
                </c:pt>
                <c:pt idx="9">
                  <c:v>8850</c:v>
                </c:pt>
                <c:pt idx="12">
                  <c:v>8512</c:v>
                </c:pt>
              </c:numCache>
            </c:numRef>
          </c:val>
          <c:extLst xmlns:c16r2="http://schemas.microsoft.com/office/drawing/2015/06/chart">
            <c:ext xmlns:c16="http://schemas.microsoft.com/office/drawing/2014/chart" uri="{C3380CC4-5D6E-409C-BE32-E72D297353CC}">
              <c16:uniqueId val="{00000006-A95B-432E-8924-5D5F2344E13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A95B-432E-8924-5D5F2344E13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12840</c:v>
                </c:pt>
                <c:pt idx="3">
                  <c:v>11996</c:v>
                </c:pt>
                <c:pt idx="6">
                  <c:v>11735</c:v>
                </c:pt>
                <c:pt idx="9">
                  <c:v>11193</c:v>
                </c:pt>
                <c:pt idx="12">
                  <c:v>11197</c:v>
                </c:pt>
              </c:numCache>
            </c:numRef>
          </c:val>
          <c:extLst xmlns:c16r2="http://schemas.microsoft.com/office/drawing/2015/06/chart">
            <c:ext xmlns:c16="http://schemas.microsoft.com/office/drawing/2014/chart" uri="{C3380CC4-5D6E-409C-BE32-E72D297353CC}">
              <c16:uniqueId val="{00000008-A95B-432E-8924-5D5F2344E13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168</c:v>
                </c:pt>
                <c:pt idx="3">
                  <c:v>149</c:v>
                </c:pt>
                <c:pt idx="6">
                  <c:v>133</c:v>
                </c:pt>
                <c:pt idx="9">
                  <c:v>114</c:v>
                </c:pt>
                <c:pt idx="12">
                  <c:v>100</c:v>
                </c:pt>
              </c:numCache>
            </c:numRef>
          </c:val>
          <c:extLst xmlns:c16r2="http://schemas.microsoft.com/office/drawing/2015/06/chart">
            <c:ext xmlns:c16="http://schemas.microsoft.com/office/drawing/2014/chart" uri="{C3380CC4-5D6E-409C-BE32-E72D297353CC}">
              <c16:uniqueId val="{00000009-A95B-432E-8924-5D5F2344E13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51854</c:v>
                </c:pt>
                <c:pt idx="3">
                  <c:v>53695</c:v>
                </c:pt>
                <c:pt idx="6">
                  <c:v>54888</c:v>
                </c:pt>
                <c:pt idx="9">
                  <c:v>58419</c:v>
                </c:pt>
                <c:pt idx="12">
                  <c:v>61275</c:v>
                </c:pt>
              </c:numCache>
            </c:numRef>
          </c:val>
          <c:extLst xmlns:c16r2="http://schemas.microsoft.com/office/drawing/2015/06/chart">
            <c:ext xmlns:c16="http://schemas.microsoft.com/office/drawing/2014/chart" uri="{C3380CC4-5D6E-409C-BE32-E72D297353CC}">
              <c16:uniqueId val="{0000000A-A95B-432E-8924-5D5F2344E134}"/>
            </c:ext>
          </c:extLst>
        </c:ser>
        <c:dLbls>
          <c:showLegendKey val="0"/>
          <c:showVal val="0"/>
          <c:showCatName val="0"/>
          <c:showSerName val="0"/>
          <c:showPercent val="0"/>
          <c:showBubbleSize val="0"/>
        </c:dLbls>
        <c:gapWidth val="100"/>
        <c:overlap val="100"/>
        <c:axId val="432870656"/>
        <c:axId val="4328734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11686</c:v>
                </c:pt>
                <c:pt idx="2">
                  <c:v>#N/A</c:v>
                </c:pt>
                <c:pt idx="3">
                  <c:v>#N/A</c:v>
                </c:pt>
                <c:pt idx="4">
                  <c:v>10672</c:v>
                </c:pt>
                <c:pt idx="5">
                  <c:v>#N/A</c:v>
                </c:pt>
                <c:pt idx="6">
                  <c:v>#N/A</c:v>
                </c:pt>
                <c:pt idx="7">
                  <c:v>11263</c:v>
                </c:pt>
                <c:pt idx="8">
                  <c:v>#N/A</c:v>
                </c:pt>
                <c:pt idx="9">
                  <c:v>#N/A</c:v>
                </c:pt>
                <c:pt idx="10">
                  <c:v>11903</c:v>
                </c:pt>
                <c:pt idx="11">
                  <c:v>#N/A</c:v>
                </c:pt>
                <c:pt idx="12">
                  <c:v>#N/A</c:v>
                </c:pt>
                <c:pt idx="13">
                  <c:v>12527</c:v>
                </c:pt>
                <c:pt idx="14">
                  <c:v>#N/A</c:v>
                </c:pt>
              </c:numCache>
            </c:numRef>
          </c:val>
          <c:smooth val="0"/>
          <c:extLst xmlns:c16r2="http://schemas.microsoft.com/office/drawing/2015/06/chart">
            <c:ext xmlns:c16="http://schemas.microsoft.com/office/drawing/2014/chart" uri="{C3380CC4-5D6E-409C-BE32-E72D297353CC}">
              <c16:uniqueId val="{0000000B-A95B-432E-8924-5D5F2344E134}"/>
            </c:ext>
          </c:extLst>
        </c:ser>
        <c:dLbls>
          <c:showLegendKey val="0"/>
          <c:showVal val="0"/>
          <c:showCatName val="0"/>
          <c:showSerName val="0"/>
          <c:showPercent val="0"/>
          <c:showBubbleSize val="0"/>
        </c:dLbls>
        <c:marker val="1"/>
        <c:smooth val="0"/>
        <c:axId val="432870656"/>
        <c:axId val="432873400"/>
      </c:lineChart>
      <c:catAx>
        <c:axId val="432870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32873400"/>
        <c:crosses val="autoZero"/>
        <c:auto val="1"/>
        <c:lblAlgn val="ctr"/>
        <c:lblOffset val="100"/>
        <c:tickLblSkip val="1"/>
        <c:tickMarkSkip val="1"/>
        <c:noMultiLvlLbl val="0"/>
      </c:catAx>
      <c:valAx>
        <c:axId val="432873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2870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4062</c:v>
                </c:pt>
                <c:pt idx="1">
                  <c:v>3765</c:v>
                </c:pt>
                <c:pt idx="2">
                  <c:v>3316</c:v>
                </c:pt>
              </c:numCache>
            </c:numRef>
          </c:val>
          <c:extLst xmlns:c16r2="http://schemas.microsoft.com/office/drawing/2015/06/chart">
            <c:ext xmlns:c16="http://schemas.microsoft.com/office/drawing/2014/chart" uri="{C3380CC4-5D6E-409C-BE32-E72D297353CC}">
              <c16:uniqueId val="{00000000-3E7F-4A0A-8689-6CD8BA0FF4E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1169</c:v>
                </c:pt>
                <c:pt idx="1">
                  <c:v>1170</c:v>
                </c:pt>
                <c:pt idx="2">
                  <c:v>1170</c:v>
                </c:pt>
              </c:numCache>
            </c:numRef>
          </c:val>
          <c:extLst xmlns:c16r2="http://schemas.microsoft.com/office/drawing/2015/06/chart">
            <c:ext xmlns:c16="http://schemas.microsoft.com/office/drawing/2014/chart" uri="{C3380CC4-5D6E-409C-BE32-E72D297353CC}">
              <c16:uniqueId val="{00000001-3E7F-4A0A-8689-6CD8BA0FF4E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5124</c:v>
                </c:pt>
                <c:pt idx="1">
                  <c:v>4876</c:v>
                </c:pt>
                <c:pt idx="2">
                  <c:v>5067</c:v>
                </c:pt>
              </c:numCache>
            </c:numRef>
          </c:val>
          <c:extLst xmlns:c16r2="http://schemas.microsoft.com/office/drawing/2015/06/chart">
            <c:ext xmlns:c16="http://schemas.microsoft.com/office/drawing/2014/chart" uri="{C3380CC4-5D6E-409C-BE32-E72D297353CC}">
              <c16:uniqueId val="{00000002-3E7F-4A0A-8689-6CD8BA0FF4E7}"/>
            </c:ext>
          </c:extLst>
        </c:ser>
        <c:dLbls>
          <c:showLegendKey val="0"/>
          <c:showVal val="0"/>
          <c:showCatName val="0"/>
          <c:showSerName val="0"/>
          <c:showPercent val="0"/>
          <c:showBubbleSize val="0"/>
        </c:dLbls>
        <c:gapWidth val="120"/>
        <c:overlap val="100"/>
        <c:axId val="432874184"/>
        <c:axId val="432874968"/>
      </c:barChart>
      <c:catAx>
        <c:axId val="432874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32874968"/>
        <c:crosses val="autoZero"/>
        <c:auto val="1"/>
        <c:lblAlgn val="ctr"/>
        <c:lblOffset val="100"/>
        <c:tickLblSkip val="1"/>
        <c:tickMarkSkip val="1"/>
        <c:noMultiLvlLbl val="0"/>
      </c:catAx>
      <c:valAx>
        <c:axId val="4328749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32874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A75-4248-AF85-80F748D4574D}"/>
                </c:ext>
                <c:ext xmlns:c15="http://schemas.microsoft.com/office/drawing/2012/chart" uri="{CE6537A1-D6FC-4f65-9D91-7224C49458BB}">
                  <c15:dlblFieldTable>
                    <c15:dlblFTEntry>
                      <c15:txfldGUID>{4FCD91EE-2E4C-4DE9-A59E-F50B250B9C00}</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A75-4248-AF85-80F748D4574D}"/>
                </c:ext>
                <c:ext xmlns:c15="http://schemas.microsoft.com/office/drawing/2012/chart" uri="{CE6537A1-D6FC-4f65-9D91-7224C49458BB}">
                  <c15:dlblFieldTable>
                    <c15:dlblFTEntry>
                      <c15:txfldGUID>{E25DA781-72ED-491E-8068-52F4C881215B}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A75-4248-AF85-80F748D4574D}"/>
                </c:ext>
                <c:ext xmlns:c15="http://schemas.microsoft.com/office/drawing/2012/chart" uri="{CE6537A1-D6FC-4f65-9D91-7224C49458BB}">
                  <c15:dlblFieldTable>
                    <c15:dlblFTEntry>
                      <c15:txfldGUID>{C427C30A-3BC1-4BC4-BD8E-C8623F7FDD31}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A75-4248-AF85-80F748D4574D}"/>
                </c:ext>
                <c:ext xmlns:c15="http://schemas.microsoft.com/office/drawing/2012/chart" uri="{CE6537A1-D6FC-4f65-9D91-7224C49458BB}">
                  <c15:dlblFieldTable>
                    <c15:dlblFTEntry>
                      <c15:txfldGUID>{478B476E-5FB3-43E4-8CBB-AB9BC2E2A66A}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A75-4248-AF85-80F748D4574D}"/>
                </c:ext>
                <c:ext xmlns:c15="http://schemas.microsoft.com/office/drawing/2012/chart" uri="{CE6537A1-D6FC-4f65-9D91-7224C49458BB}">
                  <c15:dlblFieldTable>
                    <c15:dlblFTEntry>
                      <c15:txfldGUID>{1C527C31-03B8-4979-8867-B94F97FE999A}</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A75-4248-AF85-80F748D4574D}"/>
                </c:ext>
                <c:ext xmlns:c15="http://schemas.microsoft.com/office/drawing/2012/chart" uri="{CE6537A1-D6FC-4f65-9D91-7224C49458BB}">
                  <c15:dlblFieldTable>
                    <c15:dlblFTEntry>
                      <c15:txfldGUID>{72655F10-926F-4F28-B0F0-60E164189F72}</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A75-4248-AF85-80F748D4574D}"/>
                </c:ext>
                <c:ext xmlns:c15="http://schemas.microsoft.com/office/drawing/2012/chart" uri="{CE6537A1-D6FC-4f65-9D91-7224C49458BB}">
                  <c15:layout/>
                  <c15:dlblFieldTable>
                    <c15:dlblFTEntry>
                      <c15:txfldGUID>{7518BB59-E9D5-4212-B446-3907EC2F8A8C}</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A75-4248-AF85-80F748D4574D}"/>
                </c:ext>
                <c:ext xmlns:c15="http://schemas.microsoft.com/office/drawing/2012/chart" uri="{CE6537A1-D6FC-4f65-9D91-7224C49458BB}">
                  <c15:layout/>
                  <c15:dlblFieldTable>
                    <c15:dlblFTEntry>
                      <c15:txfldGUID>{D9DA40C2-6458-400C-A969-0F1D72BF7F15}</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A75-4248-AF85-80F748D4574D}"/>
                </c:ext>
                <c:ext xmlns:c15="http://schemas.microsoft.com/office/drawing/2012/chart" uri="{CE6537A1-D6FC-4f65-9D91-7224C49458BB}">
                  <c15:layout/>
                  <c15:dlblFieldTable>
                    <c15:dlblFTEntry>
                      <c15:txfldGUID>{482F1CB4-5D8F-4A9E-A69F-46EBFCEF3D7E}</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75.099999999999994</c:v>
                </c:pt>
                <c:pt idx="24">
                  <c:v>72.8</c:v>
                </c:pt>
                <c:pt idx="32">
                  <c:v>69.2</c:v>
                </c:pt>
              </c:numCache>
            </c:numRef>
          </c:xVal>
          <c:yVal>
            <c:numRef>
              <c:f>公会計指標分析・財政指標組合せ分析表!$BP$51:$DC$51</c:f>
              <c:numCache>
                <c:formatCode>#,##0.0;"▲ "#,##0.0</c:formatCode>
                <c:ptCount val="40"/>
                <c:pt idx="16">
                  <c:v>54.5</c:v>
                </c:pt>
                <c:pt idx="24">
                  <c:v>58.9</c:v>
                </c:pt>
                <c:pt idx="32">
                  <c:v>62.8</c:v>
                </c:pt>
              </c:numCache>
            </c:numRef>
          </c:yVal>
          <c:smooth val="0"/>
          <c:extLst xmlns:c16r2="http://schemas.microsoft.com/office/drawing/2015/06/chart">
            <c:ext xmlns:c16="http://schemas.microsoft.com/office/drawing/2014/chart" uri="{C3380CC4-5D6E-409C-BE32-E72D297353CC}">
              <c16:uniqueId val="{00000009-9A75-4248-AF85-80F748D4574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A75-4248-AF85-80F748D4574D}"/>
                </c:ext>
                <c:ext xmlns:c15="http://schemas.microsoft.com/office/drawing/2012/chart" uri="{CE6537A1-D6FC-4f65-9D91-7224C49458BB}">
                  <c15:dlblFieldTable>
                    <c15:dlblFTEntry>
                      <c15:txfldGUID>{39E7B035-04CE-4BB2-A430-15DF883FB580}</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A75-4248-AF85-80F748D4574D}"/>
                </c:ext>
                <c:ext xmlns:c15="http://schemas.microsoft.com/office/drawing/2012/chart" uri="{CE6537A1-D6FC-4f65-9D91-7224C49458BB}">
                  <c15:dlblFieldTable>
                    <c15:dlblFTEntry>
                      <c15:txfldGUID>{A3776386-1596-4F0D-A91A-C1C35EF229AA}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A75-4248-AF85-80F748D4574D}"/>
                </c:ext>
                <c:ext xmlns:c15="http://schemas.microsoft.com/office/drawing/2012/chart" uri="{CE6537A1-D6FC-4f65-9D91-7224C49458BB}">
                  <c15:dlblFieldTable>
                    <c15:dlblFTEntry>
                      <c15:txfldGUID>{2D74B9DC-6890-415A-A1B5-403DAAEA445D}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A75-4248-AF85-80F748D4574D}"/>
                </c:ext>
                <c:ext xmlns:c15="http://schemas.microsoft.com/office/drawing/2012/chart" uri="{CE6537A1-D6FC-4f65-9D91-7224C49458BB}">
                  <c15:dlblFieldTable>
                    <c15:dlblFTEntry>
                      <c15:txfldGUID>{AE2081E7-1FDA-43EA-9D38-BE781FD99A33}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A75-4248-AF85-80F748D4574D}"/>
                </c:ext>
                <c:ext xmlns:c15="http://schemas.microsoft.com/office/drawing/2012/chart" uri="{CE6537A1-D6FC-4f65-9D91-7224C49458BB}">
                  <c15:dlblFieldTable>
                    <c15:dlblFTEntry>
                      <c15:txfldGUID>{D71BCF10-CC54-47F7-BB00-8BDE994F2B7D}</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A75-4248-AF85-80F748D4574D}"/>
                </c:ext>
                <c:ext xmlns:c15="http://schemas.microsoft.com/office/drawing/2012/chart" uri="{CE6537A1-D6FC-4f65-9D91-7224C49458BB}">
                  <c15:dlblFieldTable>
                    <c15:dlblFTEntry>
                      <c15:txfldGUID>{8494182B-BDB3-4772-BC5E-4B89703122E2}</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A75-4248-AF85-80F748D4574D}"/>
                </c:ext>
                <c:ext xmlns:c15="http://schemas.microsoft.com/office/drawing/2012/chart" uri="{CE6537A1-D6FC-4f65-9D91-7224C49458BB}">
                  <c15:layout/>
                  <c15:dlblFieldTable>
                    <c15:dlblFTEntry>
                      <c15:txfldGUID>{9469218E-ACDA-4464-998D-7CE0A3B48F89}</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A75-4248-AF85-80F748D4574D}"/>
                </c:ext>
                <c:ext xmlns:c15="http://schemas.microsoft.com/office/drawing/2012/chart" uri="{CE6537A1-D6FC-4f65-9D91-7224C49458BB}">
                  <c15:layout/>
                  <c15:dlblFieldTable>
                    <c15:dlblFTEntry>
                      <c15:txfldGUID>{68D09BF1-C206-4DBD-A73E-D0230BC90559}</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A75-4248-AF85-80F748D4574D}"/>
                </c:ext>
                <c:ext xmlns:c15="http://schemas.microsoft.com/office/drawing/2012/chart" uri="{CE6537A1-D6FC-4f65-9D91-7224C49458BB}">
                  <c15:layout/>
                  <c15:dlblFieldTable>
                    <c15:dlblFTEntry>
                      <c15:txfldGUID>{D9C91EEF-7CA8-4C93-90C5-453E366767E3}</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60.4</c:v>
                </c:pt>
                <c:pt idx="24">
                  <c:v>59.3</c:v>
                </c:pt>
                <c:pt idx="32">
                  <c:v>59.8</c:v>
                </c:pt>
              </c:numCache>
            </c:numRef>
          </c:xVal>
          <c:yVal>
            <c:numRef>
              <c:f>公会計指標分析・財政指標組合せ分析表!$BP$55:$DC$55</c:f>
              <c:numCache>
                <c:formatCode>#,##0.0;"▲ "#,##0.0</c:formatCode>
                <c:ptCount val="40"/>
                <c:pt idx="16">
                  <c:v>35.299999999999997</c:v>
                </c:pt>
                <c:pt idx="24">
                  <c:v>31.9</c:v>
                </c:pt>
                <c:pt idx="32">
                  <c:v>24.2</c:v>
                </c:pt>
              </c:numCache>
            </c:numRef>
          </c:yVal>
          <c:smooth val="0"/>
          <c:extLst xmlns:c16r2="http://schemas.microsoft.com/office/drawing/2015/06/chart">
            <c:ext xmlns:c16="http://schemas.microsoft.com/office/drawing/2014/chart" uri="{C3380CC4-5D6E-409C-BE32-E72D297353CC}">
              <c16:uniqueId val="{00000013-9A75-4248-AF85-80F748D4574D}"/>
            </c:ext>
          </c:extLst>
        </c:ser>
        <c:dLbls>
          <c:showLegendKey val="0"/>
          <c:showVal val="1"/>
          <c:showCatName val="0"/>
          <c:showSerName val="0"/>
          <c:showPercent val="0"/>
          <c:showBubbleSize val="0"/>
        </c:dLbls>
        <c:axId val="495844344"/>
        <c:axId val="495847480"/>
      </c:scatterChart>
      <c:valAx>
        <c:axId val="495844344"/>
        <c:scaling>
          <c:orientation val="minMax"/>
          <c:max val="77"/>
          <c:min val="5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5847480"/>
        <c:crosses val="autoZero"/>
        <c:crossBetween val="midCat"/>
      </c:valAx>
      <c:valAx>
        <c:axId val="495847480"/>
        <c:scaling>
          <c:orientation val="minMax"/>
          <c:max val="70"/>
          <c:min val="1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58443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F2C-4421-9475-0A5C466EF82C}"/>
                </c:ext>
                <c:ext xmlns:c15="http://schemas.microsoft.com/office/drawing/2012/chart" uri="{CE6537A1-D6FC-4f65-9D91-7224C49458BB}">
                  <c15:layout/>
                  <c15:dlblFieldTable>
                    <c15:dlblFTEntry>
                      <c15:txfldGUID>{E0EAD239-3BB9-47ED-BE8A-9F1F0B112534}</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F2C-4421-9475-0A5C466EF82C}"/>
                </c:ext>
                <c:ext xmlns:c15="http://schemas.microsoft.com/office/drawing/2012/chart" uri="{CE6537A1-D6FC-4f65-9D91-7224C49458BB}">
                  <c15:dlblFieldTable>
                    <c15:dlblFTEntry>
                      <c15:txfldGUID>{BFE12EE3-2D5A-4644-8DFF-F19A68E9FF18}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F2C-4421-9475-0A5C466EF82C}"/>
                </c:ext>
                <c:ext xmlns:c15="http://schemas.microsoft.com/office/drawing/2012/chart" uri="{CE6537A1-D6FC-4f65-9D91-7224C49458BB}">
                  <c15:dlblFieldTable>
                    <c15:dlblFTEntry>
                      <c15:txfldGUID>{C2FB53B2-3F32-453F-BFDE-588685F7546B}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F2C-4421-9475-0A5C466EF82C}"/>
                </c:ext>
                <c:ext xmlns:c15="http://schemas.microsoft.com/office/drawing/2012/chart" uri="{CE6537A1-D6FC-4f65-9D91-7224C49458BB}">
                  <c15:dlblFieldTable>
                    <c15:dlblFTEntry>
                      <c15:txfldGUID>{53E76ED5-05FB-42B4-920B-13E08DF85973}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F2C-4421-9475-0A5C466EF82C}"/>
                </c:ext>
                <c:ext xmlns:c15="http://schemas.microsoft.com/office/drawing/2012/chart" uri="{CE6537A1-D6FC-4f65-9D91-7224C49458BB}">
                  <c15:dlblFieldTable>
                    <c15:dlblFTEntry>
                      <c15:txfldGUID>{4DDD6FAA-7760-45CD-A147-25A63F97B083}</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F2C-4421-9475-0A5C466EF82C}"/>
                </c:ext>
                <c:ext xmlns:c15="http://schemas.microsoft.com/office/drawing/2012/chart" uri="{CE6537A1-D6FC-4f65-9D91-7224C49458BB}">
                  <c15:layout/>
                  <c15:dlblFieldTable>
                    <c15:dlblFTEntry>
                      <c15:txfldGUID>{EA1988B1-EFC1-40FF-8E9E-A6755F2952A8}</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F2C-4421-9475-0A5C466EF82C}"/>
                </c:ext>
                <c:ext xmlns:c15="http://schemas.microsoft.com/office/drawing/2012/chart" uri="{CE6537A1-D6FC-4f65-9D91-7224C49458BB}">
                  <c15:layout/>
                  <c15:dlblFieldTable>
                    <c15:dlblFTEntry>
                      <c15:txfldGUID>{2371F045-0CD2-47D8-AE74-195D9C704E98}</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F2C-4421-9475-0A5C466EF82C}"/>
                </c:ext>
                <c:ext xmlns:c15="http://schemas.microsoft.com/office/drawing/2012/chart" uri="{CE6537A1-D6FC-4f65-9D91-7224C49458BB}">
                  <c15:layout/>
                  <c15:dlblFieldTable>
                    <c15:dlblFTEntry>
                      <c15:txfldGUID>{859142B7-8583-4775-9CF3-509713E90CB8}</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F2C-4421-9475-0A5C466EF82C}"/>
                </c:ext>
                <c:ext xmlns:c15="http://schemas.microsoft.com/office/drawing/2012/chart" uri="{CE6537A1-D6FC-4f65-9D91-7224C49458BB}">
                  <c15:layout/>
                  <c15:dlblFieldTable>
                    <c15:dlblFTEntry>
                      <c15:txfldGUID>{591DA815-EBFD-4939-BD17-B70F68163BC6}</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7.2</c:v>
                </c:pt>
                <c:pt idx="8">
                  <c:v>6.2</c:v>
                </c:pt>
                <c:pt idx="16">
                  <c:v>5.6</c:v>
                </c:pt>
                <c:pt idx="24">
                  <c:v>5.6</c:v>
                </c:pt>
                <c:pt idx="32">
                  <c:v>5.9</c:v>
                </c:pt>
              </c:numCache>
            </c:numRef>
          </c:xVal>
          <c:yVal>
            <c:numRef>
              <c:f>公会計指標分析・財政指標組合せ分析表!$BP$73:$DC$73</c:f>
              <c:numCache>
                <c:formatCode>#,##0.0;"▲ "#,##0.0</c:formatCode>
                <c:ptCount val="40"/>
                <c:pt idx="0">
                  <c:v>55.6</c:v>
                </c:pt>
                <c:pt idx="8">
                  <c:v>50.5</c:v>
                </c:pt>
                <c:pt idx="16">
                  <c:v>54.5</c:v>
                </c:pt>
                <c:pt idx="24">
                  <c:v>58.9</c:v>
                </c:pt>
                <c:pt idx="32">
                  <c:v>62.8</c:v>
                </c:pt>
              </c:numCache>
            </c:numRef>
          </c:yVal>
          <c:smooth val="0"/>
          <c:extLst xmlns:c16r2="http://schemas.microsoft.com/office/drawing/2015/06/chart">
            <c:ext xmlns:c16="http://schemas.microsoft.com/office/drawing/2014/chart" uri="{C3380CC4-5D6E-409C-BE32-E72D297353CC}">
              <c16:uniqueId val="{00000009-3F2C-4421-9475-0A5C466EF82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F2C-4421-9475-0A5C466EF82C}"/>
                </c:ext>
                <c:ext xmlns:c15="http://schemas.microsoft.com/office/drawing/2012/chart" uri="{CE6537A1-D6FC-4f65-9D91-7224C49458BB}">
                  <c15:layout/>
                  <c15:dlblFieldTable>
                    <c15:dlblFTEntry>
                      <c15:txfldGUID>{CD0B0677-0FC8-4BAC-9DB2-E45010247BED}</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F2C-4421-9475-0A5C466EF82C}"/>
                </c:ext>
                <c:ext xmlns:c15="http://schemas.microsoft.com/office/drawing/2012/chart" uri="{CE6537A1-D6FC-4f65-9D91-7224C49458BB}">
                  <c15:dlblFieldTable>
                    <c15:dlblFTEntry>
                      <c15:txfldGUID>{48A199CF-70F3-4F80-9594-ED9C22AA45BD}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F2C-4421-9475-0A5C466EF82C}"/>
                </c:ext>
                <c:ext xmlns:c15="http://schemas.microsoft.com/office/drawing/2012/chart" uri="{CE6537A1-D6FC-4f65-9D91-7224C49458BB}">
                  <c15:dlblFieldTable>
                    <c15:dlblFTEntry>
                      <c15:txfldGUID>{459AF2D8-367D-4DC7-B8A9-0EA153A9FD3F}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F2C-4421-9475-0A5C466EF82C}"/>
                </c:ext>
                <c:ext xmlns:c15="http://schemas.microsoft.com/office/drawing/2012/chart" uri="{CE6537A1-D6FC-4f65-9D91-7224C49458BB}">
                  <c15:dlblFieldTable>
                    <c15:dlblFTEntry>
                      <c15:txfldGUID>{42EAD095-A6C6-4ED3-B4F2-CE165CAE0E30}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F2C-4421-9475-0A5C466EF82C}"/>
                </c:ext>
                <c:ext xmlns:c15="http://schemas.microsoft.com/office/drawing/2012/chart" uri="{CE6537A1-D6FC-4f65-9D91-7224C49458BB}">
                  <c15:dlblFieldTable>
                    <c15:dlblFTEntry>
                      <c15:txfldGUID>{52EF06C0-701B-47A9-AE1C-59A4F346CF30}</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F2C-4421-9475-0A5C466EF82C}"/>
                </c:ext>
                <c:ext xmlns:c15="http://schemas.microsoft.com/office/drawing/2012/chart" uri="{CE6537A1-D6FC-4f65-9D91-7224C49458BB}">
                  <c15:layout/>
                  <c15:dlblFieldTable>
                    <c15:dlblFTEntry>
                      <c15:txfldGUID>{EA6B5C7C-4182-4E47-96CD-D7404F5326E6}</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F2C-4421-9475-0A5C466EF82C}"/>
                </c:ext>
                <c:ext xmlns:c15="http://schemas.microsoft.com/office/drawing/2012/chart" uri="{CE6537A1-D6FC-4f65-9D91-7224C49458BB}">
                  <c15:layout/>
                  <c15:dlblFieldTable>
                    <c15:dlblFTEntry>
                      <c15:txfldGUID>{FA760803-6B7C-4E56-A8CC-9C8BBFBABF2D}</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F2C-4421-9475-0A5C466EF82C}"/>
                </c:ext>
                <c:ext xmlns:c15="http://schemas.microsoft.com/office/drawing/2012/chart" uri="{CE6537A1-D6FC-4f65-9D91-7224C49458BB}">
                  <c15:layout/>
                  <c15:dlblFieldTable>
                    <c15:dlblFTEntry>
                      <c15:txfldGUID>{620A7775-A24C-4812-A686-AA795819FCB1}</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F2C-4421-9475-0A5C466EF82C}"/>
                </c:ext>
                <c:ext xmlns:c15="http://schemas.microsoft.com/office/drawing/2012/chart" uri="{CE6537A1-D6FC-4f65-9D91-7224C49458BB}">
                  <c15:layout/>
                  <c15:dlblFieldTable>
                    <c15:dlblFTEntry>
                      <c15:txfldGUID>{E3BB7F6E-FF79-442A-AAB2-49B1BF919DCD}</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7.8</c:v>
                </c:pt>
                <c:pt idx="16">
                  <c:v>6.9</c:v>
                </c:pt>
                <c:pt idx="24">
                  <c:v>6.6</c:v>
                </c:pt>
                <c:pt idx="32">
                  <c:v>6.4</c:v>
                </c:pt>
              </c:numCache>
            </c:numRef>
          </c:xVal>
          <c:yVal>
            <c:numRef>
              <c:f>公会計指標分析・財政指標組合せ分析表!$BP$77:$DC$77</c:f>
              <c:numCache>
                <c:formatCode>#,##0.0;"▲ "#,##0.0</c:formatCode>
                <c:ptCount val="40"/>
                <c:pt idx="0">
                  <c:v>45.9</c:v>
                </c:pt>
                <c:pt idx="8">
                  <c:v>37.299999999999997</c:v>
                </c:pt>
                <c:pt idx="16">
                  <c:v>35.299999999999997</c:v>
                </c:pt>
                <c:pt idx="24">
                  <c:v>31.9</c:v>
                </c:pt>
                <c:pt idx="32">
                  <c:v>24.2</c:v>
                </c:pt>
              </c:numCache>
            </c:numRef>
          </c:yVal>
          <c:smooth val="0"/>
          <c:extLst xmlns:c16r2="http://schemas.microsoft.com/office/drawing/2015/06/chart">
            <c:ext xmlns:c16="http://schemas.microsoft.com/office/drawing/2014/chart" uri="{C3380CC4-5D6E-409C-BE32-E72D297353CC}">
              <c16:uniqueId val="{00000013-3F2C-4421-9475-0A5C466EF82C}"/>
            </c:ext>
          </c:extLst>
        </c:ser>
        <c:dLbls>
          <c:showLegendKey val="0"/>
          <c:showVal val="1"/>
          <c:showCatName val="0"/>
          <c:showSerName val="0"/>
          <c:showPercent val="0"/>
          <c:showBubbleSize val="0"/>
        </c:dLbls>
        <c:axId val="495846304"/>
        <c:axId val="495848264"/>
      </c:scatterChart>
      <c:valAx>
        <c:axId val="495846304"/>
        <c:scaling>
          <c:orientation val="minMax"/>
          <c:max val="9.1"/>
          <c:min val="5.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5848264"/>
        <c:crosses val="autoZero"/>
        <c:crossBetween val="midCat"/>
      </c:valAx>
      <c:valAx>
        <c:axId val="495848264"/>
        <c:scaling>
          <c:orientation val="minMax"/>
          <c:max val="70"/>
          <c:min val="1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584630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栃木県日光市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３０</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年度における実質公債費比率の分子は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１，２６４</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百万円となっている。元利償還金等(A)においては、地方道路等整備事業債</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や合併特例事業債</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などの償還終了があるものの、合併特例事業債や臨時財政対策債の増により、元利償還金が</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１９５</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百万円の増加となっているほか、分流式下水道に要する経費などで下水道事業に係る繰入金が</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微減にとどまった</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ため、全体で増額となった。元利償還金等から控除する算入公債費等(B)においては、合併特例事業債や臨時財政対策債など交付税措置の割合が高い地方債を活用したため、算入公債費等が増となっている。これらの理由により、実質公債費比率の分子は前年度より</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５９</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ている。今後、緊急度や住民ニーズを的確に捉えた事業の選択と集中を徹底し、地方債残高に注視しながら公債費と新規発行額の均衡を図りつつ、交付税措置のある市債を計画的に活用して適正な財政運営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ysClr val="windowText" lastClr="000000"/>
              </a:solidFill>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栃木県日光市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３０</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年度における将来負担比率の分子は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１２，５２７</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百万円となっている。将来負担額(A)においては、合併特例事業債や</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学校教育施設等整備事業債</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の発行による地方債の現在高の増により</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２，５０１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百万円の増となっている。一方、将来負担額から控除する充当可能財源等(B)においては、合併特例事業債や臨時財政対策債など交付税措置の割合が高い地方債を活用したため、基準財政需要額算入見込額は</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１，９８１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百万円の増となっているが、庁舎整備基金等を取崩したことから、全体では</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１，８７５</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百万円の増に留まった。これらの理由により、将来負担比率の分子は前年度より</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６２４</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ている。地方債への過度な依存は避けなければならないことから、緊急度や住民ニーズを的確に捉えた事業の選択と集中を徹底し、交付税措置のある市債の計画的な活用を図りながら、適正な財政運営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栃木県日光市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・基金への積立は</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高齢者福祉基金に５億円を積立て</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た一方、庁舎整備事業に伴い「庁舎整備基金」を</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２．１</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億円取崩したこと、</a:t>
          </a:r>
          <a:r>
            <a:rPr kumimoji="1" lang="ja-JP" altLang="ja-JP" sz="1300" b="0">
              <a:solidFill>
                <a:schemeClr val="dk1"/>
              </a:solidFill>
              <a:effectLst/>
              <a:latin typeface="ＭＳ ゴシック" panose="020B0609070205080204" pitchFamily="49" charset="-128"/>
              <a:ea typeface="ＭＳ ゴシック" panose="020B0609070205080204" pitchFamily="49" charset="-128"/>
              <a:cs typeface="+mn-cs"/>
            </a:rPr>
            <a:t>「合併振興基金」から公共施設マネジメント計画に基づく公共施設の統廃合や長寿命化事業のため</a:t>
          </a:r>
          <a:r>
            <a:rPr kumimoji="1" lang="ja-JP" altLang="en-US" sz="1300" b="0">
              <a:solidFill>
                <a:schemeClr val="dk1"/>
              </a:solidFill>
              <a:effectLst/>
              <a:latin typeface="ＭＳ ゴシック" panose="020B0609070205080204" pitchFamily="49" charset="-128"/>
              <a:ea typeface="ＭＳ ゴシック" panose="020B0609070205080204" pitchFamily="49" charset="-128"/>
              <a:cs typeface="+mn-cs"/>
            </a:rPr>
            <a:t>０．８</a:t>
          </a:r>
          <a:r>
            <a:rPr kumimoji="1" lang="ja-JP" altLang="ja-JP" sz="1300" b="0">
              <a:solidFill>
                <a:schemeClr val="dk1"/>
              </a:solidFill>
              <a:effectLst/>
              <a:latin typeface="ＭＳ ゴシック" panose="020B0609070205080204" pitchFamily="49" charset="-128"/>
              <a:ea typeface="ＭＳ ゴシック" panose="020B0609070205080204" pitchFamily="49" charset="-128"/>
              <a:cs typeface="+mn-cs"/>
            </a:rPr>
            <a:t>億円取崩したこと、</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普通交付税における合併算定替の縮減の影響等により「</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財政調整</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基金</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」を</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４．５</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億円取崩したことにより、基金全体としては</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２．６</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・普通交付税の合併算定替による特例措置の適用期限終了や公共施設マネジメント計画に基づく公共施設の統廃合や長寿命化事業の推進のため、基金の活用を図っていく必要がある。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b="0">
              <a:solidFill>
                <a:schemeClr val="dk1"/>
              </a:solidFill>
              <a:effectLst/>
              <a:latin typeface="ＭＳ ゴシック" panose="020B0609070205080204" pitchFamily="49" charset="-128"/>
              <a:ea typeface="ＭＳ ゴシック" panose="020B0609070205080204" pitchFamily="49" charset="-128"/>
              <a:cs typeface="+mn-cs"/>
            </a:rPr>
            <a:t>・合併振興基金：市民の連帯の強化、地域振興並びに公共施設の適正配置及び長寿命化に関する事業の推進</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b="0">
              <a:solidFill>
                <a:schemeClr val="dk1"/>
              </a:solidFill>
              <a:effectLst/>
              <a:latin typeface="ＭＳ ゴシック" panose="020B0609070205080204" pitchFamily="49" charset="-128"/>
              <a:ea typeface="ＭＳ ゴシック" panose="020B0609070205080204" pitchFamily="49" charset="-128"/>
              <a:cs typeface="+mn-cs"/>
            </a:rPr>
            <a:t>・庁舎整備基金：庁舎の整備に要する経費に関すること。</a:t>
          </a:r>
          <a:endParaRPr kumimoji="1" lang="en-US" altLang="ja-JP" sz="1300" b="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a:solidFill>
                <a:schemeClr val="dk1"/>
              </a:solidFill>
              <a:effectLst/>
              <a:latin typeface="ＭＳ ゴシック" panose="020B0609070205080204" pitchFamily="49" charset="-128"/>
              <a:ea typeface="ＭＳ ゴシック" panose="020B0609070205080204" pitchFamily="49" charset="-128"/>
              <a:cs typeface="+mn-cs"/>
            </a:rPr>
            <a:t>・高齢者福祉基金：高齢者の福祉施策の推進に資する事業</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b="0">
              <a:solidFill>
                <a:schemeClr val="dk1"/>
              </a:solidFill>
              <a:effectLst/>
              <a:latin typeface="ＭＳ ゴシック" panose="020B0609070205080204" pitchFamily="49" charset="-128"/>
              <a:ea typeface="ＭＳ ゴシック" panose="020B0609070205080204" pitchFamily="49" charset="-128"/>
              <a:cs typeface="+mn-cs"/>
            </a:rPr>
            <a:t>・地域医療整備基金：市内における産科又は小児科の医療施設又は医療設備の整備等、地域における医療体制の充実を図るために実施する事業</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b="0">
              <a:solidFill>
                <a:schemeClr val="dk1"/>
              </a:solidFill>
              <a:effectLst/>
              <a:latin typeface="ＭＳ ゴシック" panose="020B0609070205080204" pitchFamily="49" charset="-128"/>
              <a:ea typeface="ＭＳ ゴシック" panose="020B0609070205080204" pitchFamily="49" charset="-128"/>
              <a:cs typeface="+mn-cs"/>
            </a:rPr>
            <a:t>・三日月福祉基金：福祉施策の推進に資する事業</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b="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b="0">
              <a:solidFill>
                <a:schemeClr val="dk1"/>
              </a:solidFill>
              <a:effectLst/>
              <a:latin typeface="ＭＳ ゴシック" panose="020B0609070205080204" pitchFamily="49" charset="-128"/>
              <a:ea typeface="ＭＳ ゴシック" panose="020B0609070205080204" pitchFamily="49" charset="-128"/>
              <a:cs typeface="+mn-cs"/>
            </a:rPr>
            <a:t>・合併振興基金：公共施設マネジメント計画に基づく公共施設の統廃合や長寿命化事業のため</a:t>
          </a:r>
          <a:r>
            <a:rPr kumimoji="1" lang="ja-JP" altLang="en-US" sz="1300" b="0">
              <a:solidFill>
                <a:schemeClr val="dk1"/>
              </a:solidFill>
              <a:effectLst/>
              <a:latin typeface="ＭＳ ゴシック" panose="020B0609070205080204" pitchFamily="49" charset="-128"/>
              <a:ea typeface="ＭＳ ゴシック" panose="020B0609070205080204" pitchFamily="49" charset="-128"/>
              <a:cs typeface="+mn-cs"/>
            </a:rPr>
            <a:t>０．８</a:t>
          </a:r>
          <a:r>
            <a:rPr kumimoji="1" lang="ja-JP" altLang="ja-JP" sz="1300" b="0">
              <a:solidFill>
                <a:schemeClr val="dk1"/>
              </a:solidFill>
              <a:effectLst/>
              <a:latin typeface="ＭＳ ゴシック" panose="020B0609070205080204" pitchFamily="49" charset="-128"/>
              <a:ea typeface="ＭＳ ゴシック" panose="020B0609070205080204" pitchFamily="49" charset="-128"/>
              <a:cs typeface="+mn-cs"/>
            </a:rPr>
            <a:t>億円取崩したことによる減少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b="0">
              <a:solidFill>
                <a:schemeClr val="dk1"/>
              </a:solidFill>
              <a:effectLst/>
              <a:latin typeface="ＭＳ ゴシック" panose="020B0609070205080204" pitchFamily="49" charset="-128"/>
              <a:ea typeface="ＭＳ ゴシック" panose="020B0609070205080204" pitchFamily="49" charset="-128"/>
              <a:cs typeface="+mn-cs"/>
            </a:rPr>
            <a:t>・庁舎整備基金：庁舎整備事業に伴い</a:t>
          </a:r>
          <a:r>
            <a:rPr kumimoji="1" lang="ja-JP" altLang="en-US" sz="1300" b="0">
              <a:solidFill>
                <a:schemeClr val="dk1"/>
              </a:solidFill>
              <a:effectLst/>
              <a:latin typeface="ＭＳ ゴシック" panose="020B0609070205080204" pitchFamily="49" charset="-128"/>
              <a:ea typeface="ＭＳ ゴシック" panose="020B0609070205080204" pitchFamily="49" charset="-128"/>
              <a:cs typeface="+mn-cs"/>
            </a:rPr>
            <a:t>２．１</a:t>
          </a:r>
          <a:r>
            <a:rPr kumimoji="1" lang="ja-JP" altLang="ja-JP" sz="1300" b="0">
              <a:solidFill>
                <a:schemeClr val="dk1"/>
              </a:solidFill>
              <a:effectLst/>
              <a:latin typeface="ＭＳ ゴシック" panose="020B0609070205080204" pitchFamily="49" charset="-128"/>
              <a:ea typeface="ＭＳ ゴシック" panose="020B0609070205080204" pitchFamily="49" charset="-128"/>
              <a:cs typeface="+mn-cs"/>
            </a:rPr>
            <a:t>億円取崩したことによる減少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・高齢者福祉基金：高齢者の福祉施策に充てることを目的に基金を創設し、５億円を積立てたことによる増加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b="0">
              <a:solidFill>
                <a:schemeClr val="dk1"/>
              </a:solidFill>
              <a:effectLst/>
              <a:latin typeface="ＭＳ ゴシック" panose="020B0609070205080204" pitchFamily="49" charset="-128"/>
              <a:ea typeface="ＭＳ ゴシック" panose="020B0609070205080204" pitchFamily="49" charset="-128"/>
              <a:cs typeface="+mn-cs"/>
            </a:rPr>
            <a:t>・合併振興基金：公共施設マネジメント計画に基づく公共施設の統廃合や長寿命化事業の推進を図るため減少が見込まれる。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b="0">
              <a:solidFill>
                <a:sysClr val="windowText" lastClr="000000"/>
              </a:solidFill>
              <a:effectLst/>
              <a:latin typeface="ＭＳ ゴシック" panose="020B0609070205080204" pitchFamily="49" charset="-128"/>
              <a:ea typeface="ＭＳ ゴシック" panose="020B0609070205080204" pitchFamily="49" charset="-128"/>
              <a:cs typeface="+mn-cs"/>
            </a:rPr>
            <a:t>・庁舎整備基金：</a:t>
          </a:r>
          <a:r>
            <a:rPr kumimoji="1" lang="ja-JP" altLang="en-US" sz="1300" b="0">
              <a:solidFill>
                <a:sysClr val="windowText" lastClr="000000"/>
              </a:solidFill>
              <a:effectLst/>
              <a:latin typeface="ＭＳ ゴシック" panose="020B0609070205080204" pitchFamily="49" charset="-128"/>
              <a:ea typeface="ＭＳ ゴシック" panose="020B0609070205080204" pitchFamily="49" charset="-128"/>
              <a:cs typeface="+mn-cs"/>
            </a:rPr>
            <a:t>老朽化した庁舎の整備等を今後も実施していくことから</a:t>
          </a:r>
          <a:r>
            <a:rPr kumimoji="1" lang="ja-JP" altLang="ja-JP" sz="1300" b="0">
              <a:solidFill>
                <a:sysClr val="windowText" lastClr="000000"/>
              </a:solidFill>
              <a:effectLst/>
              <a:latin typeface="ＭＳ ゴシック" panose="020B0609070205080204" pitchFamily="49" charset="-128"/>
              <a:ea typeface="ＭＳ ゴシック" panose="020B0609070205080204" pitchFamily="49" charset="-128"/>
              <a:cs typeface="+mn-cs"/>
            </a:rPr>
            <a:t>減少が見込まれる。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・高齢者福祉基金：高齢者福祉施設の整備・改修に伴い減少が見込まれる。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普通交付税における合併算定替の縮減の影響等により「財政調整</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基金</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」を</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４．５</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億円取崩した。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a:solidFill>
                <a:schemeClr val="dk1"/>
              </a:solidFill>
              <a:effectLst/>
              <a:latin typeface="ＭＳ ゴシック" panose="020B0609070205080204" pitchFamily="49" charset="-128"/>
              <a:ea typeface="ＭＳ ゴシック" panose="020B0609070205080204" pitchFamily="49" charset="-128"/>
              <a:cs typeface="+mn-cs"/>
            </a:rPr>
            <a:t>・財政健全化計画により、毎年の取崩額が１０億円を超えないこととしている</a:t>
          </a:r>
          <a:r>
            <a:rPr kumimoji="1" lang="ja-JP" altLang="en-US" sz="1300" b="0">
              <a:solidFill>
                <a:schemeClr val="dk1"/>
              </a:solidFill>
              <a:effectLst/>
              <a:latin typeface="ＭＳ ゴシック" panose="020B0609070205080204" pitchFamily="49" charset="-128"/>
              <a:ea typeface="ＭＳ ゴシック" panose="020B0609070205080204" pitchFamily="49" charset="-128"/>
              <a:cs typeface="+mn-cs"/>
            </a:rPr>
            <a:t>が、後年度の財源不足に備えるため、極力取崩しを抑制していく。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・預金利子の積立てのみのため横ばい。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大型施設整備の財源として合併特例事業債の発行が多額なことから、公債費はしばらく高止まりが想定されるため、これに備えて積立てを行ってきたが、</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５年度</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に庁舎整備事業を含む地方債償還のピークを迎えることから、減債基金の活用を図っていく必要がある。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栃木県日光市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82,638
81,726
1,449.83
45,994,245
45,106,885
801,044
24,396,729
61,274,009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62.8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年度決算における有形固定資産減価償却率は</a:t>
          </a:r>
          <a:r>
            <a:rPr kumimoji="1" lang="en-US" altLang="ja-JP" sz="1100">
              <a:latin typeface="ＭＳ Ｐゴシック" panose="020B0600070205080204" pitchFamily="50" charset="-128"/>
              <a:ea typeface="ＭＳ Ｐゴシック" panose="020B0600070205080204" pitchFamily="50" charset="-128"/>
            </a:rPr>
            <a:t>69.2</a:t>
          </a:r>
          <a:r>
            <a:rPr kumimoji="1" lang="ja-JP" altLang="en-US" sz="1100">
              <a:latin typeface="ＭＳ Ｐゴシック" panose="020B0600070205080204" pitchFamily="50" charset="-128"/>
              <a:ea typeface="ＭＳ Ｐゴシック" panose="020B0600070205080204" pitchFamily="50" charset="-128"/>
            </a:rPr>
            <a:t>％であり、</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本庁舎</a:t>
          </a:r>
          <a:r>
            <a:rPr kumimoji="1" lang="ja-JP" altLang="en-US" sz="1100">
              <a:latin typeface="ＭＳ Ｐゴシック" panose="020B0600070205080204" pitchFamily="50" charset="-128"/>
              <a:ea typeface="ＭＳ Ｐゴシック" panose="020B0600070205080204" pitchFamily="50" charset="-128"/>
            </a:rPr>
            <a:t>を建て替えたことなどにより、前年度比△</a:t>
          </a:r>
          <a:r>
            <a:rPr kumimoji="1" lang="en-US" altLang="ja-JP" sz="1100">
              <a:latin typeface="ＭＳ Ｐゴシック" panose="020B0600070205080204" pitchFamily="50" charset="-128"/>
              <a:ea typeface="ＭＳ Ｐゴシック" panose="020B0600070205080204" pitchFamily="50" charset="-128"/>
            </a:rPr>
            <a:t>3.6</a:t>
          </a:r>
          <a:r>
            <a:rPr kumimoji="1" lang="ja-JP" altLang="en-US" sz="1100">
              <a:latin typeface="ＭＳ Ｐゴシック" panose="020B0600070205080204" pitchFamily="50" charset="-128"/>
              <a:ea typeface="ＭＳ Ｐゴシック" panose="020B0600070205080204" pitchFamily="50" charset="-128"/>
            </a:rPr>
            <a:t>ポイント改善した。一方で、類似団体平均と比べると</a:t>
          </a:r>
          <a:r>
            <a:rPr kumimoji="1" lang="en-US" altLang="ja-JP" sz="1100">
              <a:latin typeface="ＭＳ Ｐゴシック" panose="020B0600070205080204" pitchFamily="50" charset="-128"/>
              <a:ea typeface="ＭＳ Ｐゴシック" panose="020B0600070205080204" pitchFamily="50" charset="-128"/>
            </a:rPr>
            <a:t>9.4</a:t>
          </a:r>
          <a:r>
            <a:rPr kumimoji="1" lang="ja-JP" altLang="en-US" sz="1100">
              <a:latin typeface="ＭＳ Ｐゴシック" panose="020B0600070205080204" pitchFamily="50" charset="-128"/>
              <a:ea typeface="ＭＳ Ｐゴシック" panose="020B0600070205080204" pitchFamily="50" charset="-128"/>
            </a:rPr>
            <a:t>ポイント高く、日光市の所有する施設の老朽化が著しいことを示している。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84636</xdr:rowOff>
    </xdr:from>
    <xdr:to>
      <xdr:col>23</xdr:col>
      <xdr:colOff>85090</xdr:colOff>
      <xdr:row>34</xdr:row>
      <xdr:rowOff>36195</xdr:rowOff>
    </xdr:to>
    <xdr:cxnSp macro="">
      <xdr:nvCxnSpPr>
        <xdr:cNvPr id="66" name="直線コネクタ 65"/>
        <xdr:cNvCxnSpPr/>
      </xdr:nvCxnSpPr>
      <xdr:spPr>
        <a:xfrm flipV="1">
          <a:off x="4760595" y="5313861"/>
          <a:ext cx="1270" cy="1323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67"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68" name="直線コネクタ 67"/>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31313</xdr:rowOff>
    </xdr:from>
    <xdr:ext cx="405111" cy="259045"/>
    <xdr:sp macro="" textlink="">
      <xdr:nvSpPr>
        <xdr:cNvPr id="69" name="有形固定資産減価償却率最大値テキスト"/>
        <xdr:cNvSpPr txBox="1"/>
      </xdr:nvSpPr>
      <xdr:spPr>
        <a:xfrm>
          <a:off x="4813300" y="5089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84636</xdr:rowOff>
    </xdr:from>
    <xdr:to>
      <xdr:col>23</xdr:col>
      <xdr:colOff>174625</xdr:colOff>
      <xdr:row>26</xdr:row>
      <xdr:rowOff>84636</xdr:rowOff>
    </xdr:to>
    <xdr:cxnSp macro="">
      <xdr:nvCxnSpPr>
        <xdr:cNvPr id="70" name="直線コネクタ 69"/>
        <xdr:cNvCxnSpPr/>
      </xdr:nvCxnSpPr>
      <xdr:spPr>
        <a:xfrm>
          <a:off x="4673600" y="5313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68506</xdr:rowOff>
    </xdr:from>
    <xdr:ext cx="405111" cy="259045"/>
    <xdr:sp macro="" textlink="">
      <xdr:nvSpPr>
        <xdr:cNvPr id="71" name="有形固定資産減価償却率平均値テキスト"/>
        <xdr:cNvSpPr txBox="1"/>
      </xdr:nvSpPr>
      <xdr:spPr>
        <a:xfrm>
          <a:off x="4813300" y="5812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90079</xdr:rowOff>
    </xdr:from>
    <xdr:to>
      <xdr:col>23</xdr:col>
      <xdr:colOff>136525</xdr:colOff>
      <xdr:row>30</xdr:row>
      <xdr:rowOff>20229</xdr:rowOff>
    </xdr:to>
    <xdr:sp macro="" textlink="">
      <xdr:nvSpPr>
        <xdr:cNvPr id="72" name="フローチャート: 判断 71"/>
        <xdr:cNvSpPr/>
      </xdr:nvSpPr>
      <xdr:spPr>
        <a:xfrm>
          <a:off x="4711700" y="58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105501</xdr:rowOff>
    </xdr:from>
    <xdr:to>
      <xdr:col>19</xdr:col>
      <xdr:colOff>187325</xdr:colOff>
      <xdr:row>30</xdr:row>
      <xdr:rowOff>35651</xdr:rowOff>
    </xdr:to>
    <xdr:sp macro="" textlink="">
      <xdr:nvSpPr>
        <xdr:cNvPr id="73" name="フローチャート: 判断 72"/>
        <xdr:cNvSpPr/>
      </xdr:nvSpPr>
      <xdr:spPr>
        <a:xfrm>
          <a:off x="4000500" y="58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71574</xdr:rowOff>
    </xdr:from>
    <xdr:to>
      <xdr:col>15</xdr:col>
      <xdr:colOff>187325</xdr:colOff>
      <xdr:row>30</xdr:row>
      <xdr:rowOff>1724</xdr:rowOff>
    </xdr:to>
    <xdr:sp macro="" textlink="">
      <xdr:nvSpPr>
        <xdr:cNvPr id="74" name="フローチャート: 判断 73"/>
        <xdr:cNvSpPr/>
      </xdr:nvSpPr>
      <xdr:spPr>
        <a:xfrm>
          <a:off x="3238500" y="58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60506</xdr:rowOff>
    </xdr:from>
    <xdr:to>
      <xdr:col>11</xdr:col>
      <xdr:colOff>187325</xdr:colOff>
      <xdr:row>30</xdr:row>
      <xdr:rowOff>162106</xdr:rowOff>
    </xdr:to>
    <xdr:sp macro="" textlink="">
      <xdr:nvSpPr>
        <xdr:cNvPr id="75" name="フローチャート: 判断 74"/>
        <xdr:cNvSpPr/>
      </xdr:nvSpPr>
      <xdr:spPr>
        <a:xfrm>
          <a:off x="2476500" y="597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143056</xdr:rowOff>
    </xdr:from>
    <xdr:to>
      <xdr:col>23</xdr:col>
      <xdr:colOff>136525</xdr:colOff>
      <xdr:row>28</xdr:row>
      <xdr:rowOff>73206</xdr:rowOff>
    </xdr:to>
    <xdr:sp macro="" textlink="">
      <xdr:nvSpPr>
        <xdr:cNvPr id="81" name="楕円 80"/>
        <xdr:cNvSpPr/>
      </xdr:nvSpPr>
      <xdr:spPr>
        <a:xfrm>
          <a:off x="4711700" y="554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165933</xdr:rowOff>
    </xdr:from>
    <xdr:ext cx="405111" cy="259045"/>
    <xdr:sp macro="" textlink="">
      <xdr:nvSpPr>
        <xdr:cNvPr id="82" name="有形固定資産減価償却率該当値テキスト"/>
        <xdr:cNvSpPr txBox="1"/>
      </xdr:nvSpPr>
      <xdr:spPr>
        <a:xfrm>
          <a:off x="4813300" y="5395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32022</xdr:rowOff>
    </xdr:from>
    <xdr:to>
      <xdr:col>19</xdr:col>
      <xdr:colOff>187325</xdr:colOff>
      <xdr:row>27</xdr:row>
      <xdr:rowOff>133622</xdr:rowOff>
    </xdr:to>
    <xdr:sp macro="" textlink="">
      <xdr:nvSpPr>
        <xdr:cNvPr id="83" name="楕円 82"/>
        <xdr:cNvSpPr/>
      </xdr:nvSpPr>
      <xdr:spPr>
        <a:xfrm>
          <a:off x="4000500" y="543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82822</xdr:rowOff>
    </xdr:from>
    <xdr:to>
      <xdr:col>23</xdr:col>
      <xdr:colOff>85725</xdr:colOff>
      <xdr:row>28</xdr:row>
      <xdr:rowOff>22406</xdr:rowOff>
    </xdr:to>
    <xdr:cxnSp macro="">
      <xdr:nvCxnSpPr>
        <xdr:cNvPr id="84" name="直線コネクタ 83"/>
        <xdr:cNvCxnSpPr/>
      </xdr:nvCxnSpPr>
      <xdr:spPr>
        <a:xfrm>
          <a:off x="4051300" y="5483497"/>
          <a:ext cx="7112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26</xdr:row>
      <xdr:rowOff>132533</xdr:rowOff>
    </xdr:from>
    <xdr:to>
      <xdr:col>15</xdr:col>
      <xdr:colOff>187325</xdr:colOff>
      <xdr:row>27</xdr:row>
      <xdr:rowOff>62683</xdr:rowOff>
    </xdr:to>
    <xdr:sp macro="" textlink="">
      <xdr:nvSpPr>
        <xdr:cNvPr id="85" name="楕円 84"/>
        <xdr:cNvSpPr/>
      </xdr:nvSpPr>
      <xdr:spPr>
        <a:xfrm>
          <a:off x="3238500" y="536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11883</xdr:rowOff>
    </xdr:from>
    <xdr:to>
      <xdr:col>19</xdr:col>
      <xdr:colOff>136525</xdr:colOff>
      <xdr:row>27</xdr:row>
      <xdr:rowOff>82822</xdr:rowOff>
    </xdr:to>
    <xdr:cxnSp macro="">
      <xdr:nvCxnSpPr>
        <xdr:cNvPr id="86" name="直線コネクタ 85"/>
        <xdr:cNvCxnSpPr/>
      </xdr:nvCxnSpPr>
      <xdr:spPr>
        <a:xfrm>
          <a:off x="3289300" y="5412558"/>
          <a:ext cx="762000" cy="7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26778</xdr:rowOff>
    </xdr:from>
    <xdr:ext cx="405111" cy="259045"/>
    <xdr:sp macro="" textlink="">
      <xdr:nvSpPr>
        <xdr:cNvPr id="87" name="n_1aveValue有形固定資産減価償却率"/>
        <xdr:cNvSpPr txBox="1"/>
      </xdr:nvSpPr>
      <xdr:spPr>
        <a:xfrm>
          <a:off x="3836044" y="594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164301</xdr:rowOff>
    </xdr:from>
    <xdr:ext cx="405111" cy="259045"/>
    <xdr:sp macro="" textlink="">
      <xdr:nvSpPr>
        <xdr:cNvPr id="88" name="n_2aveValue有形固定資産減価償却率"/>
        <xdr:cNvSpPr txBox="1"/>
      </xdr:nvSpPr>
      <xdr:spPr>
        <a:xfrm>
          <a:off x="3086744" y="5907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7183</xdr:rowOff>
    </xdr:from>
    <xdr:ext cx="405111" cy="259045"/>
    <xdr:sp macro="" textlink="">
      <xdr:nvSpPr>
        <xdr:cNvPr id="89" name="n_3aveValue有形固定資産減価償却率"/>
        <xdr:cNvSpPr txBox="1"/>
      </xdr:nvSpPr>
      <xdr:spPr>
        <a:xfrm>
          <a:off x="2324744" y="5750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150149</xdr:rowOff>
    </xdr:from>
    <xdr:ext cx="405111" cy="259045"/>
    <xdr:sp macro="" textlink="">
      <xdr:nvSpPr>
        <xdr:cNvPr id="90" name="n_1mainValue有形固定資産減価償却率"/>
        <xdr:cNvSpPr txBox="1"/>
      </xdr:nvSpPr>
      <xdr:spPr>
        <a:xfrm>
          <a:off x="3836044" y="5207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79210</xdr:rowOff>
    </xdr:from>
    <xdr:ext cx="405111" cy="259045"/>
    <xdr:sp macro="" textlink="">
      <xdr:nvSpPr>
        <xdr:cNvPr id="91" name="n_2mainValue有形固定資産減価償却率"/>
        <xdr:cNvSpPr txBox="1"/>
      </xdr:nvSpPr>
      <xdr:spPr>
        <a:xfrm>
          <a:off x="3086744" y="5136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4" name="正方形/長方形 93"/>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[ 1,159.8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資金収支計算書における業務活動収支の黒字分に対し、債務償還額が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11.6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倍であることを示し、前年度比</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114.4</a:t>
          </a:r>
          <a:r>
            <a:rPr kumimoji="1" lang="ja-JP" altLang="en-US" sz="1100">
              <a:latin typeface="ＭＳ Ｐゴシック" panose="020B0600070205080204" pitchFamily="50" charset="-128"/>
              <a:ea typeface="ＭＳ Ｐゴシック" panose="020B0600070205080204" pitchFamily="50" charset="-128"/>
            </a:rPr>
            <a:t>ポイント増加した。類似団体平均と比較して約</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倍（＋</a:t>
          </a:r>
          <a:r>
            <a:rPr kumimoji="1" lang="en-US" altLang="ja-JP" sz="1100">
              <a:latin typeface="ＭＳ Ｐゴシック" panose="020B0600070205080204" pitchFamily="50" charset="-128"/>
              <a:ea typeface="ＭＳ Ｐゴシック" panose="020B0600070205080204" pitchFamily="50" charset="-128"/>
            </a:rPr>
            <a:t>516.2</a:t>
          </a:r>
          <a:r>
            <a:rPr kumimoji="1" lang="ja-JP" altLang="en-US" sz="1100">
              <a:latin typeface="ＭＳ Ｐゴシック" panose="020B0600070205080204" pitchFamily="50" charset="-128"/>
              <a:ea typeface="ＭＳ Ｐゴシック" panose="020B0600070205080204" pitchFamily="50" charset="-128"/>
            </a:rPr>
            <a:t>ポイント）ほど多い。これは、合併特例債や臨時財政対策債などの発行により地方債残高が増加した一方で、本庁舎整備事業の増などによる単年度収支の黒字額の減少や、財政調整基金の取り崩しによる地方債償還に充てられる基金残高が減少したことによるものである。</a:t>
          </a: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8" name="テキスト ボックス 107"/>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0" name="テキスト ボックス 10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2" name="テキスト ボックス 11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4" name="テキスト ボックス 11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6" name="テキスト ボックス 115"/>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8" name="テキスト ボックス 117"/>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96083</xdr:rowOff>
    </xdr:from>
    <xdr:to>
      <xdr:col>76</xdr:col>
      <xdr:colOff>21589</xdr:colOff>
      <xdr:row>34</xdr:row>
      <xdr:rowOff>151342</xdr:rowOff>
    </xdr:to>
    <xdr:cxnSp macro="">
      <xdr:nvCxnSpPr>
        <xdr:cNvPr id="120" name="直線コネクタ 119"/>
        <xdr:cNvCxnSpPr/>
      </xdr:nvCxnSpPr>
      <xdr:spPr>
        <a:xfrm flipV="1">
          <a:off x="14793595" y="5325308"/>
          <a:ext cx="1269" cy="1426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1"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2" name="直線コネクタ 121"/>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42760</xdr:rowOff>
    </xdr:from>
    <xdr:ext cx="560923" cy="259045"/>
    <xdr:sp macro="" textlink="">
      <xdr:nvSpPr>
        <xdr:cNvPr id="123" name="債務償還比率最大値テキスト"/>
        <xdr:cNvSpPr txBox="1"/>
      </xdr:nvSpPr>
      <xdr:spPr>
        <a:xfrm>
          <a:off x="14846300" y="510053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96083</xdr:rowOff>
    </xdr:from>
    <xdr:to>
      <xdr:col>76</xdr:col>
      <xdr:colOff>111125</xdr:colOff>
      <xdr:row>26</xdr:row>
      <xdr:rowOff>96083</xdr:rowOff>
    </xdr:to>
    <xdr:cxnSp macro="">
      <xdr:nvCxnSpPr>
        <xdr:cNvPr id="124" name="直線コネクタ 123"/>
        <xdr:cNvCxnSpPr/>
      </xdr:nvCxnSpPr>
      <xdr:spPr>
        <a:xfrm>
          <a:off x="14706600" y="532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164256</xdr:rowOff>
    </xdr:from>
    <xdr:ext cx="469744" cy="259045"/>
    <xdr:sp macro="" textlink="">
      <xdr:nvSpPr>
        <xdr:cNvPr id="125" name="債務償還比率平均値テキスト"/>
        <xdr:cNvSpPr txBox="1"/>
      </xdr:nvSpPr>
      <xdr:spPr>
        <a:xfrm>
          <a:off x="14846300" y="5907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14379</xdr:rowOff>
    </xdr:from>
    <xdr:to>
      <xdr:col>76</xdr:col>
      <xdr:colOff>73025</xdr:colOff>
      <xdr:row>30</xdr:row>
      <xdr:rowOff>115979</xdr:rowOff>
    </xdr:to>
    <xdr:sp macro="" textlink="">
      <xdr:nvSpPr>
        <xdr:cNvPr id="126" name="フローチャート: 判断 125"/>
        <xdr:cNvSpPr/>
      </xdr:nvSpPr>
      <xdr:spPr>
        <a:xfrm>
          <a:off x="14744700" y="592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142529</xdr:rowOff>
    </xdr:from>
    <xdr:to>
      <xdr:col>72</xdr:col>
      <xdr:colOff>123825</xdr:colOff>
      <xdr:row>30</xdr:row>
      <xdr:rowOff>72679</xdr:rowOff>
    </xdr:to>
    <xdr:sp macro="" textlink="">
      <xdr:nvSpPr>
        <xdr:cNvPr id="127" name="フローチャート: 判断 126"/>
        <xdr:cNvSpPr/>
      </xdr:nvSpPr>
      <xdr:spPr>
        <a:xfrm>
          <a:off x="14033500" y="588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81026</xdr:rowOff>
    </xdr:from>
    <xdr:to>
      <xdr:col>76</xdr:col>
      <xdr:colOff>73025</xdr:colOff>
      <xdr:row>27</xdr:row>
      <xdr:rowOff>11176</xdr:rowOff>
    </xdr:to>
    <xdr:sp macro="" textlink="">
      <xdr:nvSpPr>
        <xdr:cNvPr id="133" name="楕円 132"/>
        <xdr:cNvSpPr/>
      </xdr:nvSpPr>
      <xdr:spPr>
        <a:xfrm>
          <a:off x="14744700" y="531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169760</xdr:rowOff>
    </xdr:from>
    <xdr:ext cx="560923" cy="259045"/>
    <xdr:sp macro="" textlink="">
      <xdr:nvSpPr>
        <xdr:cNvPr id="134" name="債務償還比率該当値テキスト"/>
        <xdr:cNvSpPr txBox="1"/>
      </xdr:nvSpPr>
      <xdr:spPr>
        <a:xfrm>
          <a:off x="14846300" y="522753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46792</xdr:rowOff>
    </xdr:from>
    <xdr:to>
      <xdr:col>72</xdr:col>
      <xdr:colOff>123825</xdr:colOff>
      <xdr:row>27</xdr:row>
      <xdr:rowOff>148392</xdr:rowOff>
    </xdr:to>
    <xdr:sp macro="" textlink="">
      <xdr:nvSpPr>
        <xdr:cNvPr id="135" name="楕円 134"/>
        <xdr:cNvSpPr/>
      </xdr:nvSpPr>
      <xdr:spPr>
        <a:xfrm>
          <a:off x="14033500" y="544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131826</xdr:rowOff>
    </xdr:from>
    <xdr:to>
      <xdr:col>76</xdr:col>
      <xdr:colOff>22225</xdr:colOff>
      <xdr:row>27</xdr:row>
      <xdr:rowOff>97592</xdr:rowOff>
    </xdr:to>
    <xdr:cxnSp macro="">
      <xdr:nvCxnSpPr>
        <xdr:cNvPr id="136" name="直線コネクタ 135"/>
        <xdr:cNvCxnSpPr/>
      </xdr:nvCxnSpPr>
      <xdr:spPr>
        <a:xfrm flipV="1">
          <a:off x="14084300" y="5361051"/>
          <a:ext cx="711200" cy="13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63806</xdr:rowOff>
    </xdr:from>
    <xdr:ext cx="469744" cy="259045"/>
    <xdr:sp macro="" textlink="">
      <xdr:nvSpPr>
        <xdr:cNvPr id="137" name="n_1aveValue債務償還比率"/>
        <xdr:cNvSpPr txBox="1"/>
      </xdr:nvSpPr>
      <xdr:spPr>
        <a:xfrm>
          <a:off x="13836727" y="5978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25</xdr:row>
      <xdr:rowOff>164919</xdr:rowOff>
    </xdr:from>
    <xdr:ext cx="560923" cy="259045"/>
    <xdr:sp macro="" textlink="">
      <xdr:nvSpPr>
        <xdr:cNvPr id="138" name="n_1mainValue債務償還比率"/>
        <xdr:cNvSpPr txBox="1"/>
      </xdr:nvSpPr>
      <xdr:spPr>
        <a:xfrm>
          <a:off x="13791138" y="522269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9" name="正方形/長方形 13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0" name="正方形/長方形 13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1" name="テキスト ボックス 14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2" name="テキスト ボックス 14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3" name="テキスト ボックス 14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4" name="テキスト ボックス 14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栃木県日光市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82,638
81,726
1,449.83
45,994,245
45,106,885
801,044
24,396,729
61,274,009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62.8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30480</xdr:rowOff>
    </xdr:from>
    <xdr:to>
      <xdr:col>24</xdr:col>
      <xdr:colOff>62865</xdr:colOff>
      <xdr:row>42</xdr:row>
      <xdr:rowOff>92528</xdr:rowOff>
    </xdr:to>
    <xdr:cxnSp macro="">
      <xdr:nvCxnSpPr>
        <xdr:cNvPr id="57" name="直線コネクタ 56"/>
        <xdr:cNvCxnSpPr/>
      </xdr:nvCxnSpPr>
      <xdr:spPr>
        <a:xfrm flipV="1">
          <a:off x="4634865" y="5688330"/>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道路】&#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148607</xdr:rowOff>
    </xdr:from>
    <xdr:ext cx="405111" cy="259045"/>
    <xdr:sp macro="" textlink="">
      <xdr:nvSpPr>
        <xdr:cNvPr id="60" name="【道路】&#10;有形固定資産減価償却率最大値テキスト"/>
        <xdr:cNvSpPr txBox="1"/>
      </xdr:nvSpPr>
      <xdr:spPr>
        <a:xfrm>
          <a:off x="4673600" y="546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30480</xdr:rowOff>
    </xdr:from>
    <xdr:to>
      <xdr:col>24</xdr:col>
      <xdr:colOff>152400</xdr:colOff>
      <xdr:row>33</xdr:row>
      <xdr:rowOff>30480</xdr:rowOff>
    </xdr:to>
    <xdr:cxnSp macro="">
      <xdr:nvCxnSpPr>
        <xdr:cNvPr id="61" name="直線コネクタ 60"/>
        <xdr:cNvCxnSpPr/>
      </xdr:nvCxnSpPr>
      <xdr:spPr>
        <a:xfrm>
          <a:off x="4546600" y="568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47914</xdr:rowOff>
    </xdr:from>
    <xdr:ext cx="405111" cy="259045"/>
    <xdr:sp macro="" textlink="">
      <xdr:nvSpPr>
        <xdr:cNvPr id="62" name="【道路】&#10;有形固定資産減価償却率平均値テキスト"/>
        <xdr:cNvSpPr txBox="1"/>
      </xdr:nvSpPr>
      <xdr:spPr>
        <a:xfrm>
          <a:off x="4673600" y="6220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69487</xdr:rowOff>
    </xdr:from>
    <xdr:to>
      <xdr:col>24</xdr:col>
      <xdr:colOff>114300</xdr:colOff>
      <xdr:row>36</xdr:row>
      <xdr:rowOff>171087</xdr:rowOff>
    </xdr:to>
    <xdr:sp macro="" textlink="">
      <xdr:nvSpPr>
        <xdr:cNvPr id="63" name="フローチャート: 判断 62"/>
        <xdr:cNvSpPr/>
      </xdr:nvSpPr>
      <xdr:spPr>
        <a:xfrm>
          <a:off x="45847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92347</xdr:rowOff>
    </xdr:from>
    <xdr:to>
      <xdr:col>20</xdr:col>
      <xdr:colOff>38100</xdr:colOff>
      <xdr:row>37</xdr:row>
      <xdr:rowOff>22497</xdr:rowOff>
    </xdr:to>
    <xdr:sp macro="" textlink="">
      <xdr:nvSpPr>
        <xdr:cNvPr id="64" name="フローチャート: 判断 63"/>
        <xdr:cNvSpPr/>
      </xdr:nvSpPr>
      <xdr:spPr>
        <a:xfrm>
          <a:off x="3746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116840</xdr:rowOff>
    </xdr:from>
    <xdr:to>
      <xdr:col>15</xdr:col>
      <xdr:colOff>101600</xdr:colOff>
      <xdr:row>37</xdr:row>
      <xdr:rowOff>46990</xdr:rowOff>
    </xdr:to>
    <xdr:sp macro="" textlink="">
      <xdr:nvSpPr>
        <xdr:cNvPr id="65" name="フローチャート: 判断 64"/>
        <xdr:cNvSpPr/>
      </xdr:nvSpPr>
      <xdr:spPr>
        <a:xfrm>
          <a:off x="2857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20501</xdr:rowOff>
    </xdr:from>
    <xdr:to>
      <xdr:col>10</xdr:col>
      <xdr:colOff>165100</xdr:colOff>
      <xdr:row>37</xdr:row>
      <xdr:rowOff>122101</xdr:rowOff>
    </xdr:to>
    <xdr:sp macro="" textlink="">
      <xdr:nvSpPr>
        <xdr:cNvPr id="66" name="フローチャート: 判断 65"/>
        <xdr:cNvSpPr/>
      </xdr:nvSpPr>
      <xdr:spPr>
        <a:xfrm>
          <a:off x="1968500" y="636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100511</xdr:rowOff>
    </xdr:from>
    <xdr:to>
      <xdr:col>24</xdr:col>
      <xdr:colOff>114300</xdr:colOff>
      <xdr:row>34</xdr:row>
      <xdr:rowOff>30661</xdr:rowOff>
    </xdr:to>
    <xdr:sp macro="" textlink="">
      <xdr:nvSpPr>
        <xdr:cNvPr id="72" name="楕円 71"/>
        <xdr:cNvSpPr/>
      </xdr:nvSpPr>
      <xdr:spPr>
        <a:xfrm>
          <a:off x="4584700" y="575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15438</xdr:rowOff>
    </xdr:from>
    <xdr:ext cx="405111" cy="259045"/>
    <xdr:sp macro="" textlink="">
      <xdr:nvSpPr>
        <xdr:cNvPr id="73" name="【道路】&#10;有形固定資産減価償却率該当値テキスト"/>
        <xdr:cNvSpPr txBox="1"/>
      </xdr:nvSpPr>
      <xdr:spPr>
        <a:xfrm>
          <a:off x="4673600" y="567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40096</xdr:rowOff>
    </xdr:from>
    <xdr:to>
      <xdr:col>20</xdr:col>
      <xdr:colOff>38100</xdr:colOff>
      <xdr:row>33</xdr:row>
      <xdr:rowOff>141696</xdr:rowOff>
    </xdr:to>
    <xdr:sp macro="" textlink="">
      <xdr:nvSpPr>
        <xdr:cNvPr id="74" name="楕円 73"/>
        <xdr:cNvSpPr/>
      </xdr:nvSpPr>
      <xdr:spPr>
        <a:xfrm>
          <a:off x="3746500" y="569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90896</xdr:rowOff>
    </xdr:from>
    <xdr:to>
      <xdr:col>24</xdr:col>
      <xdr:colOff>63500</xdr:colOff>
      <xdr:row>33</xdr:row>
      <xdr:rowOff>151311</xdr:rowOff>
    </xdr:to>
    <xdr:cxnSp macro="">
      <xdr:nvCxnSpPr>
        <xdr:cNvPr id="75" name="直線コネクタ 74"/>
        <xdr:cNvCxnSpPr/>
      </xdr:nvCxnSpPr>
      <xdr:spPr>
        <a:xfrm>
          <a:off x="3797300" y="5748746"/>
          <a:ext cx="8382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17236</xdr:rowOff>
    </xdr:from>
    <xdr:to>
      <xdr:col>15</xdr:col>
      <xdr:colOff>101600</xdr:colOff>
      <xdr:row>33</xdr:row>
      <xdr:rowOff>118836</xdr:rowOff>
    </xdr:to>
    <xdr:sp macro="" textlink="">
      <xdr:nvSpPr>
        <xdr:cNvPr id="76" name="楕円 75"/>
        <xdr:cNvSpPr/>
      </xdr:nvSpPr>
      <xdr:spPr>
        <a:xfrm>
          <a:off x="2857500" y="567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68036</xdr:rowOff>
    </xdr:from>
    <xdr:to>
      <xdr:col>19</xdr:col>
      <xdr:colOff>177800</xdr:colOff>
      <xdr:row>33</xdr:row>
      <xdr:rowOff>90896</xdr:rowOff>
    </xdr:to>
    <xdr:cxnSp macro="">
      <xdr:nvCxnSpPr>
        <xdr:cNvPr id="77" name="直線コネクタ 76"/>
        <xdr:cNvCxnSpPr/>
      </xdr:nvCxnSpPr>
      <xdr:spPr>
        <a:xfrm>
          <a:off x="2908300" y="572588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13624</xdr:rowOff>
    </xdr:from>
    <xdr:ext cx="405111" cy="259045"/>
    <xdr:sp macro="" textlink="">
      <xdr:nvSpPr>
        <xdr:cNvPr id="78" name="n_1aveValue【道路】&#10;有形固定資産減価償却率"/>
        <xdr:cNvSpPr txBox="1"/>
      </xdr:nvSpPr>
      <xdr:spPr>
        <a:xfrm>
          <a:off x="35820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38117</xdr:rowOff>
    </xdr:from>
    <xdr:ext cx="405111" cy="259045"/>
    <xdr:sp macro="" textlink="">
      <xdr:nvSpPr>
        <xdr:cNvPr id="79" name="n_2aveValue【道路】&#10;有形固定資産減価償却率"/>
        <xdr:cNvSpPr txBox="1"/>
      </xdr:nvSpPr>
      <xdr:spPr>
        <a:xfrm>
          <a:off x="2705744"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138628</xdr:rowOff>
    </xdr:from>
    <xdr:ext cx="405111" cy="259045"/>
    <xdr:sp macro="" textlink="">
      <xdr:nvSpPr>
        <xdr:cNvPr id="80" name="n_3aveValue【道路】&#10;有形固定資産減価償却率"/>
        <xdr:cNvSpPr txBox="1"/>
      </xdr:nvSpPr>
      <xdr:spPr>
        <a:xfrm>
          <a:off x="1816744" y="613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31</xdr:row>
      <xdr:rowOff>158223</xdr:rowOff>
    </xdr:from>
    <xdr:ext cx="405111" cy="259045"/>
    <xdr:sp macro="" textlink="">
      <xdr:nvSpPr>
        <xdr:cNvPr id="81" name="n_1mainValue【道路】&#10;有形固定資産減価償却率"/>
        <xdr:cNvSpPr txBox="1"/>
      </xdr:nvSpPr>
      <xdr:spPr>
        <a:xfrm>
          <a:off x="3582044" y="5473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31</xdr:row>
      <xdr:rowOff>135363</xdr:rowOff>
    </xdr:from>
    <xdr:ext cx="405111" cy="259045"/>
    <xdr:sp macro="" textlink="">
      <xdr:nvSpPr>
        <xdr:cNvPr id="82" name="n_2mainValue【道路】&#10;有形固定資産減価償却率"/>
        <xdr:cNvSpPr txBox="1"/>
      </xdr:nvSpPr>
      <xdr:spPr>
        <a:xfrm>
          <a:off x="2705744" y="5450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6" name="テキスト ボックス 9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2" name="テキスト ボックス 101"/>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4" name="テキスト ボックス 10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111760</xdr:rowOff>
    </xdr:from>
    <xdr:to>
      <xdr:col>54</xdr:col>
      <xdr:colOff>189865</xdr:colOff>
      <xdr:row>42</xdr:row>
      <xdr:rowOff>13805</xdr:rowOff>
    </xdr:to>
    <xdr:cxnSp macro="">
      <xdr:nvCxnSpPr>
        <xdr:cNvPr id="106" name="直線コネクタ 105"/>
        <xdr:cNvCxnSpPr/>
      </xdr:nvCxnSpPr>
      <xdr:spPr>
        <a:xfrm flipV="1">
          <a:off x="10476865" y="5769610"/>
          <a:ext cx="0"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17632</xdr:rowOff>
    </xdr:from>
    <xdr:ext cx="469744" cy="259045"/>
    <xdr:sp macro="" textlink="">
      <xdr:nvSpPr>
        <xdr:cNvPr id="107" name="【道路】&#10;一人当たり延長最小値テキスト"/>
        <xdr:cNvSpPr txBox="1"/>
      </xdr:nvSpPr>
      <xdr:spPr>
        <a:xfrm>
          <a:off x="10515600" y="721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13805</xdr:rowOff>
    </xdr:from>
    <xdr:to>
      <xdr:col>55</xdr:col>
      <xdr:colOff>88900</xdr:colOff>
      <xdr:row>42</xdr:row>
      <xdr:rowOff>13805</xdr:rowOff>
    </xdr:to>
    <xdr:cxnSp macro="">
      <xdr:nvCxnSpPr>
        <xdr:cNvPr id="108" name="直線コネクタ 107"/>
        <xdr:cNvCxnSpPr/>
      </xdr:nvCxnSpPr>
      <xdr:spPr>
        <a:xfrm>
          <a:off x="10388600" y="721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58437</xdr:rowOff>
    </xdr:from>
    <xdr:ext cx="599010" cy="259045"/>
    <xdr:sp macro="" textlink="">
      <xdr:nvSpPr>
        <xdr:cNvPr id="109" name="【道路】&#10;一人当たり延長最大値テキスト"/>
        <xdr:cNvSpPr txBox="1"/>
      </xdr:nvSpPr>
      <xdr:spPr>
        <a:xfrm>
          <a:off x="10515600" y="5544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111760</xdr:rowOff>
    </xdr:from>
    <xdr:to>
      <xdr:col>55</xdr:col>
      <xdr:colOff>88900</xdr:colOff>
      <xdr:row>33</xdr:row>
      <xdr:rowOff>111760</xdr:rowOff>
    </xdr:to>
    <xdr:cxnSp macro="">
      <xdr:nvCxnSpPr>
        <xdr:cNvPr id="110" name="直線コネクタ 109"/>
        <xdr:cNvCxnSpPr/>
      </xdr:nvCxnSpPr>
      <xdr:spPr>
        <a:xfrm>
          <a:off x="10388600" y="576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21734</xdr:rowOff>
    </xdr:from>
    <xdr:ext cx="469744" cy="259045"/>
    <xdr:sp macro="" textlink="">
      <xdr:nvSpPr>
        <xdr:cNvPr id="111" name="【道路】&#10;一人当たり延長平均値テキスト"/>
        <xdr:cNvSpPr txBox="1"/>
      </xdr:nvSpPr>
      <xdr:spPr>
        <a:xfrm>
          <a:off x="10515600" y="7051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43307</xdr:rowOff>
    </xdr:from>
    <xdr:to>
      <xdr:col>55</xdr:col>
      <xdr:colOff>50800</xdr:colOff>
      <xdr:row>41</xdr:row>
      <xdr:rowOff>144907</xdr:rowOff>
    </xdr:to>
    <xdr:sp macro="" textlink="">
      <xdr:nvSpPr>
        <xdr:cNvPr id="112" name="フローチャート: 判断 111"/>
        <xdr:cNvSpPr/>
      </xdr:nvSpPr>
      <xdr:spPr>
        <a:xfrm>
          <a:off x="10426700" y="707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49936</xdr:rowOff>
    </xdr:from>
    <xdr:to>
      <xdr:col>50</xdr:col>
      <xdr:colOff>165100</xdr:colOff>
      <xdr:row>41</xdr:row>
      <xdr:rowOff>151536</xdr:rowOff>
    </xdr:to>
    <xdr:sp macro="" textlink="">
      <xdr:nvSpPr>
        <xdr:cNvPr id="113" name="フローチャート: 判断 112"/>
        <xdr:cNvSpPr/>
      </xdr:nvSpPr>
      <xdr:spPr>
        <a:xfrm>
          <a:off x="9588500" y="707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52095</xdr:rowOff>
    </xdr:from>
    <xdr:to>
      <xdr:col>46</xdr:col>
      <xdr:colOff>38100</xdr:colOff>
      <xdr:row>41</xdr:row>
      <xdr:rowOff>153695</xdr:rowOff>
    </xdr:to>
    <xdr:sp macro="" textlink="">
      <xdr:nvSpPr>
        <xdr:cNvPr id="114" name="フローチャート: 判断 113"/>
        <xdr:cNvSpPr/>
      </xdr:nvSpPr>
      <xdr:spPr>
        <a:xfrm>
          <a:off x="8699500" y="708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161024</xdr:rowOff>
    </xdr:from>
    <xdr:to>
      <xdr:col>41</xdr:col>
      <xdr:colOff>101600</xdr:colOff>
      <xdr:row>41</xdr:row>
      <xdr:rowOff>91174</xdr:rowOff>
    </xdr:to>
    <xdr:sp macro="" textlink="">
      <xdr:nvSpPr>
        <xdr:cNvPr id="115" name="フローチャート: 判断 114"/>
        <xdr:cNvSpPr/>
      </xdr:nvSpPr>
      <xdr:spPr>
        <a:xfrm>
          <a:off x="7810500" y="701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81014</xdr:rowOff>
    </xdr:from>
    <xdr:to>
      <xdr:col>55</xdr:col>
      <xdr:colOff>50800</xdr:colOff>
      <xdr:row>41</xdr:row>
      <xdr:rowOff>11164</xdr:rowOff>
    </xdr:to>
    <xdr:sp macro="" textlink="">
      <xdr:nvSpPr>
        <xdr:cNvPr id="121" name="楕円 120"/>
        <xdr:cNvSpPr/>
      </xdr:nvSpPr>
      <xdr:spPr>
        <a:xfrm>
          <a:off x="10426700" y="693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103891</xdr:rowOff>
    </xdr:from>
    <xdr:ext cx="534377" cy="259045"/>
    <xdr:sp macro="" textlink="">
      <xdr:nvSpPr>
        <xdr:cNvPr id="122" name="【道路】&#10;一人当たり延長該当値テキスト"/>
        <xdr:cNvSpPr txBox="1"/>
      </xdr:nvSpPr>
      <xdr:spPr>
        <a:xfrm>
          <a:off x="10515600" y="679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102603</xdr:rowOff>
    </xdr:from>
    <xdr:to>
      <xdr:col>50</xdr:col>
      <xdr:colOff>165100</xdr:colOff>
      <xdr:row>41</xdr:row>
      <xdr:rowOff>32753</xdr:rowOff>
    </xdr:to>
    <xdr:sp macro="" textlink="">
      <xdr:nvSpPr>
        <xdr:cNvPr id="123" name="楕円 122"/>
        <xdr:cNvSpPr/>
      </xdr:nvSpPr>
      <xdr:spPr>
        <a:xfrm>
          <a:off x="9588500" y="696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131814</xdr:rowOff>
    </xdr:from>
    <xdr:to>
      <xdr:col>55</xdr:col>
      <xdr:colOff>0</xdr:colOff>
      <xdr:row>40</xdr:row>
      <xdr:rowOff>153403</xdr:rowOff>
    </xdr:to>
    <xdr:cxnSp macro="">
      <xdr:nvCxnSpPr>
        <xdr:cNvPr id="124" name="直線コネクタ 123"/>
        <xdr:cNvCxnSpPr/>
      </xdr:nvCxnSpPr>
      <xdr:spPr>
        <a:xfrm flipV="1">
          <a:off x="9639300" y="6989814"/>
          <a:ext cx="8382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105753</xdr:rowOff>
    </xdr:from>
    <xdr:to>
      <xdr:col>46</xdr:col>
      <xdr:colOff>38100</xdr:colOff>
      <xdr:row>41</xdr:row>
      <xdr:rowOff>35903</xdr:rowOff>
    </xdr:to>
    <xdr:sp macro="" textlink="">
      <xdr:nvSpPr>
        <xdr:cNvPr id="125" name="楕円 124"/>
        <xdr:cNvSpPr/>
      </xdr:nvSpPr>
      <xdr:spPr>
        <a:xfrm>
          <a:off x="8699500" y="696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153403</xdr:rowOff>
    </xdr:from>
    <xdr:to>
      <xdr:col>50</xdr:col>
      <xdr:colOff>114300</xdr:colOff>
      <xdr:row>40</xdr:row>
      <xdr:rowOff>156553</xdr:rowOff>
    </xdr:to>
    <xdr:cxnSp macro="">
      <xdr:nvCxnSpPr>
        <xdr:cNvPr id="126" name="直線コネクタ 125"/>
        <xdr:cNvCxnSpPr/>
      </xdr:nvCxnSpPr>
      <xdr:spPr>
        <a:xfrm flipV="1">
          <a:off x="8750300" y="7011403"/>
          <a:ext cx="889000" cy="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142663</xdr:rowOff>
    </xdr:from>
    <xdr:ext cx="469744" cy="259045"/>
    <xdr:sp macro="" textlink="">
      <xdr:nvSpPr>
        <xdr:cNvPr id="127" name="n_1aveValue【道路】&#10;一人当たり延長"/>
        <xdr:cNvSpPr txBox="1"/>
      </xdr:nvSpPr>
      <xdr:spPr>
        <a:xfrm>
          <a:off x="9391727" y="7172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144822</xdr:rowOff>
    </xdr:from>
    <xdr:ext cx="469744" cy="259045"/>
    <xdr:sp macro="" textlink="">
      <xdr:nvSpPr>
        <xdr:cNvPr id="128" name="n_2aveValue【道路】&#10;一人当たり延長"/>
        <xdr:cNvSpPr txBox="1"/>
      </xdr:nvSpPr>
      <xdr:spPr>
        <a:xfrm>
          <a:off x="8515427" y="7174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107701</xdr:rowOff>
    </xdr:from>
    <xdr:ext cx="534377" cy="259045"/>
    <xdr:sp macro="" textlink="">
      <xdr:nvSpPr>
        <xdr:cNvPr id="129" name="n_3aveValue【道路】&#10;一人当たり延長"/>
        <xdr:cNvSpPr txBox="1"/>
      </xdr:nvSpPr>
      <xdr:spPr>
        <a:xfrm>
          <a:off x="7594111" y="679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49280</xdr:rowOff>
    </xdr:from>
    <xdr:ext cx="534377" cy="259045"/>
    <xdr:sp macro="" textlink="">
      <xdr:nvSpPr>
        <xdr:cNvPr id="130" name="n_1mainValue【道路】&#10;一人当たり延長"/>
        <xdr:cNvSpPr txBox="1"/>
      </xdr:nvSpPr>
      <xdr:spPr>
        <a:xfrm>
          <a:off x="9359411" y="6735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52430</xdr:rowOff>
    </xdr:from>
    <xdr:ext cx="534377" cy="259045"/>
    <xdr:sp macro="" textlink="">
      <xdr:nvSpPr>
        <xdr:cNvPr id="131" name="n_2mainValue【道路】&#10;一人当たり延長"/>
        <xdr:cNvSpPr txBox="1"/>
      </xdr:nvSpPr>
      <xdr:spPr>
        <a:xfrm>
          <a:off x="8483111" y="673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40" name="正方形/長方形 13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41" name="正方形/長方形 14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42" name="正方形/長方形 14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43" name="正方形/長方形 14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44" name="正方形/長方形 14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45" name="正方形/長方形 14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46" name="正方形/長方形 14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47" name="正方形/長方形 146"/>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48" name="正方形/長方形 14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9" name="正方形/長方形 14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0" name="正方形/長方形 14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1" name="正方形/長方形 15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2" name="正方形/長方形 15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3" name="正方形/長方形 15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4" name="正方形/長方形 15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5" name="正方形/長方形 15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6" name="テキスト ボックス 15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7" name="直線コネクタ 15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58" name="テキスト ボックス 15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59" name="直線コネクタ 15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60" name="テキスト ボックス 15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1" name="直線コネクタ 16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62" name="テキスト ボックス 16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63" name="直線コネクタ 16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64" name="テキスト ボックス 16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65" name="直線コネクタ 16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6" name="テキスト ボックス 16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67" name="直線コネクタ 16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68" name="テキスト ボックス 16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9" name="直線コネクタ 16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0" name="テキスト ボックス 16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154305</xdr:rowOff>
    </xdr:to>
    <xdr:cxnSp macro="">
      <xdr:nvCxnSpPr>
        <xdr:cNvPr id="172" name="直線コネクタ 171"/>
        <xdr:cNvCxnSpPr/>
      </xdr:nvCxnSpPr>
      <xdr:spPr>
        <a:xfrm flipV="1">
          <a:off x="4634865" y="13335000"/>
          <a:ext cx="0" cy="1564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158132</xdr:rowOff>
    </xdr:from>
    <xdr:ext cx="405111" cy="259045"/>
    <xdr:sp macro="" textlink="">
      <xdr:nvSpPr>
        <xdr:cNvPr id="173" name="【公営住宅】&#10;有形固定資産減価償却率最小値テキスト"/>
        <xdr:cNvSpPr txBox="1"/>
      </xdr:nvSpPr>
      <xdr:spPr>
        <a:xfrm>
          <a:off x="4673600" y="1490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154305</xdr:rowOff>
    </xdr:from>
    <xdr:to>
      <xdr:col>24</xdr:col>
      <xdr:colOff>152400</xdr:colOff>
      <xdr:row>86</xdr:row>
      <xdr:rowOff>154305</xdr:rowOff>
    </xdr:to>
    <xdr:cxnSp macro="">
      <xdr:nvCxnSpPr>
        <xdr:cNvPr id="174" name="直線コネクタ 173"/>
        <xdr:cNvCxnSpPr/>
      </xdr:nvCxnSpPr>
      <xdr:spPr>
        <a:xfrm>
          <a:off x="4546600" y="1489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175"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76" name="直線コネクタ 175"/>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5732</xdr:rowOff>
    </xdr:from>
    <xdr:ext cx="405111" cy="259045"/>
    <xdr:sp macro="" textlink="">
      <xdr:nvSpPr>
        <xdr:cNvPr id="177" name="【公営住宅】&#10;有形固定資産減価償却率平均値テキスト"/>
        <xdr:cNvSpPr txBox="1"/>
      </xdr:nvSpPr>
      <xdr:spPr>
        <a:xfrm>
          <a:off x="4673600" y="1406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27305</xdr:rowOff>
    </xdr:from>
    <xdr:to>
      <xdr:col>24</xdr:col>
      <xdr:colOff>114300</xdr:colOff>
      <xdr:row>82</xdr:row>
      <xdr:rowOff>128905</xdr:rowOff>
    </xdr:to>
    <xdr:sp macro="" textlink="">
      <xdr:nvSpPr>
        <xdr:cNvPr id="178" name="フローチャート: 判断 177"/>
        <xdr:cNvSpPr/>
      </xdr:nvSpPr>
      <xdr:spPr>
        <a:xfrm>
          <a:off x="4584700" y="1408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137795</xdr:rowOff>
    </xdr:from>
    <xdr:to>
      <xdr:col>20</xdr:col>
      <xdr:colOff>38100</xdr:colOff>
      <xdr:row>82</xdr:row>
      <xdr:rowOff>67945</xdr:rowOff>
    </xdr:to>
    <xdr:sp macro="" textlink="">
      <xdr:nvSpPr>
        <xdr:cNvPr id="179" name="フローチャート: 判断 178"/>
        <xdr:cNvSpPr/>
      </xdr:nvSpPr>
      <xdr:spPr>
        <a:xfrm>
          <a:off x="3746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160655</xdr:rowOff>
    </xdr:from>
    <xdr:to>
      <xdr:col>15</xdr:col>
      <xdr:colOff>101600</xdr:colOff>
      <xdr:row>82</xdr:row>
      <xdr:rowOff>90805</xdr:rowOff>
    </xdr:to>
    <xdr:sp macro="" textlink="">
      <xdr:nvSpPr>
        <xdr:cNvPr id="180" name="フローチャート: 判断 179"/>
        <xdr:cNvSpPr/>
      </xdr:nvSpPr>
      <xdr:spPr>
        <a:xfrm>
          <a:off x="2857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156845</xdr:rowOff>
    </xdr:from>
    <xdr:to>
      <xdr:col>10</xdr:col>
      <xdr:colOff>165100</xdr:colOff>
      <xdr:row>82</xdr:row>
      <xdr:rowOff>86995</xdr:rowOff>
    </xdr:to>
    <xdr:sp macro="" textlink="">
      <xdr:nvSpPr>
        <xdr:cNvPr id="181" name="フローチャート: 判断 180"/>
        <xdr:cNvSpPr/>
      </xdr:nvSpPr>
      <xdr:spPr>
        <a:xfrm>
          <a:off x="1968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82" name="テキスト ボックス 18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3" name="テキスト ボックス 18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4" name="テキスト ボックス 18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5" name="テキスト ボックス 18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6" name="テキスト ボックス 18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124461</xdr:rowOff>
    </xdr:from>
    <xdr:to>
      <xdr:col>24</xdr:col>
      <xdr:colOff>114300</xdr:colOff>
      <xdr:row>82</xdr:row>
      <xdr:rowOff>54611</xdr:rowOff>
    </xdr:to>
    <xdr:sp macro="" textlink="">
      <xdr:nvSpPr>
        <xdr:cNvPr id="187" name="楕円 186"/>
        <xdr:cNvSpPr/>
      </xdr:nvSpPr>
      <xdr:spPr>
        <a:xfrm>
          <a:off x="45847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147338</xdr:rowOff>
    </xdr:from>
    <xdr:ext cx="405111" cy="259045"/>
    <xdr:sp macro="" textlink="">
      <xdr:nvSpPr>
        <xdr:cNvPr id="188" name="【公営住宅】&#10;有形固定資産減価償却率該当値テキスト"/>
        <xdr:cNvSpPr txBox="1"/>
      </xdr:nvSpPr>
      <xdr:spPr>
        <a:xfrm>
          <a:off x="4673600"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168275</xdr:rowOff>
    </xdr:from>
    <xdr:to>
      <xdr:col>20</xdr:col>
      <xdr:colOff>38100</xdr:colOff>
      <xdr:row>81</xdr:row>
      <xdr:rowOff>98425</xdr:rowOff>
    </xdr:to>
    <xdr:sp macro="" textlink="">
      <xdr:nvSpPr>
        <xdr:cNvPr id="189" name="楕円 188"/>
        <xdr:cNvSpPr/>
      </xdr:nvSpPr>
      <xdr:spPr>
        <a:xfrm>
          <a:off x="3746500" y="1388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47625</xdr:rowOff>
    </xdr:from>
    <xdr:to>
      <xdr:col>24</xdr:col>
      <xdr:colOff>63500</xdr:colOff>
      <xdr:row>82</xdr:row>
      <xdr:rowOff>3811</xdr:rowOff>
    </xdr:to>
    <xdr:cxnSp macro="">
      <xdr:nvCxnSpPr>
        <xdr:cNvPr id="190" name="直線コネクタ 189"/>
        <xdr:cNvCxnSpPr/>
      </xdr:nvCxnSpPr>
      <xdr:spPr>
        <a:xfrm>
          <a:off x="3797300" y="13935075"/>
          <a:ext cx="838200" cy="12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84455</xdr:rowOff>
    </xdr:from>
    <xdr:to>
      <xdr:col>15</xdr:col>
      <xdr:colOff>101600</xdr:colOff>
      <xdr:row>82</xdr:row>
      <xdr:rowOff>14605</xdr:rowOff>
    </xdr:to>
    <xdr:sp macro="" textlink="">
      <xdr:nvSpPr>
        <xdr:cNvPr id="191" name="楕円 190"/>
        <xdr:cNvSpPr/>
      </xdr:nvSpPr>
      <xdr:spPr>
        <a:xfrm>
          <a:off x="2857500" y="1397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47625</xdr:rowOff>
    </xdr:from>
    <xdr:to>
      <xdr:col>19</xdr:col>
      <xdr:colOff>177800</xdr:colOff>
      <xdr:row>81</xdr:row>
      <xdr:rowOff>135255</xdr:rowOff>
    </xdr:to>
    <xdr:cxnSp macro="">
      <xdr:nvCxnSpPr>
        <xdr:cNvPr id="192" name="直線コネクタ 191"/>
        <xdr:cNvCxnSpPr/>
      </xdr:nvCxnSpPr>
      <xdr:spPr>
        <a:xfrm flipV="1">
          <a:off x="2908300" y="13935075"/>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59072</xdr:rowOff>
    </xdr:from>
    <xdr:ext cx="405111" cy="259045"/>
    <xdr:sp macro="" textlink="">
      <xdr:nvSpPr>
        <xdr:cNvPr id="193" name="n_1aveValue【公営住宅】&#10;有形固定資産減価償却率"/>
        <xdr:cNvSpPr txBox="1"/>
      </xdr:nvSpPr>
      <xdr:spPr>
        <a:xfrm>
          <a:off x="35820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81932</xdr:rowOff>
    </xdr:from>
    <xdr:ext cx="405111" cy="259045"/>
    <xdr:sp macro="" textlink="">
      <xdr:nvSpPr>
        <xdr:cNvPr id="194" name="n_2aveValue【公営住宅】&#10;有形固定資産減価償却率"/>
        <xdr:cNvSpPr txBox="1"/>
      </xdr:nvSpPr>
      <xdr:spPr>
        <a:xfrm>
          <a:off x="2705744" y="1414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103522</xdr:rowOff>
    </xdr:from>
    <xdr:ext cx="405111" cy="259045"/>
    <xdr:sp macro="" textlink="">
      <xdr:nvSpPr>
        <xdr:cNvPr id="195" name="n_3aveValue【公営住宅】&#10;有形固定資産減価償却率"/>
        <xdr:cNvSpPr txBox="1"/>
      </xdr:nvSpPr>
      <xdr:spPr>
        <a:xfrm>
          <a:off x="1816744"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114952</xdr:rowOff>
    </xdr:from>
    <xdr:ext cx="405111" cy="259045"/>
    <xdr:sp macro="" textlink="">
      <xdr:nvSpPr>
        <xdr:cNvPr id="196" name="n_1mainValue【公営住宅】&#10;有形固定資産減価償却率"/>
        <xdr:cNvSpPr txBox="1"/>
      </xdr:nvSpPr>
      <xdr:spPr>
        <a:xfrm>
          <a:off x="3582044" y="1365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31132</xdr:rowOff>
    </xdr:from>
    <xdr:ext cx="405111" cy="259045"/>
    <xdr:sp macro="" textlink="">
      <xdr:nvSpPr>
        <xdr:cNvPr id="197" name="n_2mainValue【公営住宅】&#10;有形固定資産減価償却率"/>
        <xdr:cNvSpPr txBox="1"/>
      </xdr:nvSpPr>
      <xdr:spPr>
        <a:xfrm>
          <a:off x="27057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8" name="正方形/長方形 19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9" name="正方形/長方形 19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0" name="正方形/長方形 19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1" name="正方形/長方形 20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2" name="正方形/長方形 20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3" name="正方形/長方形 20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4" name="正方形/長方形 20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5" name="正方形/長方形 20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6" name="テキスト ボックス 20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7" name="直線コネクタ 20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08" name="直線コネクタ 20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09" name="テキスト ボックス 20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10" name="直線コネクタ 20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11" name="テキスト ボックス 21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12" name="直線コネクタ 21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13" name="テキスト ボックス 21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14" name="直線コネクタ 21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15" name="テキスト ボックス 21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16" name="直線コネクタ 21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17" name="テキスト ボックス 21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8" name="直線コネクタ 21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9" name="テキスト ボックス 21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127254</xdr:rowOff>
    </xdr:from>
    <xdr:to>
      <xdr:col>54</xdr:col>
      <xdr:colOff>189865</xdr:colOff>
      <xdr:row>86</xdr:row>
      <xdr:rowOff>111252</xdr:rowOff>
    </xdr:to>
    <xdr:cxnSp macro="">
      <xdr:nvCxnSpPr>
        <xdr:cNvPr id="221" name="直線コネクタ 220"/>
        <xdr:cNvCxnSpPr/>
      </xdr:nvCxnSpPr>
      <xdr:spPr>
        <a:xfrm flipV="1">
          <a:off x="10476865" y="13500354"/>
          <a:ext cx="0"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222" name="【公営住宅】&#10;一人当たり面積最小値テキスト"/>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223" name="直線コネクタ 222"/>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73931</xdr:rowOff>
    </xdr:from>
    <xdr:ext cx="469744" cy="259045"/>
    <xdr:sp macro="" textlink="">
      <xdr:nvSpPr>
        <xdr:cNvPr id="224" name="【公営住宅】&#10;一人当たり面積最大値テキスト"/>
        <xdr:cNvSpPr txBox="1"/>
      </xdr:nvSpPr>
      <xdr:spPr>
        <a:xfrm>
          <a:off x="10515600" y="1327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127254</xdr:rowOff>
    </xdr:from>
    <xdr:to>
      <xdr:col>55</xdr:col>
      <xdr:colOff>88900</xdr:colOff>
      <xdr:row>78</xdr:row>
      <xdr:rowOff>127254</xdr:rowOff>
    </xdr:to>
    <xdr:cxnSp macro="">
      <xdr:nvCxnSpPr>
        <xdr:cNvPr id="225" name="直線コネクタ 224"/>
        <xdr:cNvCxnSpPr/>
      </xdr:nvCxnSpPr>
      <xdr:spPr>
        <a:xfrm>
          <a:off x="10388600" y="1350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27449</xdr:rowOff>
    </xdr:from>
    <xdr:ext cx="469744" cy="259045"/>
    <xdr:sp macro="" textlink="">
      <xdr:nvSpPr>
        <xdr:cNvPr id="226" name="【公営住宅】&#10;一人当たり面積平均値テキスト"/>
        <xdr:cNvSpPr txBox="1"/>
      </xdr:nvSpPr>
      <xdr:spPr>
        <a:xfrm>
          <a:off x="10515600" y="14429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49022</xdr:rowOff>
    </xdr:from>
    <xdr:to>
      <xdr:col>55</xdr:col>
      <xdr:colOff>50800</xdr:colOff>
      <xdr:row>84</xdr:row>
      <xdr:rowOff>150622</xdr:rowOff>
    </xdr:to>
    <xdr:sp macro="" textlink="">
      <xdr:nvSpPr>
        <xdr:cNvPr id="227" name="フローチャート: 判断 226"/>
        <xdr:cNvSpPr/>
      </xdr:nvSpPr>
      <xdr:spPr>
        <a:xfrm>
          <a:off x="10426700" y="1445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30735</xdr:rowOff>
    </xdr:from>
    <xdr:to>
      <xdr:col>50</xdr:col>
      <xdr:colOff>165100</xdr:colOff>
      <xdr:row>84</xdr:row>
      <xdr:rowOff>132335</xdr:rowOff>
    </xdr:to>
    <xdr:sp macro="" textlink="">
      <xdr:nvSpPr>
        <xdr:cNvPr id="228" name="フローチャート: 判断 227"/>
        <xdr:cNvSpPr/>
      </xdr:nvSpPr>
      <xdr:spPr>
        <a:xfrm>
          <a:off x="9588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22352</xdr:rowOff>
    </xdr:from>
    <xdr:to>
      <xdr:col>46</xdr:col>
      <xdr:colOff>38100</xdr:colOff>
      <xdr:row>84</xdr:row>
      <xdr:rowOff>123952</xdr:rowOff>
    </xdr:to>
    <xdr:sp macro="" textlink="">
      <xdr:nvSpPr>
        <xdr:cNvPr id="229" name="フローチャート: 判断 228"/>
        <xdr:cNvSpPr/>
      </xdr:nvSpPr>
      <xdr:spPr>
        <a:xfrm>
          <a:off x="8699500" y="144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6350</xdr:rowOff>
    </xdr:from>
    <xdr:to>
      <xdr:col>41</xdr:col>
      <xdr:colOff>101600</xdr:colOff>
      <xdr:row>84</xdr:row>
      <xdr:rowOff>107950</xdr:rowOff>
    </xdr:to>
    <xdr:sp macro="" textlink="">
      <xdr:nvSpPr>
        <xdr:cNvPr id="230" name="フローチャート: 判断 229"/>
        <xdr:cNvSpPr/>
      </xdr:nvSpPr>
      <xdr:spPr>
        <a:xfrm>
          <a:off x="7810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31" name="テキスト ボックス 23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2" name="テキスト ボックス 23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3" name="テキスト ボックス 23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4" name="テキスト ボックス 23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5" name="テキスト ボックス 23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103887</xdr:rowOff>
    </xdr:from>
    <xdr:to>
      <xdr:col>55</xdr:col>
      <xdr:colOff>50800</xdr:colOff>
      <xdr:row>82</xdr:row>
      <xdr:rowOff>34037</xdr:rowOff>
    </xdr:to>
    <xdr:sp macro="" textlink="">
      <xdr:nvSpPr>
        <xdr:cNvPr id="236" name="楕円 235"/>
        <xdr:cNvSpPr/>
      </xdr:nvSpPr>
      <xdr:spPr>
        <a:xfrm>
          <a:off x="10426700" y="1399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126764</xdr:rowOff>
    </xdr:from>
    <xdr:ext cx="469744" cy="259045"/>
    <xdr:sp macro="" textlink="">
      <xdr:nvSpPr>
        <xdr:cNvPr id="237" name="【公営住宅】&#10;一人当たり面積該当値テキスト"/>
        <xdr:cNvSpPr txBox="1"/>
      </xdr:nvSpPr>
      <xdr:spPr>
        <a:xfrm>
          <a:off x="10515600" y="13842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136652</xdr:rowOff>
    </xdr:from>
    <xdr:to>
      <xdr:col>50</xdr:col>
      <xdr:colOff>165100</xdr:colOff>
      <xdr:row>81</xdr:row>
      <xdr:rowOff>66802</xdr:rowOff>
    </xdr:to>
    <xdr:sp macro="" textlink="">
      <xdr:nvSpPr>
        <xdr:cNvPr id="238" name="楕円 237"/>
        <xdr:cNvSpPr/>
      </xdr:nvSpPr>
      <xdr:spPr>
        <a:xfrm>
          <a:off x="9588500" y="1385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16002</xdr:rowOff>
    </xdr:from>
    <xdr:to>
      <xdr:col>55</xdr:col>
      <xdr:colOff>0</xdr:colOff>
      <xdr:row>81</xdr:row>
      <xdr:rowOff>154687</xdr:rowOff>
    </xdr:to>
    <xdr:cxnSp macro="">
      <xdr:nvCxnSpPr>
        <xdr:cNvPr id="239" name="直線コネクタ 238"/>
        <xdr:cNvCxnSpPr/>
      </xdr:nvCxnSpPr>
      <xdr:spPr>
        <a:xfrm>
          <a:off x="9639300" y="13903452"/>
          <a:ext cx="838200" cy="138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149606</xdr:rowOff>
    </xdr:from>
    <xdr:to>
      <xdr:col>46</xdr:col>
      <xdr:colOff>38100</xdr:colOff>
      <xdr:row>81</xdr:row>
      <xdr:rowOff>79756</xdr:rowOff>
    </xdr:to>
    <xdr:sp macro="" textlink="">
      <xdr:nvSpPr>
        <xdr:cNvPr id="240" name="楕円 239"/>
        <xdr:cNvSpPr/>
      </xdr:nvSpPr>
      <xdr:spPr>
        <a:xfrm>
          <a:off x="8699500" y="1386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16002</xdr:rowOff>
    </xdr:from>
    <xdr:to>
      <xdr:col>50</xdr:col>
      <xdr:colOff>114300</xdr:colOff>
      <xdr:row>81</xdr:row>
      <xdr:rowOff>28956</xdr:rowOff>
    </xdr:to>
    <xdr:cxnSp macro="">
      <xdr:nvCxnSpPr>
        <xdr:cNvPr id="241" name="直線コネクタ 240"/>
        <xdr:cNvCxnSpPr/>
      </xdr:nvCxnSpPr>
      <xdr:spPr>
        <a:xfrm flipV="1">
          <a:off x="8750300" y="13903452"/>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123462</xdr:rowOff>
    </xdr:from>
    <xdr:ext cx="469744" cy="259045"/>
    <xdr:sp macro="" textlink="">
      <xdr:nvSpPr>
        <xdr:cNvPr id="242" name="n_1aveValue【公営住宅】&#10;一人当たり面積"/>
        <xdr:cNvSpPr txBox="1"/>
      </xdr:nvSpPr>
      <xdr:spPr>
        <a:xfrm>
          <a:off x="9391727" y="1452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115079</xdr:rowOff>
    </xdr:from>
    <xdr:ext cx="469744" cy="259045"/>
    <xdr:sp macro="" textlink="">
      <xdr:nvSpPr>
        <xdr:cNvPr id="243" name="n_2aveValue【公営住宅】&#10;一人当たり面積"/>
        <xdr:cNvSpPr txBox="1"/>
      </xdr:nvSpPr>
      <xdr:spPr>
        <a:xfrm>
          <a:off x="8515427" y="14516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124477</xdr:rowOff>
    </xdr:from>
    <xdr:ext cx="469744" cy="259045"/>
    <xdr:sp macro="" textlink="">
      <xdr:nvSpPr>
        <xdr:cNvPr id="244" name="n_3aveValue【公営住宅】&#10;一人当たり面積"/>
        <xdr:cNvSpPr txBox="1"/>
      </xdr:nvSpPr>
      <xdr:spPr>
        <a:xfrm>
          <a:off x="7626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83329</xdr:rowOff>
    </xdr:from>
    <xdr:ext cx="469744" cy="259045"/>
    <xdr:sp macro="" textlink="">
      <xdr:nvSpPr>
        <xdr:cNvPr id="245" name="n_1mainValue【公営住宅】&#10;一人当たり面積"/>
        <xdr:cNvSpPr txBox="1"/>
      </xdr:nvSpPr>
      <xdr:spPr>
        <a:xfrm>
          <a:off x="9391727" y="1362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96283</xdr:rowOff>
    </xdr:from>
    <xdr:ext cx="469744" cy="259045"/>
    <xdr:sp macro="" textlink="">
      <xdr:nvSpPr>
        <xdr:cNvPr id="246" name="n_2mainValue【公営住宅】&#10;一人当たり面積"/>
        <xdr:cNvSpPr txBox="1"/>
      </xdr:nvSpPr>
      <xdr:spPr>
        <a:xfrm>
          <a:off x="8515427" y="1364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47" name="正方形/長方形 24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8" name="正方形/長方形 24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9" name="正方形/長方形 24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0" name="正方形/長方形 24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1" name="正方形/長方形 25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2" name="正方形/長方形 25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3" name="正方形/長方形 25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4" name="正方形/長方形 25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55" name="正方形/長方形 25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6" name="正方形/長方形 25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7" name="正方形/長方形 25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8" name="正方形/長方形 25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9" name="正方形/長方形 25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60" name="正方形/長方形 25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61" name="正方形/長方形 26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2" name="正方形/長方形 26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63" name="正方形/長方形 26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64" name="正方形/長方形 26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65" name="正方形/長方形 26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6" name="正方形/長方形 26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7" name="正方形/長方形 26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68" name="正方形/長方形 26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9" name="正方形/長方形 26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70" name="正方形/長方形 26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71" name="テキスト ボックス 27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72" name="直線コネクタ 27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73" name="テキスト ボックス 27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74" name="直線コネクタ 27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75" name="テキスト ボックス 27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76" name="直線コネクタ 27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77" name="テキスト ボックス 27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78" name="直線コネクタ 27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79" name="テキスト ボックス 27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80" name="直線コネクタ 27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81" name="テキスト ボックス 28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82" name="直線コネクタ 28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83" name="テキスト ボックス 28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84" name="直線コネクタ 28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85" name="テキスト ボックス 28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8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118110</xdr:rowOff>
    </xdr:from>
    <xdr:to>
      <xdr:col>85</xdr:col>
      <xdr:colOff>126364</xdr:colOff>
      <xdr:row>41</xdr:row>
      <xdr:rowOff>135255</xdr:rowOff>
    </xdr:to>
    <xdr:cxnSp macro="">
      <xdr:nvCxnSpPr>
        <xdr:cNvPr id="287" name="直線コネクタ 286"/>
        <xdr:cNvCxnSpPr/>
      </xdr:nvCxnSpPr>
      <xdr:spPr>
        <a:xfrm flipV="1">
          <a:off x="16318864" y="5775960"/>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139082</xdr:rowOff>
    </xdr:from>
    <xdr:ext cx="405111" cy="259045"/>
    <xdr:sp macro="" textlink="">
      <xdr:nvSpPr>
        <xdr:cNvPr id="288" name="【認定こども園・幼稚園・保育所】&#10;有形固定資産減価償却率最小値テキスト"/>
        <xdr:cNvSpPr txBox="1"/>
      </xdr:nvSpPr>
      <xdr:spPr>
        <a:xfrm>
          <a:off x="16357600" y="716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135255</xdr:rowOff>
    </xdr:from>
    <xdr:to>
      <xdr:col>86</xdr:col>
      <xdr:colOff>25400</xdr:colOff>
      <xdr:row>41</xdr:row>
      <xdr:rowOff>135255</xdr:rowOff>
    </xdr:to>
    <xdr:cxnSp macro="">
      <xdr:nvCxnSpPr>
        <xdr:cNvPr id="289" name="直線コネクタ 288"/>
        <xdr:cNvCxnSpPr/>
      </xdr:nvCxnSpPr>
      <xdr:spPr>
        <a:xfrm>
          <a:off x="16230600" y="716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64787</xdr:rowOff>
    </xdr:from>
    <xdr:ext cx="405111" cy="259045"/>
    <xdr:sp macro="" textlink="">
      <xdr:nvSpPr>
        <xdr:cNvPr id="290" name="【認定こども園・幼稚園・保育所】&#10;有形固定資産減価償却率最大値テキスト"/>
        <xdr:cNvSpPr txBox="1"/>
      </xdr:nvSpPr>
      <xdr:spPr>
        <a:xfrm>
          <a:off x="16357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118110</xdr:rowOff>
    </xdr:from>
    <xdr:to>
      <xdr:col>86</xdr:col>
      <xdr:colOff>25400</xdr:colOff>
      <xdr:row>33</xdr:row>
      <xdr:rowOff>118110</xdr:rowOff>
    </xdr:to>
    <xdr:cxnSp macro="">
      <xdr:nvCxnSpPr>
        <xdr:cNvPr id="291" name="直線コネクタ 290"/>
        <xdr:cNvCxnSpPr/>
      </xdr:nvCxnSpPr>
      <xdr:spPr>
        <a:xfrm>
          <a:off x="16230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102887</xdr:rowOff>
    </xdr:from>
    <xdr:ext cx="405111" cy="259045"/>
    <xdr:sp macro="" textlink="">
      <xdr:nvSpPr>
        <xdr:cNvPr id="292" name="【認定こども園・幼稚園・保育所】&#10;有形固定資産減価償却率平均値テキスト"/>
        <xdr:cNvSpPr txBox="1"/>
      </xdr:nvSpPr>
      <xdr:spPr>
        <a:xfrm>
          <a:off x="16357600" y="64465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124460</xdr:rowOff>
    </xdr:from>
    <xdr:to>
      <xdr:col>85</xdr:col>
      <xdr:colOff>177800</xdr:colOff>
      <xdr:row>38</xdr:row>
      <xdr:rowOff>54610</xdr:rowOff>
    </xdr:to>
    <xdr:sp macro="" textlink="">
      <xdr:nvSpPr>
        <xdr:cNvPr id="293" name="フローチャート: 判断 292"/>
        <xdr:cNvSpPr/>
      </xdr:nvSpPr>
      <xdr:spPr>
        <a:xfrm>
          <a:off x="162687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145415</xdr:rowOff>
    </xdr:from>
    <xdr:to>
      <xdr:col>81</xdr:col>
      <xdr:colOff>101600</xdr:colOff>
      <xdr:row>38</xdr:row>
      <xdr:rowOff>75565</xdr:rowOff>
    </xdr:to>
    <xdr:sp macro="" textlink="">
      <xdr:nvSpPr>
        <xdr:cNvPr id="294" name="フローチャート: 判断 293"/>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156845</xdr:rowOff>
    </xdr:from>
    <xdr:to>
      <xdr:col>76</xdr:col>
      <xdr:colOff>165100</xdr:colOff>
      <xdr:row>38</xdr:row>
      <xdr:rowOff>86995</xdr:rowOff>
    </xdr:to>
    <xdr:sp macro="" textlink="">
      <xdr:nvSpPr>
        <xdr:cNvPr id="295" name="フローチャート: 判断 294"/>
        <xdr:cNvSpPr/>
      </xdr:nvSpPr>
      <xdr:spPr>
        <a:xfrm>
          <a:off x="14541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105410</xdr:rowOff>
    </xdr:from>
    <xdr:to>
      <xdr:col>72</xdr:col>
      <xdr:colOff>38100</xdr:colOff>
      <xdr:row>38</xdr:row>
      <xdr:rowOff>35560</xdr:rowOff>
    </xdr:to>
    <xdr:sp macro="" textlink="">
      <xdr:nvSpPr>
        <xdr:cNvPr id="296" name="フローチャート: 判断 295"/>
        <xdr:cNvSpPr/>
      </xdr:nvSpPr>
      <xdr:spPr>
        <a:xfrm>
          <a:off x="13652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97" name="テキスト ボックス 29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98" name="テキスト ボックス 29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99" name="テキスト ボックス 29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00" name="テキスト ボックス 29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01" name="テキスト ボックス 30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88265</xdr:rowOff>
    </xdr:from>
    <xdr:to>
      <xdr:col>85</xdr:col>
      <xdr:colOff>177800</xdr:colOff>
      <xdr:row>34</xdr:row>
      <xdr:rowOff>18415</xdr:rowOff>
    </xdr:to>
    <xdr:sp macro="" textlink="">
      <xdr:nvSpPr>
        <xdr:cNvPr id="302" name="楕円 301"/>
        <xdr:cNvSpPr/>
      </xdr:nvSpPr>
      <xdr:spPr>
        <a:xfrm>
          <a:off x="16268700" y="574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20337</xdr:rowOff>
    </xdr:from>
    <xdr:ext cx="405111" cy="259045"/>
    <xdr:sp macro="" textlink="">
      <xdr:nvSpPr>
        <xdr:cNvPr id="303" name="【認定こども園・幼稚園・保育所】&#10;有形固定資産減価償却率該当値テキスト"/>
        <xdr:cNvSpPr txBox="1"/>
      </xdr:nvSpPr>
      <xdr:spPr>
        <a:xfrm>
          <a:off x="16357600" y="5678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6350</xdr:rowOff>
    </xdr:from>
    <xdr:to>
      <xdr:col>81</xdr:col>
      <xdr:colOff>101600</xdr:colOff>
      <xdr:row>33</xdr:row>
      <xdr:rowOff>107950</xdr:rowOff>
    </xdr:to>
    <xdr:sp macro="" textlink="">
      <xdr:nvSpPr>
        <xdr:cNvPr id="304" name="楕円 303"/>
        <xdr:cNvSpPr/>
      </xdr:nvSpPr>
      <xdr:spPr>
        <a:xfrm>
          <a:off x="15430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57150</xdr:rowOff>
    </xdr:from>
    <xdr:to>
      <xdr:col>85</xdr:col>
      <xdr:colOff>127000</xdr:colOff>
      <xdr:row>33</xdr:row>
      <xdr:rowOff>139065</xdr:rowOff>
    </xdr:to>
    <xdr:cxnSp macro="">
      <xdr:nvCxnSpPr>
        <xdr:cNvPr id="305" name="直線コネクタ 304"/>
        <xdr:cNvCxnSpPr/>
      </xdr:nvCxnSpPr>
      <xdr:spPr>
        <a:xfrm>
          <a:off x="15481300" y="5715000"/>
          <a:ext cx="8382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132080</xdr:rowOff>
    </xdr:from>
    <xdr:to>
      <xdr:col>76</xdr:col>
      <xdr:colOff>165100</xdr:colOff>
      <xdr:row>34</xdr:row>
      <xdr:rowOff>62230</xdr:rowOff>
    </xdr:to>
    <xdr:sp macro="" textlink="">
      <xdr:nvSpPr>
        <xdr:cNvPr id="306" name="楕円 305"/>
        <xdr:cNvSpPr/>
      </xdr:nvSpPr>
      <xdr:spPr>
        <a:xfrm>
          <a:off x="14541500" y="578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57150</xdr:rowOff>
    </xdr:from>
    <xdr:to>
      <xdr:col>81</xdr:col>
      <xdr:colOff>50800</xdr:colOff>
      <xdr:row>34</xdr:row>
      <xdr:rowOff>11430</xdr:rowOff>
    </xdr:to>
    <xdr:cxnSp macro="">
      <xdr:nvCxnSpPr>
        <xdr:cNvPr id="307" name="直線コネクタ 306"/>
        <xdr:cNvCxnSpPr/>
      </xdr:nvCxnSpPr>
      <xdr:spPr>
        <a:xfrm flipV="1">
          <a:off x="14592300" y="571500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66692</xdr:rowOff>
    </xdr:from>
    <xdr:ext cx="405111" cy="259045"/>
    <xdr:sp macro="" textlink="">
      <xdr:nvSpPr>
        <xdr:cNvPr id="308" name="n_1aveValue【認定こども園・幼稚園・保育所】&#10;有形固定資産減価償却率"/>
        <xdr:cNvSpPr txBox="1"/>
      </xdr:nvSpPr>
      <xdr:spPr>
        <a:xfrm>
          <a:off x="152660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78122</xdr:rowOff>
    </xdr:from>
    <xdr:ext cx="405111" cy="259045"/>
    <xdr:sp macro="" textlink="">
      <xdr:nvSpPr>
        <xdr:cNvPr id="309" name="n_2aveValue【認定こども園・幼稚園・保育所】&#10;有形固定資産減価償却率"/>
        <xdr:cNvSpPr txBox="1"/>
      </xdr:nvSpPr>
      <xdr:spPr>
        <a:xfrm>
          <a:off x="143897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52087</xdr:rowOff>
    </xdr:from>
    <xdr:ext cx="405111" cy="259045"/>
    <xdr:sp macro="" textlink="">
      <xdr:nvSpPr>
        <xdr:cNvPr id="310" name="n_3aveValue【認定こども園・幼稚園・保育所】&#10;有形固定資産減価償却率"/>
        <xdr:cNvSpPr txBox="1"/>
      </xdr:nvSpPr>
      <xdr:spPr>
        <a:xfrm>
          <a:off x="13500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31</xdr:row>
      <xdr:rowOff>124477</xdr:rowOff>
    </xdr:from>
    <xdr:ext cx="469744" cy="259045"/>
    <xdr:sp macro="" textlink="">
      <xdr:nvSpPr>
        <xdr:cNvPr id="311" name="n_1mainValue【認定こども園・幼稚園・保育所】&#10;有形固定資産減価償却率"/>
        <xdr:cNvSpPr txBox="1"/>
      </xdr:nvSpPr>
      <xdr:spPr>
        <a:xfrm>
          <a:off x="15233727" y="54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78757</xdr:rowOff>
    </xdr:from>
    <xdr:ext cx="405111" cy="259045"/>
    <xdr:sp macro="" textlink="">
      <xdr:nvSpPr>
        <xdr:cNvPr id="312" name="n_2mainValue【認定こども園・幼稚園・保育所】&#10;有形固定資産減価償却率"/>
        <xdr:cNvSpPr txBox="1"/>
      </xdr:nvSpPr>
      <xdr:spPr>
        <a:xfrm>
          <a:off x="14389744" y="556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13" name="正方形/長方形 31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14" name="正方形/長方形 31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15" name="正方形/長方形 31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16" name="正方形/長方形 31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17" name="正方形/長方形 31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18" name="正方形/長方形 31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9" name="正方形/長方形 31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20" name="正方形/長方形 31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21" name="テキスト ボックス 32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22" name="直線コネクタ 32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23" name="直線コネクタ 32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24" name="テキスト ボックス 32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25" name="直線コネクタ 32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26" name="テキスト ボックス 32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27" name="直線コネクタ 32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28" name="テキスト ボックス 32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29" name="直線コネクタ 32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30" name="テキスト ボックス 32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31" name="直線コネクタ 33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32" name="テキスト ボックス 33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3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115062</xdr:rowOff>
    </xdr:to>
    <xdr:cxnSp macro="">
      <xdr:nvCxnSpPr>
        <xdr:cNvPr id="334" name="直線コネクタ 333"/>
        <xdr:cNvCxnSpPr/>
      </xdr:nvCxnSpPr>
      <xdr:spPr>
        <a:xfrm flipV="1">
          <a:off x="22160864" y="5873496"/>
          <a:ext cx="0" cy="127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35"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36" name="直線コネクタ 335"/>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337" name="【認定こども園・幼稚園・保育所】&#10;一人当たり面積最大値テキスト"/>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338" name="直線コネクタ 337"/>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10685</xdr:rowOff>
    </xdr:from>
    <xdr:ext cx="469744" cy="259045"/>
    <xdr:sp macro="" textlink="">
      <xdr:nvSpPr>
        <xdr:cNvPr id="339" name="【認定こども園・幼稚園・保育所】&#10;一人当たり面積平均値テキスト"/>
        <xdr:cNvSpPr txBox="1"/>
      </xdr:nvSpPr>
      <xdr:spPr>
        <a:xfrm>
          <a:off x="22199600" y="66972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32258</xdr:rowOff>
    </xdr:from>
    <xdr:to>
      <xdr:col>116</xdr:col>
      <xdr:colOff>114300</xdr:colOff>
      <xdr:row>39</xdr:row>
      <xdr:rowOff>133858</xdr:rowOff>
    </xdr:to>
    <xdr:sp macro="" textlink="">
      <xdr:nvSpPr>
        <xdr:cNvPr id="340" name="フローチャート: 判断 339"/>
        <xdr:cNvSpPr/>
      </xdr:nvSpPr>
      <xdr:spPr>
        <a:xfrm>
          <a:off x="221107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32258</xdr:rowOff>
    </xdr:from>
    <xdr:to>
      <xdr:col>112</xdr:col>
      <xdr:colOff>38100</xdr:colOff>
      <xdr:row>39</xdr:row>
      <xdr:rowOff>133858</xdr:rowOff>
    </xdr:to>
    <xdr:sp macro="" textlink="">
      <xdr:nvSpPr>
        <xdr:cNvPr id="341" name="フローチャート: 判断 340"/>
        <xdr:cNvSpPr/>
      </xdr:nvSpPr>
      <xdr:spPr>
        <a:xfrm>
          <a:off x="21272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342" name="フローチャート: 判断 341"/>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109982</xdr:rowOff>
    </xdr:from>
    <xdr:to>
      <xdr:col>102</xdr:col>
      <xdr:colOff>165100</xdr:colOff>
      <xdr:row>38</xdr:row>
      <xdr:rowOff>40132</xdr:rowOff>
    </xdr:to>
    <xdr:sp macro="" textlink="">
      <xdr:nvSpPr>
        <xdr:cNvPr id="343" name="フローチャート: 判断 342"/>
        <xdr:cNvSpPr/>
      </xdr:nvSpPr>
      <xdr:spPr>
        <a:xfrm>
          <a:off x="194945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44" name="テキスト ボックス 34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45" name="テキスト ボックス 34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46" name="テキスト ボックス 34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47" name="テキスト ボックス 34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48" name="テキスト ボックス 34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xdr:rowOff>
    </xdr:from>
    <xdr:to>
      <xdr:col>116</xdr:col>
      <xdr:colOff>114300</xdr:colOff>
      <xdr:row>39</xdr:row>
      <xdr:rowOff>101854</xdr:rowOff>
    </xdr:to>
    <xdr:sp macro="" textlink="">
      <xdr:nvSpPr>
        <xdr:cNvPr id="349" name="楕円 348"/>
        <xdr:cNvSpPr/>
      </xdr:nvSpPr>
      <xdr:spPr>
        <a:xfrm>
          <a:off x="22110700" y="668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23131</xdr:rowOff>
    </xdr:from>
    <xdr:ext cx="469744" cy="259045"/>
    <xdr:sp macro="" textlink="">
      <xdr:nvSpPr>
        <xdr:cNvPr id="350" name="【認定こども園・幼稚園・保育所】&#10;一人当たり面積該当値テキスト"/>
        <xdr:cNvSpPr txBox="1"/>
      </xdr:nvSpPr>
      <xdr:spPr>
        <a:xfrm>
          <a:off x="22199600" y="653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23114</xdr:rowOff>
    </xdr:from>
    <xdr:to>
      <xdr:col>112</xdr:col>
      <xdr:colOff>38100</xdr:colOff>
      <xdr:row>39</xdr:row>
      <xdr:rowOff>124714</xdr:rowOff>
    </xdr:to>
    <xdr:sp macro="" textlink="">
      <xdr:nvSpPr>
        <xdr:cNvPr id="351" name="楕円 350"/>
        <xdr:cNvSpPr/>
      </xdr:nvSpPr>
      <xdr:spPr>
        <a:xfrm>
          <a:off x="21272500" y="670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51054</xdr:rowOff>
    </xdr:from>
    <xdr:to>
      <xdr:col>116</xdr:col>
      <xdr:colOff>63500</xdr:colOff>
      <xdr:row>39</xdr:row>
      <xdr:rowOff>73914</xdr:rowOff>
    </xdr:to>
    <xdr:cxnSp macro="">
      <xdr:nvCxnSpPr>
        <xdr:cNvPr id="352" name="直線コネクタ 351"/>
        <xdr:cNvCxnSpPr/>
      </xdr:nvCxnSpPr>
      <xdr:spPr>
        <a:xfrm flipV="1">
          <a:off x="21323300" y="673760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32258</xdr:rowOff>
    </xdr:from>
    <xdr:to>
      <xdr:col>107</xdr:col>
      <xdr:colOff>101600</xdr:colOff>
      <xdr:row>39</xdr:row>
      <xdr:rowOff>133858</xdr:rowOff>
    </xdr:to>
    <xdr:sp macro="" textlink="">
      <xdr:nvSpPr>
        <xdr:cNvPr id="353" name="楕円 352"/>
        <xdr:cNvSpPr/>
      </xdr:nvSpPr>
      <xdr:spPr>
        <a:xfrm>
          <a:off x="20383500" y="671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73914</xdr:rowOff>
    </xdr:from>
    <xdr:to>
      <xdr:col>111</xdr:col>
      <xdr:colOff>177800</xdr:colOff>
      <xdr:row>39</xdr:row>
      <xdr:rowOff>83058</xdr:rowOff>
    </xdr:to>
    <xdr:cxnSp macro="">
      <xdr:nvCxnSpPr>
        <xdr:cNvPr id="354" name="直線コネクタ 353"/>
        <xdr:cNvCxnSpPr/>
      </xdr:nvCxnSpPr>
      <xdr:spPr>
        <a:xfrm flipV="1">
          <a:off x="20434300" y="67604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124985</xdr:rowOff>
    </xdr:from>
    <xdr:ext cx="469744" cy="259045"/>
    <xdr:sp macro="" textlink="">
      <xdr:nvSpPr>
        <xdr:cNvPr id="355" name="n_1aveValue【認定こども園・幼稚園・保育所】&#10;一人当たり面積"/>
        <xdr:cNvSpPr txBox="1"/>
      </xdr:nvSpPr>
      <xdr:spPr>
        <a:xfrm>
          <a:off x="21075727"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141241</xdr:rowOff>
    </xdr:from>
    <xdr:ext cx="469744" cy="259045"/>
    <xdr:sp macro="" textlink="">
      <xdr:nvSpPr>
        <xdr:cNvPr id="356" name="n_2aveValue【認定こども園・幼稚園・保育所】&#10;一人当たり面積"/>
        <xdr:cNvSpPr txBox="1"/>
      </xdr:nvSpPr>
      <xdr:spPr>
        <a:xfrm>
          <a:off x="20199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56659</xdr:rowOff>
    </xdr:from>
    <xdr:ext cx="469744" cy="259045"/>
    <xdr:sp macro="" textlink="">
      <xdr:nvSpPr>
        <xdr:cNvPr id="357" name="n_3aveValue【認定こども園・幼稚園・保育所】&#10;一人当たり面積"/>
        <xdr:cNvSpPr txBox="1"/>
      </xdr:nvSpPr>
      <xdr:spPr>
        <a:xfrm>
          <a:off x="19310427" y="622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141241</xdr:rowOff>
    </xdr:from>
    <xdr:ext cx="469744" cy="259045"/>
    <xdr:sp macro="" textlink="">
      <xdr:nvSpPr>
        <xdr:cNvPr id="358" name="n_1mainValue【認定こども園・幼稚園・保育所】&#10;一人当たり面積"/>
        <xdr:cNvSpPr txBox="1"/>
      </xdr:nvSpPr>
      <xdr:spPr>
        <a:xfrm>
          <a:off x="210757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124985</xdr:rowOff>
    </xdr:from>
    <xdr:ext cx="469744" cy="259045"/>
    <xdr:sp macro="" textlink="">
      <xdr:nvSpPr>
        <xdr:cNvPr id="359" name="n_2mainValue【認定こども園・幼稚園・保育所】&#10;一人当たり面積"/>
        <xdr:cNvSpPr txBox="1"/>
      </xdr:nvSpPr>
      <xdr:spPr>
        <a:xfrm>
          <a:off x="20199427"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60" name="正方形/長方形 35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61" name="正方形/長方形 36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62" name="正方形/長方形 36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63" name="正方形/長方形 36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64" name="正方形/長方形 36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65" name="正方形/長方形 36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66" name="正方形/長方形 36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67" name="正方形/長方形 36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68" name="テキスト ボックス 36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69" name="直線コネクタ 36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70" name="テキスト ボックス 36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371" name="直線コネクタ 37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372" name="テキスト ボックス 371"/>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373" name="直線コネクタ 37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374" name="テキスト ボックス 37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375" name="直線コネクタ 37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376" name="テキスト ボックス 37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377" name="直線コネクタ 37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29227</xdr:rowOff>
    </xdr:from>
    <xdr:ext cx="467179" cy="259045"/>
    <xdr:sp macro="" textlink="">
      <xdr:nvSpPr>
        <xdr:cNvPr id="378" name="テキスト ボックス 377"/>
        <xdr:cNvSpPr txBox="1"/>
      </xdr:nvSpPr>
      <xdr:spPr>
        <a:xfrm>
          <a:off x="11978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79" name="直線コネクタ 37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80" name="テキスト ボックス 37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8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50292</xdr:rowOff>
    </xdr:from>
    <xdr:to>
      <xdr:col>85</xdr:col>
      <xdr:colOff>126364</xdr:colOff>
      <xdr:row>64</xdr:row>
      <xdr:rowOff>100584</xdr:rowOff>
    </xdr:to>
    <xdr:cxnSp macro="">
      <xdr:nvCxnSpPr>
        <xdr:cNvPr id="382" name="直線コネクタ 381"/>
        <xdr:cNvCxnSpPr/>
      </xdr:nvCxnSpPr>
      <xdr:spPr>
        <a:xfrm flipV="1">
          <a:off x="16318864" y="9822942"/>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104411</xdr:rowOff>
    </xdr:from>
    <xdr:ext cx="405111" cy="259045"/>
    <xdr:sp macro="" textlink="">
      <xdr:nvSpPr>
        <xdr:cNvPr id="383" name="【学校施設】&#10;有形固定資産減価償却率最小値テキスト"/>
        <xdr:cNvSpPr txBox="1"/>
      </xdr:nvSpPr>
      <xdr:spPr>
        <a:xfrm>
          <a:off x="16357600" y="1107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100584</xdr:rowOff>
    </xdr:from>
    <xdr:to>
      <xdr:col>86</xdr:col>
      <xdr:colOff>25400</xdr:colOff>
      <xdr:row>64</xdr:row>
      <xdr:rowOff>100584</xdr:rowOff>
    </xdr:to>
    <xdr:cxnSp macro="">
      <xdr:nvCxnSpPr>
        <xdr:cNvPr id="384" name="直線コネクタ 383"/>
        <xdr:cNvCxnSpPr/>
      </xdr:nvCxnSpPr>
      <xdr:spPr>
        <a:xfrm>
          <a:off x="16230600" y="1107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168419</xdr:rowOff>
    </xdr:from>
    <xdr:ext cx="405111" cy="259045"/>
    <xdr:sp macro="" textlink="">
      <xdr:nvSpPr>
        <xdr:cNvPr id="385" name="【学校施設】&#10;有形固定資産減価償却率最大値テキスト"/>
        <xdr:cNvSpPr txBox="1"/>
      </xdr:nvSpPr>
      <xdr:spPr>
        <a:xfrm>
          <a:off x="16357600" y="9598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50292</xdr:rowOff>
    </xdr:from>
    <xdr:to>
      <xdr:col>86</xdr:col>
      <xdr:colOff>25400</xdr:colOff>
      <xdr:row>57</xdr:row>
      <xdr:rowOff>50292</xdr:rowOff>
    </xdr:to>
    <xdr:cxnSp macro="">
      <xdr:nvCxnSpPr>
        <xdr:cNvPr id="386" name="直線コネクタ 385"/>
        <xdr:cNvCxnSpPr/>
      </xdr:nvCxnSpPr>
      <xdr:spPr>
        <a:xfrm>
          <a:off x="16230600" y="9822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46499</xdr:rowOff>
    </xdr:from>
    <xdr:ext cx="405111" cy="259045"/>
    <xdr:sp macro="" textlink="">
      <xdr:nvSpPr>
        <xdr:cNvPr id="387" name="【学校施設】&#10;有形固定資産減価償却率平均値テキスト"/>
        <xdr:cNvSpPr txBox="1"/>
      </xdr:nvSpPr>
      <xdr:spPr>
        <a:xfrm>
          <a:off x="16357600" y="103334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68072</xdr:rowOff>
    </xdr:from>
    <xdr:to>
      <xdr:col>85</xdr:col>
      <xdr:colOff>177800</xdr:colOff>
      <xdr:row>60</xdr:row>
      <xdr:rowOff>169672</xdr:rowOff>
    </xdr:to>
    <xdr:sp macro="" textlink="">
      <xdr:nvSpPr>
        <xdr:cNvPr id="388" name="フローチャート: 判断 387"/>
        <xdr:cNvSpPr/>
      </xdr:nvSpPr>
      <xdr:spPr>
        <a:xfrm>
          <a:off x="16268700" y="1035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84074</xdr:rowOff>
    </xdr:from>
    <xdr:to>
      <xdr:col>81</xdr:col>
      <xdr:colOff>101600</xdr:colOff>
      <xdr:row>61</xdr:row>
      <xdr:rowOff>14224</xdr:rowOff>
    </xdr:to>
    <xdr:sp macro="" textlink="">
      <xdr:nvSpPr>
        <xdr:cNvPr id="389" name="フローチャート: 判断 388"/>
        <xdr:cNvSpPr/>
      </xdr:nvSpPr>
      <xdr:spPr>
        <a:xfrm>
          <a:off x="15430500" y="103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95504</xdr:rowOff>
    </xdr:from>
    <xdr:to>
      <xdr:col>76</xdr:col>
      <xdr:colOff>165100</xdr:colOff>
      <xdr:row>61</xdr:row>
      <xdr:rowOff>25654</xdr:rowOff>
    </xdr:to>
    <xdr:sp macro="" textlink="">
      <xdr:nvSpPr>
        <xdr:cNvPr id="390" name="フローチャート: 判断 389"/>
        <xdr:cNvSpPr/>
      </xdr:nvSpPr>
      <xdr:spPr>
        <a:xfrm>
          <a:off x="14541500" y="1038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13208</xdr:rowOff>
    </xdr:from>
    <xdr:to>
      <xdr:col>72</xdr:col>
      <xdr:colOff>38100</xdr:colOff>
      <xdr:row>61</xdr:row>
      <xdr:rowOff>114808</xdr:rowOff>
    </xdr:to>
    <xdr:sp macro="" textlink="">
      <xdr:nvSpPr>
        <xdr:cNvPr id="391" name="フローチャート: 判断 390"/>
        <xdr:cNvSpPr/>
      </xdr:nvSpPr>
      <xdr:spPr>
        <a:xfrm>
          <a:off x="13652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92" name="テキスト ボックス 39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93" name="テキスト ボックス 39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94" name="テキスト ボックス 39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95" name="テキスト ボックス 39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96" name="テキスト ボックス 39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397" name="楕円 396"/>
        <xdr:cNvSpPr/>
      </xdr:nvSpPr>
      <xdr:spPr>
        <a:xfrm>
          <a:off x="162687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6367</xdr:rowOff>
    </xdr:from>
    <xdr:ext cx="405111" cy="259045"/>
    <xdr:sp macro="" textlink="">
      <xdr:nvSpPr>
        <xdr:cNvPr id="398" name="【学校施設】&#10;有形固定資産減価償却率該当値テキスト"/>
        <xdr:cNvSpPr txBox="1"/>
      </xdr:nvSpPr>
      <xdr:spPr>
        <a:xfrm>
          <a:off x="16357600" y="1012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13208</xdr:rowOff>
    </xdr:from>
    <xdr:to>
      <xdr:col>81</xdr:col>
      <xdr:colOff>101600</xdr:colOff>
      <xdr:row>60</xdr:row>
      <xdr:rowOff>114808</xdr:rowOff>
    </xdr:to>
    <xdr:sp macro="" textlink="">
      <xdr:nvSpPr>
        <xdr:cNvPr id="399" name="楕円 398"/>
        <xdr:cNvSpPr/>
      </xdr:nvSpPr>
      <xdr:spPr>
        <a:xfrm>
          <a:off x="15430500" y="103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34290</xdr:rowOff>
    </xdr:from>
    <xdr:to>
      <xdr:col>85</xdr:col>
      <xdr:colOff>127000</xdr:colOff>
      <xdr:row>60</xdr:row>
      <xdr:rowOff>64008</xdr:rowOff>
    </xdr:to>
    <xdr:cxnSp macro="">
      <xdr:nvCxnSpPr>
        <xdr:cNvPr id="400" name="直線コネクタ 399"/>
        <xdr:cNvCxnSpPr/>
      </xdr:nvCxnSpPr>
      <xdr:spPr>
        <a:xfrm flipV="1">
          <a:off x="15481300" y="10321290"/>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24638</xdr:rowOff>
    </xdr:from>
    <xdr:to>
      <xdr:col>76</xdr:col>
      <xdr:colOff>165100</xdr:colOff>
      <xdr:row>60</xdr:row>
      <xdr:rowOff>126238</xdr:rowOff>
    </xdr:to>
    <xdr:sp macro="" textlink="">
      <xdr:nvSpPr>
        <xdr:cNvPr id="401" name="楕円 400"/>
        <xdr:cNvSpPr/>
      </xdr:nvSpPr>
      <xdr:spPr>
        <a:xfrm>
          <a:off x="14541500" y="1031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64008</xdr:rowOff>
    </xdr:from>
    <xdr:to>
      <xdr:col>81</xdr:col>
      <xdr:colOff>50800</xdr:colOff>
      <xdr:row>60</xdr:row>
      <xdr:rowOff>75438</xdr:rowOff>
    </xdr:to>
    <xdr:cxnSp macro="">
      <xdr:nvCxnSpPr>
        <xdr:cNvPr id="402" name="直線コネクタ 401"/>
        <xdr:cNvCxnSpPr/>
      </xdr:nvCxnSpPr>
      <xdr:spPr>
        <a:xfrm flipV="1">
          <a:off x="14592300" y="1035100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5351</xdr:rowOff>
    </xdr:from>
    <xdr:ext cx="405111" cy="259045"/>
    <xdr:sp macro="" textlink="">
      <xdr:nvSpPr>
        <xdr:cNvPr id="403" name="n_1aveValue【学校施設】&#10;有形固定資産減価償却率"/>
        <xdr:cNvSpPr txBox="1"/>
      </xdr:nvSpPr>
      <xdr:spPr>
        <a:xfrm>
          <a:off x="15266044" y="1046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16781</xdr:rowOff>
    </xdr:from>
    <xdr:ext cx="405111" cy="259045"/>
    <xdr:sp macro="" textlink="">
      <xdr:nvSpPr>
        <xdr:cNvPr id="404" name="n_2aveValue【学校施設】&#10;有形固定資産減価償却率"/>
        <xdr:cNvSpPr txBox="1"/>
      </xdr:nvSpPr>
      <xdr:spPr>
        <a:xfrm>
          <a:off x="14389744" y="1047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131335</xdr:rowOff>
    </xdr:from>
    <xdr:ext cx="405111" cy="259045"/>
    <xdr:sp macro="" textlink="">
      <xdr:nvSpPr>
        <xdr:cNvPr id="405" name="n_3aveValue【学校施設】&#10;有形固定資産減価償却率"/>
        <xdr:cNvSpPr txBox="1"/>
      </xdr:nvSpPr>
      <xdr:spPr>
        <a:xfrm>
          <a:off x="13500744" y="10246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131335</xdr:rowOff>
    </xdr:from>
    <xdr:ext cx="405111" cy="259045"/>
    <xdr:sp macro="" textlink="">
      <xdr:nvSpPr>
        <xdr:cNvPr id="406" name="n_1mainValue【学校施設】&#10;有形固定資産減価償却率"/>
        <xdr:cNvSpPr txBox="1"/>
      </xdr:nvSpPr>
      <xdr:spPr>
        <a:xfrm>
          <a:off x="15266044" y="10075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142765</xdr:rowOff>
    </xdr:from>
    <xdr:ext cx="405111" cy="259045"/>
    <xdr:sp macro="" textlink="">
      <xdr:nvSpPr>
        <xdr:cNvPr id="407" name="n_2mainValue【学校施設】&#10;有形固定資産減価償却率"/>
        <xdr:cNvSpPr txBox="1"/>
      </xdr:nvSpPr>
      <xdr:spPr>
        <a:xfrm>
          <a:off x="14389744" y="10086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08" name="正方形/長方形 40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09" name="正方形/長方形 40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0" name="正方形/長方形 40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1" name="正方形/長方形 41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2" name="正方形/長方形 41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3" name="正方形/長方形 41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4" name="正方形/長方形 41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15" name="正方形/長方形 41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16" name="テキスト ボックス 41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17" name="直線コネクタ 41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18" name="テキスト ボックス 41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19" name="直線コネクタ 41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20" name="テキスト ボックス 41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21" name="直線コネクタ 42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22" name="テキスト ボックス 42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23" name="直線コネクタ 42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24" name="テキスト ボックス 42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25" name="直線コネクタ 42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26" name="テキスト ボックス 42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27" name="直線コネクタ 42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28" name="テキスト ボックス 42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2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109728</xdr:rowOff>
    </xdr:from>
    <xdr:to>
      <xdr:col>116</xdr:col>
      <xdr:colOff>62864</xdr:colOff>
      <xdr:row>64</xdr:row>
      <xdr:rowOff>57150</xdr:rowOff>
    </xdr:to>
    <xdr:cxnSp macro="">
      <xdr:nvCxnSpPr>
        <xdr:cNvPr id="430" name="直線コネクタ 429"/>
        <xdr:cNvCxnSpPr/>
      </xdr:nvCxnSpPr>
      <xdr:spPr>
        <a:xfrm flipV="1">
          <a:off x="22160864" y="9539478"/>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60977</xdr:rowOff>
    </xdr:from>
    <xdr:ext cx="469744" cy="259045"/>
    <xdr:sp macro="" textlink="">
      <xdr:nvSpPr>
        <xdr:cNvPr id="431" name="【学校施設】&#10;一人当たり面積最小値テキスト"/>
        <xdr:cNvSpPr txBox="1"/>
      </xdr:nvSpPr>
      <xdr:spPr>
        <a:xfrm>
          <a:off x="22199600"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57150</xdr:rowOff>
    </xdr:from>
    <xdr:to>
      <xdr:col>116</xdr:col>
      <xdr:colOff>152400</xdr:colOff>
      <xdr:row>64</xdr:row>
      <xdr:rowOff>57150</xdr:rowOff>
    </xdr:to>
    <xdr:cxnSp macro="">
      <xdr:nvCxnSpPr>
        <xdr:cNvPr id="432" name="直線コネクタ 431"/>
        <xdr:cNvCxnSpPr/>
      </xdr:nvCxnSpPr>
      <xdr:spPr>
        <a:xfrm>
          <a:off x="22072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56405</xdr:rowOff>
    </xdr:from>
    <xdr:ext cx="469744" cy="259045"/>
    <xdr:sp macro="" textlink="">
      <xdr:nvSpPr>
        <xdr:cNvPr id="433" name="【学校施設】&#10;一人当たり面積最大値テキスト"/>
        <xdr:cNvSpPr txBox="1"/>
      </xdr:nvSpPr>
      <xdr:spPr>
        <a:xfrm>
          <a:off x="22199600" y="9314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109728</xdr:rowOff>
    </xdr:from>
    <xdr:to>
      <xdr:col>116</xdr:col>
      <xdr:colOff>152400</xdr:colOff>
      <xdr:row>55</xdr:row>
      <xdr:rowOff>109728</xdr:rowOff>
    </xdr:to>
    <xdr:cxnSp macro="">
      <xdr:nvCxnSpPr>
        <xdr:cNvPr id="434" name="直線コネクタ 433"/>
        <xdr:cNvCxnSpPr/>
      </xdr:nvCxnSpPr>
      <xdr:spPr>
        <a:xfrm>
          <a:off x="22072600" y="9539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82161</xdr:rowOff>
    </xdr:from>
    <xdr:ext cx="469744" cy="259045"/>
    <xdr:sp macro="" textlink="">
      <xdr:nvSpPr>
        <xdr:cNvPr id="435" name="【学校施設】&#10;一人当たり面積平均値テキスト"/>
        <xdr:cNvSpPr txBox="1"/>
      </xdr:nvSpPr>
      <xdr:spPr>
        <a:xfrm>
          <a:off x="22199600" y="10712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103734</xdr:rowOff>
    </xdr:from>
    <xdr:to>
      <xdr:col>116</xdr:col>
      <xdr:colOff>114300</xdr:colOff>
      <xdr:row>63</xdr:row>
      <xdr:rowOff>33884</xdr:rowOff>
    </xdr:to>
    <xdr:sp macro="" textlink="">
      <xdr:nvSpPr>
        <xdr:cNvPr id="436" name="フローチャート: 判断 435"/>
        <xdr:cNvSpPr/>
      </xdr:nvSpPr>
      <xdr:spPr>
        <a:xfrm>
          <a:off x="22110700" y="1073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77674</xdr:rowOff>
    </xdr:from>
    <xdr:to>
      <xdr:col>112</xdr:col>
      <xdr:colOff>38100</xdr:colOff>
      <xdr:row>63</xdr:row>
      <xdr:rowOff>7824</xdr:rowOff>
    </xdr:to>
    <xdr:sp macro="" textlink="">
      <xdr:nvSpPr>
        <xdr:cNvPr id="437" name="フローチャート: 判断 436"/>
        <xdr:cNvSpPr/>
      </xdr:nvSpPr>
      <xdr:spPr>
        <a:xfrm>
          <a:off x="21272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84531</xdr:rowOff>
    </xdr:from>
    <xdr:to>
      <xdr:col>107</xdr:col>
      <xdr:colOff>101600</xdr:colOff>
      <xdr:row>63</xdr:row>
      <xdr:rowOff>14681</xdr:rowOff>
    </xdr:to>
    <xdr:sp macro="" textlink="">
      <xdr:nvSpPr>
        <xdr:cNvPr id="438" name="フローチャート: 判断 437"/>
        <xdr:cNvSpPr/>
      </xdr:nvSpPr>
      <xdr:spPr>
        <a:xfrm>
          <a:off x="20383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4064</xdr:rowOff>
    </xdr:from>
    <xdr:to>
      <xdr:col>102</xdr:col>
      <xdr:colOff>165100</xdr:colOff>
      <xdr:row>62</xdr:row>
      <xdr:rowOff>105664</xdr:rowOff>
    </xdr:to>
    <xdr:sp macro="" textlink="">
      <xdr:nvSpPr>
        <xdr:cNvPr id="439" name="フローチャート: 判断 438"/>
        <xdr:cNvSpPr/>
      </xdr:nvSpPr>
      <xdr:spPr>
        <a:xfrm>
          <a:off x="19494500" y="1063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40" name="テキスト ボックス 43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41" name="テキスト ボックス 44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42" name="テキスト ボックス 44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43" name="テキスト ボックス 44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44" name="テキスト ボックス 44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103277</xdr:rowOff>
    </xdr:from>
    <xdr:to>
      <xdr:col>116</xdr:col>
      <xdr:colOff>114300</xdr:colOff>
      <xdr:row>60</xdr:row>
      <xdr:rowOff>33427</xdr:rowOff>
    </xdr:to>
    <xdr:sp macro="" textlink="">
      <xdr:nvSpPr>
        <xdr:cNvPr id="445" name="楕円 444"/>
        <xdr:cNvSpPr/>
      </xdr:nvSpPr>
      <xdr:spPr>
        <a:xfrm>
          <a:off x="22110700" y="1021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126154</xdr:rowOff>
    </xdr:from>
    <xdr:ext cx="469744" cy="259045"/>
    <xdr:sp macro="" textlink="">
      <xdr:nvSpPr>
        <xdr:cNvPr id="446" name="【学校施設】&#10;一人当たり面積該当値テキスト"/>
        <xdr:cNvSpPr txBox="1"/>
      </xdr:nvSpPr>
      <xdr:spPr>
        <a:xfrm>
          <a:off x="22199600" y="1007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119279</xdr:rowOff>
    </xdr:from>
    <xdr:to>
      <xdr:col>112</xdr:col>
      <xdr:colOff>38100</xdr:colOff>
      <xdr:row>60</xdr:row>
      <xdr:rowOff>49429</xdr:rowOff>
    </xdr:to>
    <xdr:sp macro="" textlink="">
      <xdr:nvSpPr>
        <xdr:cNvPr id="447" name="楕円 446"/>
        <xdr:cNvSpPr/>
      </xdr:nvSpPr>
      <xdr:spPr>
        <a:xfrm>
          <a:off x="21272500" y="1023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154077</xdr:rowOff>
    </xdr:from>
    <xdr:to>
      <xdr:col>116</xdr:col>
      <xdr:colOff>63500</xdr:colOff>
      <xdr:row>59</xdr:row>
      <xdr:rowOff>170079</xdr:rowOff>
    </xdr:to>
    <xdr:cxnSp macro="">
      <xdr:nvCxnSpPr>
        <xdr:cNvPr id="448" name="直線コネクタ 447"/>
        <xdr:cNvCxnSpPr/>
      </xdr:nvCxnSpPr>
      <xdr:spPr>
        <a:xfrm flipV="1">
          <a:off x="21323300" y="10269627"/>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128422</xdr:rowOff>
    </xdr:from>
    <xdr:to>
      <xdr:col>107</xdr:col>
      <xdr:colOff>101600</xdr:colOff>
      <xdr:row>60</xdr:row>
      <xdr:rowOff>58572</xdr:rowOff>
    </xdr:to>
    <xdr:sp macro="" textlink="">
      <xdr:nvSpPr>
        <xdr:cNvPr id="449" name="楕円 448"/>
        <xdr:cNvSpPr/>
      </xdr:nvSpPr>
      <xdr:spPr>
        <a:xfrm>
          <a:off x="20383500" y="1024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170079</xdr:rowOff>
    </xdr:from>
    <xdr:to>
      <xdr:col>111</xdr:col>
      <xdr:colOff>177800</xdr:colOff>
      <xdr:row>60</xdr:row>
      <xdr:rowOff>7772</xdr:rowOff>
    </xdr:to>
    <xdr:cxnSp macro="">
      <xdr:nvCxnSpPr>
        <xdr:cNvPr id="450" name="直線コネクタ 449"/>
        <xdr:cNvCxnSpPr/>
      </xdr:nvCxnSpPr>
      <xdr:spPr>
        <a:xfrm flipV="1">
          <a:off x="20434300" y="10285629"/>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170401</xdr:rowOff>
    </xdr:from>
    <xdr:ext cx="469744" cy="259045"/>
    <xdr:sp macro="" textlink="">
      <xdr:nvSpPr>
        <xdr:cNvPr id="451" name="n_1aveValue【学校施設】&#10;一人当たり面積"/>
        <xdr:cNvSpPr txBox="1"/>
      </xdr:nvSpPr>
      <xdr:spPr>
        <a:xfrm>
          <a:off x="21075727" y="1080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5808</xdr:rowOff>
    </xdr:from>
    <xdr:ext cx="469744" cy="259045"/>
    <xdr:sp macro="" textlink="">
      <xdr:nvSpPr>
        <xdr:cNvPr id="452" name="n_2aveValue【学校施設】&#10;一人当たり面積"/>
        <xdr:cNvSpPr txBox="1"/>
      </xdr:nvSpPr>
      <xdr:spPr>
        <a:xfrm>
          <a:off x="20199427" y="1080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122191</xdr:rowOff>
    </xdr:from>
    <xdr:ext cx="469744" cy="259045"/>
    <xdr:sp macro="" textlink="">
      <xdr:nvSpPr>
        <xdr:cNvPr id="453" name="n_3aveValue【学校施設】&#10;一人当たり面積"/>
        <xdr:cNvSpPr txBox="1"/>
      </xdr:nvSpPr>
      <xdr:spPr>
        <a:xfrm>
          <a:off x="19310427" y="1040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65956</xdr:rowOff>
    </xdr:from>
    <xdr:ext cx="469744" cy="259045"/>
    <xdr:sp macro="" textlink="">
      <xdr:nvSpPr>
        <xdr:cNvPr id="454" name="n_1mainValue【学校施設】&#10;一人当たり面積"/>
        <xdr:cNvSpPr txBox="1"/>
      </xdr:nvSpPr>
      <xdr:spPr>
        <a:xfrm>
          <a:off x="21075727" y="10010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75099</xdr:rowOff>
    </xdr:from>
    <xdr:ext cx="469744" cy="259045"/>
    <xdr:sp macro="" textlink="">
      <xdr:nvSpPr>
        <xdr:cNvPr id="455" name="n_2mainValue【学校施設】&#10;一人当たり面積"/>
        <xdr:cNvSpPr txBox="1"/>
      </xdr:nvSpPr>
      <xdr:spPr>
        <a:xfrm>
          <a:off x="20199427" y="10019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56" name="正方形/長方形 45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57" name="正方形/長方形 45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58" name="正方形/長方形 45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59" name="正方形/長方形 45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0" name="正方形/長方形 45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1" name="正方形/長方形 46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2" name="正方形/長方形 46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3" name="正方形/長方形 46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64" name="テキスト ボックス 46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65" name="直線コネクタ 46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66" name="直線コネクタ 46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67" name="テキスト ボックス 46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68" name="直線コネクタ 46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69" name="テキスト ボックス 46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70" name="直線コネクタ 46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71" name="テキスト ボックス 47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72" name="直線コネクタ 47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73" name="テキスト ボックス 47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74" name="直線コネクタ 47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75" name="テキスト ボックス 47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76" name="直線コネクタ 47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77" name="テキスト ボックス 47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78" name="直線コネクタ 47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79" name="テキスト ボックス 47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163830</xdr:rowOff>
    </xdr:to>
    <xdr:cxnSp macro="">
      <xdr:nvCxnSpPr>
        <xdr:cNvPr id="481" name="直線コネクタ 480"/>
        <xdr:cNvCxnSpPr/>
      </xdr:nvCxnSpPr>
      <xdr:spPr>
        <a:xfrm flipV="1">
          <a:off x="16318864" y="13280571"/>
          <a:ext cx="0" cy="1456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167657</xdr:rowOff>
    </xdr:from>
    <xdr:ext cx="405111" cy="259045"/>
    <xdr:sp macro="" textlink="">
      <xdr:nvSpPr>
        <xdr:cNvPr id="482" name="【児童館】&#10;有形固定資産減価償却率最小値テキスト"/>
        <xdr:cNvSpPr txBox="1"/>
      </xdr:nvSpPr>
      <xdr:spPr>
        <a:xfrm>
          <a:off x="163576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163830</xdr:rowOff>
    </xdr:from>
    <xdr:to>
      <xdr:col>86</xdr:col>
      <xdr:colOff>25400</xdr:colOff>
      <xdr:row>85</xdr:row>
      <xdr:rowOff>163830</xdr:rowOff>
    </xdr:to>
    <xdr:cxnSp macro="">
      <xdr:nvCxnSpPr>
        <xdr:cNvPr id="483" name="直線コネクタ 482"/>
        <xdr:cNvCxnSpPr/>
      </xdr:nvCxnSpPr>
      <xdr:spPr>
        <a:xfrm>
          <a:off x="16230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84"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85" name="直線コネクタ 484"/>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52269</xdr:rowOff>
    </xdr:from>
    <xdr:ext cx="405111" cy="259045"/>
    <xdr:sp macro="" textlink="">
      <xdr:nvSpPr>
        <xdr:cNvPr id="486" name="【児童館】&#10;有形固定資産減価償却率平均値テキスト"/>
        <xdr:cNvSpPr txBox="1"/>
      </xdr:nvSpPr>
      <xdr:spPr>
        <a:xfrm>
          <a:off x="16357600" y="139397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73842</xdr:rowOff>
    </xdr:from>
    <xdr:to>
      <xdr:col>85</xdr:col>
      <xdr:colOff>177800</xdr:colOff>
      <xdr:row>82</xdr:row>
      <xdr:rowOff>3992</xdr:rowOff>
    </xdr:to>
    <xdr:sp macro="" textlink="">
      <xdr:nvSpPr>
        <xdr:cNvPr id="487" name="フローチャート: 判断 486"/>
        <xdr:cNvSpPr/>
      </xdr:nvSpPr>
      <xdr:spPr>
        <a:xfrm>
          <a:off x="16268700" y="1396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78739</xdr:rowOff>
    </xdr:from>
    <xdr:to>
      <xdr:col>81</xdr:col>
      <xdr:colOff>101600</xdr:colOff>
      <xdr:row>82</xdr:row>
      <xdr:rowOff>8889</xdr:rowOff>
    </xdr:to>
    <xdr:sp macro="" textlink="">
      <xdr:nvSpPr>
        <xdr:cNvPr id="488" name="フローチャート: 判断 487"/>
        <xdr:cNvSpPr/>
      </xdr:nvSpPr>
      <xdr:spPr>
        <a:xfrm>
          <a:off x="15430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91802</xdr:rowOff>
    </xdr:from>
    <xdr:to>
      <xdr:col>76</xdr:col>
      <xdr:colOff>165100</xdr:colOff>
      <xdr:row>82</xdr:row>
      <xdr:rowOff>21952</xdr:rowOff>
    </xdr:to>
    <xdr:sp macro="" textlink="">
      <xdr:nvSpPr>
        <xdr:cNvPr id="489" name="フローチャート: 判断 488"/>
        <xdr:cNvSpPr/>
      </xdr:nvSpPr>
      <xdr:spPr>
        <a:xfrm>
          <a:off x="14541500" y="1397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109764</xdr:rowOff>
    </xdr:from>
    <xdr:to>
      <xdr:col>72</xdr:col>
      <xdr:colOff>38100</xdr:colOff>
      <xdr:row>82</xdr:row>
      <xdr:rowOff>39914</xdr:rowOff>
    </xdr:to>
    <xdr:sp macro="" textlink="">
      <xdr:nvSpPr>
        <xdr:cNvPr id="490" name="フローチャート: 判断 489"/>
        <xdr:cNvSpPr/>
      </xdr:nvSpPr>
      <xdr:spPr>
        <a:xfrm>
          <a:off x="13652500" y="1399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1" name="テキスト ボックス 49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2" name="テキスト ボックス 49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3" name="テキスト ボックス 49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94" name="テキスト ボックス 49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95" name="テキスト ボックス 49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86905</xdr:rowOff>
    </xdr:from>
    <xdr:to>
      <xdr:col>85</xdr:col>
      <xdr:colOff>177800</xdr:colOff>
      <xdr:row>78</xdr:row>
      <xdr:rowOff>17055</xdr:rowOff>
    </xdr:to>
    <xdr:sp macro="" textlink="">
      <xdr:nvSpPr>
        <xdr:cNvPr id="496" name="楕円 495"/>
        <xdr:cNvSpPr/>
      </xdr:nvSpPr>
      <xdr:spPr>
        <a:xfrm>
          <a:off x="16268700" y="1328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1832</xdr:rowOff>
    </xdr:from>
    <xdr:ext cx="405111" cy="259045"/>
    <xdr:sp macro="" textlink="">
      <xdr:nvSpPr>
        <xdr:cNvPr id="497" name="【児童館】&#10;有形固定資産減価償却率該当値テキスト"/>
        <xdr:cNvSpPr txBox="1"/>
      </xdr:nvSpPr>
      <xdr:spPr>
        <a:xfrm>
          <a:off x="16357600" y="13203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153851</xdr:rowOff>
    </xdr:from>
    <xdr:to>
      <xdr:col>81</xdr:col>
      <xdr:colOff>101600</xdr:colOff>
      <xdr:row>78</xdr:row>
      <xdr:rowOff>84001</xdr:rowOff>
    </xdr:to>
    <xdr:sp macro="" textlink="">
      <xdr:nvSpPr>
        <xdr:cNvPr id="498" name="楕円 497"/>
        <xdr:cNvSpPr/>
      </xdr:nvSpPr>
      <xdr:spPr>
        <a:xfrm>
          <a:off x="15430500" y="1335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137705</xdr:rowOff>
    </xdr:from>
    <xdr:to>
      <xdr:col>85</xdr:col>
      <xdr:colOff>127000</xdr:colOff>
      <xdr:row>78</xdr:row>
      <xdr:rowOff>33201</xdr:rowOff>
    </xdr:to>
    <xdr:cxnSp macro="">
      <xdr:nvCxnSpPr>
        <xdr:cNvPr id="499" name="直線コネクタ 498"/>
        <xdr:cNvCxnSpPr/>
      </xdr:nvCxnSpPr>
      <xdr:spPr>
        <a:xfrm flipV="1">
          <a:off x="15481300" y="13339355"/>
          <a:ext cx="838200" cy="6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127726</xdr:rowOff>
    </xdr:from>
    <xdr:to>
      <xdr:col>76</xdr:col>
      <xdr:colOff>165100</xdr:colOff>
      <xdr:row>79</xdr:row>
      <xdr:rowOff>57876</xdr:rowOff>
    </xdr:to>
    <xdr:sp macro="" textlink="">
      <xdr:nvSpPr>
        <xdr:cNvPr id="500" name="楕円 499"/>
        <xdr:cNvSpPr/>
      </xdr:nvSpPr>
      <xdr:spPr>
        <a:xfrm>
          <a:off x="14541500" y="1350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33201</xdr:rowOff>
    </xdr:from>
    <xdr:to>
      <xdr:col>81</xdr:col>
      <xdr:colOff>50800</xdr:colOff>
      <xdr:row>79</xdr:row>
      <xdr:rowOff>7076</xdr:rowOff>
    </xdr:to>
    <xdr:cxnSp macro="">
      <xdr:nvCxnSpPr>
        <xdr:cNvPr id="501" name="直線コネクタ 500"/>
        <xdr:cNvCxnSpPr/>
      </xdr:nvCxnSpPr>
      <xdr:spPr>
        <a:xfrm flipV="1">
          <a:off x="14592300" y="13406301"/>
          <a:ext cx="889000" cy="14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xdr:rowOff>
    </xdr:from>
    <xdr:ext cx="405111" cy="259045"/>
    <xdr:sp macro="" textlink="">
      <xdr:nvSpPr>
        <xdr:cNvPr id="502" name="n_1aveValue【児童館】&#10;有形固定資産減価償却率"/>
        <xdr:cNvSpPr txBox="1"/>
      </xdr:nvSpPr>
      <xdr:spPr>
        <a:xfrm>
          <a:off x="15266044"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13079</xdr:rowOff>
    </xdr:from>
    <xdr:ext cx="405111" cy="259045"/>
    <xdr:sp macro="" textlink="">
      <xdr:nvSpPr>
        <xdr:cNvPr id="503" name="n_2aveValue【児童館】&#10;有形固定資産減価償却率"/>
        <xdr:cNvSpPr txBox="1"/>
      </xdr:nvSpPr>
      <xdr:spPr>
        <a:xfrm>
          <a:off x="14389744" y="14071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56441</xdr:rowOff>
    </xdr:from>
    <xdr:ext cx="405111" cy="259045"/>
    <xdr:sp macro="" textlink="">
      <xdr:nvSpPr>
        <xdr:cNvPr id="504" name="n_3aveValue【児童館】&#10;有形固定資産減価償却率"/>
        <xdr:cNvSpPr txBox="1"/>
      </xdr:nvSpPr>
      <xdr:spPr>
        <a:xfrm>
          <a:off x="13500744" y="1377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100528</xdr:rowOff>
    </xdr:from>
    <xdr:ext cx="405111" cy="259045"/>
    <xdr:sp macro="" textlink="">
      <xdr:nvSpPr>
        <xdr:cNvPr id="505" name="n_1mainValue【児童館】&#10;有形固定資産減価償却率"/>
        <xdr:cNvSpPr txBox="1"/>
      </xdr:nvSpPr>
      <xdr:spPr>
        <a:xfrm>
          <a:off x="15266044" y="13130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74403</xdr:rowOff>
    </xdr:from>
    <xdr:ext cx="405111" cy="259045"/>
    <xdr:sp macro="" textlink="">
      <xdr:nvSpPr>
        <xdr:cNvPr id="506" name="n_2mainValue【児童館】&#10;有形固定資産減価償却率"/>
        <xdr:cNvSpPr txBox="1"/>
      </xdr:nvSpPr>
      <xdr:spPr>
        <a:xfrm>
          <a:off x="14389744" y="1327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7" name="正方形/長方形 50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8" name="正方形/長方形 50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9" name="正方形/長方形 50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0" name="正方形/長方形 50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1" name="正方形/長方形 51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2" name="正方形/長方形 51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3" name="正方形/長方形 51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4" name="正方形/長方形 51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5" name="テキスト ボックス 51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6" name="直線コネクタ 51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17" name="直線コネクタ 51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18" name="テキスト ボックス 51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19" name="直線コネクタ 51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20" name="テキスト ボックス 51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21" name="直線コネクタ 52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22" name="テキスト ボックス 52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23" name="直線コネクタ 52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24" name="テキスト ボックス 52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5" name="直線コネクタ 52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6" name="テキスト ボックス 52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2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85</xdr:row>
      <xdr:rowOff>118111</xdr:rowOff>
    </xdr:to>
    <xdr:cxnSp macro="">
      <xdr:nvCxnSpPr>
        <xdr:cNvPr id="528" name="直線コネクタ 527"/>
        <xdr:cNvCxnSpPr/>
      </xdr:nvCxnSpPr>
      <xdr:spPr>
        <a:xfrm flipV="1">
          <a:off x="22160864" y="133654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121938</xdr:rowOff>
    </xdr:from>
    <xdr:ext cx="469744" cy="259045"/>
    <xdr:sp macro="" textlink="">
      <xdr:nvSpPr>
        <xdr:cNvPr id="529" name="【児童館】&#10;一人当たり面積最小値テキスト"/>
        <xdr:cNvSpPr txBox="1"/>
      </xdr:nvSpPr>
      <xdr:spPr>
        <a:xfrm>
          <a:off x="22199600"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118111</xdr:rowOff>
    </xdr:from>
    <xdr:to>
      <xdr:col>116</xdr:col>
      <xdr:colOff>152400</xdr:colOff>
      <xdr:row>85</xdr:row>
      <xdr:rowOff>118111</xdr:rowOff>
    </xdr:to>
    <xdr:cxnSp macro="">
      <xdr:nvCxnSpPr>
        <xdr:cNvPr id="530" name="直線コネクタ 529"/>
        <xdr:cNvCxnSpPr/>
      </xdr:nvCxnSpPr>
      <xdr:spPr>
        <a:xfrm>
          <a:off x="22072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531" name="【児童館】&#10;一人当たり面積最大値テキスト"/>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532" name="直線コネクタ 531"/>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533" name="【児童館】&#10;一人当たり面積平均値テキスト"/>
        <xdr:cNvSpPr txBox="1"/>
      </xdr:nvSpPr>
      <xdr:spPr>
        <a:xfrm>
          <a:off x="22199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534" name="フローチャート: 判断 533"/>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78739</xdr:rowOff>
    </xdr:from>
    <xdr:to>
      <xdr:col>112</xdr:col>
      <xdr:colOff>38100</xdr:colOff>
      <xdr:row>83</xdr:row>
      <xdr:rowOff>8889</xdr:rowOff>
    </xdr:to>
    <xdr:sp macro="" textlink="">
      <xdr:nvSpPr>
        <xdr:cNvPr id="535" name="フローチャート: 判断 534"/>
        <xdr:cNvSpPr/>
      </xdr:nvSpPr>
      <xdr:spPr>
        <a:xfrm>
          <a:off x="21272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536" name="フローチャート: 判断 535"/>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147320</xdr:rowOff>
    </xdr:from>
    <xdr:to>
      <xdr:col>102</xdr:col>
      <xdr:colOff>165100</xdr:colOff>
      <xdr:row>83</xdr:row>
      <xdr:rowOff>77470</xdr:rowOff>
    </xdr:to>
    <xdr:sp macro="" textlink="">
      <xdr:nvSpPr>
        <xdr:cNvPr id="537" name="フローチャート: 判断 536"/>
        <xdr:cNvSpPr/>
      </xdr:nvSpPr>
      <xdr:spPr>
        <a:xfrm>
          <a:off x="19494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38" name="テキスト ボックス 53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39" name="テキスト ボックス 53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0" name="テキスト ボックス 53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1" name="テキスト ボックス 54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2" name="テキスト ボックス 54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135889</xdr:rowOff>
    </xdr:from>
    <xdr:to>
      <xdr:col>116</xdr:col>
      <xdr:colOff>114300</xdr:colOff>
      <xdr:row>84</xdr:row>
      <xdr:rowOff>66039</xdr:rowOff>
    </xdr:to>
    <xdr:sp macro="" textlink="">
      <xdr:nvSpPr>
        <xdr:cNvPr id="543" name="楕円 542"/>
        <xdr:cNvSpPr/>
      </xdr:nvSpPr>
      <xdr:spPr>
        <a:xfrm>
          <a:off x="221107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114316</xdr:rowOff>
    </xdr:from>
    <xdr:ext cx="469744" cy="259045"/>
    <xdr:sp macro="" textlink="">
      <xdr:nvSpPr>
        <xdr:cNvPr id="544" name="【児童館】&#10;一人当たり面積該当値テキスト"/>
        <xdr:cNvSpPr txBox="1"/>
      </xdr:nvSpPr>
      <xdr:spPr>
        <a:xfrm>
          <a:off x="22199600"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135889</xdr:rowOff>
    </xdr:from>
    <xdr:to>
      <xdr:col>112</xdr:col>
      <xdr:colOff>38100</xdr:colOff>
      <xdr:row>84</xdr:row>
      <xdr:rowOff>66039</xdr:rowOff>
    </xdr:to>
    <xdr:sp macro="" textlink="">
      <xdr:nvSpPr>
        <xdr:cNvPr id="545" name="楕円 544"/>
        <xdr:cNvSpPr/>
      </xdr:nvSpPr>
      <xdr:spPr>
        <a:xfrm>
          <a:off x="21272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15239</xdr:rowOff>
    </xdr:from>
    <xdr:to>
      <xdr:col>116</xdr:col>
      <xdr:colOff>63500</xdr:colOff>
      <xdr:row>84</xdr:row>
      <xdr:rowOff>15239</xdr:rowOff>
    </xdr:to>
    <xdr:cxnSp macro="">
      <xdr:nvCxnSpPr>
        <xdr:cNvPr id="546" name="直線コネクタ 545"/>
        <xdr:cNvCxnSpPr/>
      </xdr:nvCxnSpPr>
      <xdr:spPr>
        <a:xfrm>
          <a:off x="21323300" y="144170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101600</xdr:rowOff>
    </xdr:from>
    <xdr:to>
      <xdr:col>107</xdr:col>
      <xdr:colOff>101600</xdr:colOff>
      <xdr:row>83</xdr:row>
      <xdr:rowOff>31750</xdr:rowOff>
    </xdr:to>
    <xdr:sp macro="" textlink="">
      <xdr:nvSpPr>
        <xdr:cNvPr id="547" name="楕円 546"/>
        <xdr:cNvSpPr/>
      </xdr:nvSpPr>
      <xdr:spPr>
        <a:xfrm>
          <a:off x="20383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152400</xdr:rowOff>
    </xdr:from>
    <xdr:to>
      <xdr:col>111</xdr:col>
      <xdr:colOff>177800</xdr:colOff>
      <xdr:row>84</xdr:row>
      <xdr:rowOff>15239</xdr:rowOff>
    </xdr:to>
    <xdr:cxnSp macro="">
      <xdr:nvCxnSpPr>
        <xdr:cNvPr id="548" name="直線コネクタ 547"/>
        <xdr:cNvCxnSpPr/>
      </xdr:nvCxnSpPr>
      <xdr:spPr>
        <a:xfrm>
          <a:off x="20434300" y="14211300"/>
          <a:ext cx="8890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25416</xdr:rowOff>
    </xdr:from>
    <xdr:ext cx="469744" cy="259045"/>
    <xdr:sp macro="" textlink="">
      <xdr:nvSpPr>
        <xdr:cNvPr id="549" name="n_1aveValue【児童館】&#10;一人当たり面積"/>
        <xdr:cNvSpPr txBox="1"/>
      </xdr:nvSpPr>
      <xdr:spPr>
        <a:xfrm>
          <a:off x="210757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22877</xdr:rowOff>
    </xdr:from>
    <xdr:ext cx="469744" cy="259045"/>
    <xdr:sp macro="" textlink="">
      <xdr:nvSpPr>
        <xdr:cNvPr id="550" name="n_2aveValue【児童館】&#10;一人当たり面積"/>
        <xdr:cNvSpPr txBox="1"/>
      </xdr:nvSpPr>
      <xdr:spPr>
        <a:xfrm>
          <a:off x="201994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93997</xdr:rowOff>
    </xdr:from>
    <xdr:ext cx="469744" cy="259045"/>
    <xdr:sp macro="" textlink="">
      <xdr:nvSpPr>
        <xdr:cNvPr id="551" name="n_3aveValue【児童館】&#10;一人当たり面積"/>
        <xdr:cNvSpPr txBox="1"/>
      </xdr:nvSpPr>
      <xdr:spPr>
        <a:xfrm>
          <a:off x="19310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57166</xdr:rowOff>
    </xdr:from>
    <xdr:ext cx="469744" cy="259045"/>
    <xdr:sp macro="" textlink="">
      <xdr:nvSpPr>
        <xdr:cNvPr id="552" name="n_1mainValue【児童館】&#10;一人当たり面積"/>
        <xdr:cNvSpPr txBox="1"/>
      </xdr:nvSpPr>
      <xdr:spPr>
        <a:xfrm>
          <a:off x="210757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553" name="n_2mainValue【児童館】&#10;一人当たり面積"/>
        <xdr:cNvSpPr txBox="1"/>
      </xdr:nvSpPr>
      <xdr:spPr>
        <a:xfrm>
          <a:off x="20199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54" name="正方形/長方形 55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5" name="正方形/長方形 55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6" name="正方形/長方形 55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7" name="正方形/長方形 55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8" name="正方形/長方形 55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9" name="正方形/長方形 55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0" name="正方形/長方形 55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1" name="正方形/長方形 56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2" name="テキスト ボックス 56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3" name="直線コネクタ 56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64" name="直線コネクタ 56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65" name="テキスト ボックス 56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66" name="直線コネクタ 56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67" name="テキスト ボックス 56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68" name="直線コネクタ 56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9" name="テキスト ボックス 56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70" name="直線コネクタ 56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71" name="テキスト ボックス 57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72" name="直線コネクタ 57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73" name="テキスト ボックス 57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74" name="直線コネクタ 57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75" name="テキスト ボックス 57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6" name="直線コネクタ 57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77" name="テキスト ボックス 57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22316</xdr:rowOff>
    </xdr:to>
    <xdr:cxnSp macro="">
      <xdr:nvCxnSpPr>
        <xdr:cNvPr id="579" name="直線コネクタ 578"/>
        <xdr:cNvCxnSpPr/>
      </xdr:nvCxnSpPr>
      <xdr:spPr>
        <a:xfrm flipV="1">
          <a:off x="16318864" y="17090571"/>
          <a:ext cx="0" cy="144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26143</xdr:rowOff>
    </xdr:from>
    <xdr:ext cx="405111" cy="259045"/>
    <xdr:sp macro="" textlink="">
      <xdr:nvSpPr>
        <xdr:cNvPr id="580" name="【公民館】&#10;有形固定資産減価償却率最小値テキスト"/>
        <xdr:cNvSpPr txBox="1"/>
      </xdr:nvSpPr>
      <xdr:spPr>
        <a:xfrm>
          <a:off x="16357600" y="1854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22316</xdr:rowOff>
    </xdr:from>
    <xdr:to>
      <xdr:col>86</xdr:col>
      <xdr:colOff>25400</xdr:colOff>
      <xdr:row>108</xdr:row>
      <xdr:rowOff>22316</xdr:rowOff>
    </xdr:to>
    <xdr:cxnSp macro="">
      <xdr:nvCxnSpPr>
        <xdr:cNvPr id="581" name="直線コネクタ 580"/>
        <xdr:cNvCxnSpPr/>
      </xdr:nvCxnSpPr>
      <xdr:spPr>
        <a:xfrm>
          <a:off x="16230600" y="1853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82"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83" name="直線コネクタ 582"/>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67871</xdr:rowOff>
    </xdr:from>
    <xdr:ext cx="405111" cy="259045"/>
    <xdr:sp macro="" textlink="">
      <xdr:nvSpPr>
        <xdr:cNvPr id="584" name="【公民館】&#10;有形固定資産減価償却率平均値テキスト"/>
        <xdr:cNvSpPr txBox="1"/>
      </xdr:nvSpPr>
      <xdr:spPr>
        <a:xfrm>
          <a:off x="16357600" y="17555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44994</xdr:rowOff>
    </xdr:from>
    <xdr:to>
      <xdr:col>85</xdr:col>
      <xdr:colOff>177800</xdr:colOff>
      <xdr:row>103</xdr:row>
      <xdr:rowOff>146594</xdr:rowOff>
    </xdr:to>
    <xdr:sp macro="" textlink="">
      <xdr:nvSpPr>
        <xdr:cNvPr id="585" name="フローチャート: 判断 584"/>
        <xdr:cNvSpPr/>
      </xdr:nvSpPr>
      <xdr:spPr>
        <a:xfrm>
          <a:off x="162687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53158</xdr:rowOff>
    </xdr:from>
    <xdr:to>
      <xdr:col>81</xdr:col>
      <xdr:colOff>101600</xdr:colOff>
      <xdr:row>103</xdr:row>
      <xdr:rowOff>154758</xdr:rowOff>
    </xdr:to>
    <xdr:sp macro="" textlink="">
      <xdr:nvSpPr>
        <xdr:cNvPr id="586" name="フローチャート: 判断 585"/>
        <xdr:cNvSpPr/>
      </xdr:nvSpPr>
      <xdr:spPr>
        <a:xfrm>
          <a:off x="15430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44994</xdr:rowOff>
    </xdr:from>
    <xdr:to>
      <xdr:col>76</xdr:col>
      <xdr:colOff>165100</xdr:colOff>
      <xdr:row>103</xdr:row>
      <xdr:rowOff>146594</xdr:rowOff>
    </xdr:to>
    <xdr:sp macro="" textlink="">
      <xdr:nvSpPr>
        <xdr:cNvPr id="587" name="フローチャート: 判断 586"/>
        <xdr:cNvSpPr/>
      </xdr:nvSpPr>
      <xdr:spPr>
        <a:xfrm>
          <a:off x="145415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138068</xdr:rowOff>
    </xdr:from>
    <xdr:to>
      <xdr:col>72</xdr:col>
      <xdr:colOff>38100</xdr:colOff>
      <xdr:row>104</xdr:row>
      <xdr:rowOff>68218</xdr:rowOff>
    </xdr:to>
    <xdr:sp macro="" textlink="">
      <xdr:nvSpPr>
        <xdr:cNvPr id="588" name="フローチャート: 判断 587"/>
        <xdr:cNvSpPr/>
      </xdr:nvSpPr>
      <xdr:spPr>
        <a:xfrm>
          <a:off x="13652500" y="1779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9" name="テキスト ボックス 58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0" name="テキスト ボックス 58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1" name="テキスト ボックス 59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2" name="テキスト ボックス 59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3" name="テキスト ボックス 59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146231</xdr:rowOff>
    </xdr:from>
    <xdr:to>
      <xdr:col>85</xdr:col>
      <xdr:colOff>177800</xdr:colOff>
      <xdr:row>106</xdr:row>
      <xdr:rowOff>76381</xdr:rowOff>
    </xdr:to>
    <xdr:sp macro="" textlink="">
      <xdr:nvSpPr>
        <xdr:cNvPr id="594" name="楕円 593"/>
        <xdr:cNvSpPr/>
      </xdr:nvSpPr>
      <xdr:spPr>
        <a:xfrm>
          <a:off x="16268700" y="1814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124658</xdr:rowOff>
    </xdr:from>
    <xdr:ext cx="405111" cy="259045"/>
    <xdr:sp macro="" textlink="">
      <xdr:nvSpPr>
        <xdr:cNvPr id="595" name="【公民館】&#10;有形固定資産減価償却率該当値テキスト"/>
        <xdr:cNvSpPr txBox="1"/>
      </xdr:nvSpPr>
      <xdr:spPr>
        <a:xfrm>
          <a:off x="16357600" y="1812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157662</xdr:rowOff>
    </xdr:from>
    <xdr:to>
      <xdr:col>81</xdr:col>
      <xdr:colOff>101600</xdr:colOff>
      <xdr:row>106</xdr:row>
      <xdr:rowOff>87812</xdr:rowOff>
    </xdr:to>
    <xdr:sp macro="" textlink="">
      <xdr:nvSpPr>
        <xdr:cNvPr id="596" name="楕円 595"/>
        <xdr:cNvSpPr/>
      </xdr:nvSpPr>
      <xdr:spPr>
        <a:xfrm>
          <a:off x="15430500" y="1815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25581</xdr:rowOff>
    </xdr:from>
    <xdr:to>
      <xdr:col>85</xdr:col>
      <xdr:colOff>127000</xdr:colOff>
      <xdr:row>106</xdr:row>
      <xdr:rowOff>37012</xdr:rowOff>
    </xdr:to>
    <xdr:cxnSp macro="">
      <xdr:nvCxnSpPr>
        <xdr:cNvPr id="597" name="直線コネクタ 596"/>
        <xdr:cNvCxnSpPr/>
      </xdr:nvCxnSpPr>
      <xdr:spPr>
        <a:xfrm flipV="1">
          <a:off x="15481300" y="18199281"/>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110308</xdr:rowOff>
    </xdr:from>
    <xdr:to>
      <xdr:col>76</xdr:col>
      <xdr:colOff>165100</xdr:colOff>
      <xdr:row>102</xdr:row>
      <xdr:rowOff>40458</xdr:rowOff>
    </xdr:to>
    <xdr:sp macro="" textlink="">
      <xdr:nvSpPr>
        <xdr:cNvPr id="598" name="楕円 597"/>
        <xdr:cNvSpPr/>
      </xdr:nvSpPr>
      <xdr:spPr>
        <a:xfrm>
          <a:off x="14541500" y="1742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161108</xdr:rowOff>
    </xdr:from>
    <xdr:to>
      <xdr:col>81</xdr:col>
      <xdr:colOff>50800</xdr:colOff>
      <xdr:row>106</xdr:row>
      <xdr:rowOff>37012</xdr:rowOff>
    </xdr:to>
    <xdr:cxnSp macro="">
      <xdr:nvCxnSpPr>
        <xdr:cNvPr id="599" name="直線コネクタ 598"/>
        <xdr:cNvCxnSpPr/>
      </xdr:nvCxnSpPr>
      <xdr:spPr>
        <a:xfrm>
          <a:off x="14592300" y="17477558"/>
          <a:ext cx="889000" cy="73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171285</xdr:rowOff>
    </xdr:from>
    <xdr:ext cx="405111" cy="259045"/>
    <xdr:sp macro="" textlink="">
      <xdr:nvSpPr>
        <xdr:cNvPr id="600" name="n_1aveValue【公民館】&#10;有形固定資産減価償却率"/>
        <xdr:cNvSpPr txBox="1"/>
      </xdr:nvSpPr>
      <xdr:spPr>
        <a:xfrm>
          <a:off x="15266044" y="1748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137721</xdr:rowOff>
    </xdr:from>
    <xdr:ext cx="405111" cy="259045"/>
    <xdr:sp macro="" textlink="">
      <xdr:nvSpPr>
        <xdr:cNvPr id="601" name="n_2aveValue【公民館】&#10;有形固定資産減価償却率"/>
        <xdr:cNvSpPr txBox="1"/>
      </xdr:nvSpPr>
      <xdr:spPr>
        <a:xfrm>
          <a:off x="14389744" y="1779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84745</xdr:rowOff>
    </xdr:from>
    <xdr:ext cx="405111" cy="259045"/>
    <xdr:sp macro="" textlink="">
      <xdr:nvSpPr>
        <xdr:cNvPr id="602" name="n_3aveValue【公民館】&#10;有形固定資産減価償却率"/>
        <xdr:cNvSpPr txBox="1"/>
      </xdr:nvSpPr>
      <xdr:spPr>
        <a:xfrm>
          <a:off x="13500744" y="17572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78939</xdr:rowOff>
    </xdr:from>
    <xdr:ext cx="405111" cy="259045"/>
    <xdr:sp macro="" textlink="">
      <xdr:nvSpPr>
        <xdr:cNvPr id="603" name="n_1mainValue【公民館】&#10;有形固定資産減価償却率"/>
        <xdr:cNvSpPr txBox="1"/>
      </xdr:nvSpPr>
      <xdr:spPr>
        <a:xfrm>
          <a:off x="15266044" y="1825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56985</xdr:rowOff>
    </xdr:from>
    <xdr:ext cx="405111" cy="259045"/>
    <xdr:sp macro="" textlink="">
      <xdr:nvSpPr>
        <xdr:cNvPr id="604" name="n_2mainValue【公民館】&#10;有形固定資産減価償却率"/>
        <xdr:cNvSpPr txBox="1"/>
      </xdr:nvSpPr>
      <xdr:spPr>
        <a:xfrm>
          <a:off x="14389744" y="17201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5" name="正方形/長方形 60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6" name="正方形/長方形 60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7" name="正方形/長方形 60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8" name="正方形/長方形 60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9" name="正方形/長方形 60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0" name="正方形/長方形 60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1" name="正方形/長方形 61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2" name="正方形/長方形 61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3" name="テキスト ボックス 61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4" name="直線コネクタ 61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15" name="直線コネクタ 61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16" name="テキスト ボックス 61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7" name="直線コネクタ 61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8" name="テキスト ボックス 61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9" name="直線コネクタ 61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20" name="テキスト ボックス 61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21" name="直線コネクタ 62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22" name="テキスト ボックス 62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23" name="直線コネクタ 62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24" name="テキスト ボックス 62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5" name="直線コネクタ 62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6" name="テキスト ボックス 62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3811</xdr:rowOff>
    </xdr:from>
    <xdr:to>
      <xdr:col>116</xdr:col>
      <xdr:colOff>62864</xdr:colOff>
      <xdr:row>108</xdr:row>
      <xdr:rowOff>114300</xdr:rowOff>
    </xdr:to>
    <xdr:cxnSp macro="">
      <xdr:nvCxnSpPr>
        <xdr:cNvPr id="628" name="直線コネクタ 627"/>
        <xdr:cNvCxnSpPr/>
      </xdr:nvCxnSpPr>
      <xdr:spPr>
        <a:xfrm flipV="1">
          <a:off x="22160864" y="17148811"/>
          <a:ext cx="0" cy="148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629" name="【公民館】&#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630" name="直線コネクタ 629"/>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121938</xdr:rowOff>
    </xdr:from>
    <xdr:ext cx="469744" cy="259045"/>
    <xdr:sp macro="" textlink="">
      <xdr:nvSpPr>
        <xdr:cNvPr id="631" name="【公民館】&#10;一人当たり面積最大値テキスト"/>
        <xdr:cNvSpPr txBox="1"/>
      </xdr:nvSpPr>
      <xdr:spPr>
        <a:xfrm>
          <a:off x="22199600" y="1692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3811</xdr:rowOff>
    </xdr:from>
    <xdr:to>
      <xdr:col>116</xdr:col>
      <xdr:colOff>152400</xdr:colOff>
      <xdr:row>100</xdr:row>
      <xdr:rowOff>3811</xdr:rowOff>
    </xdr:to>
    <xdr:cxnSp macro="">
      <xdr:nvCxnSpPr>
        <xdr:cNvPr id="632" name="直線コネクタ 631"/>
        <xdr:cNvCxnSpPr/>
      </xdr:nvCxnSpPr>
      <xdr:spPr>
        <a:xfrm>
          <a:off x="22072600" y="1714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106697</xdr:rowOff>
    </xdr:from>
    <xdr:ext cx="469744" cy="259045"/>
    <xdr:sp macro="" textlink="">
      <xdr:nvSpPr>
        <xdr:cNvPr id="633" name="【公民館】&#10;一人当たり面積平均値テキスト"/>
        <xdr:cNvSpPr txBox="1"/>
      </xdr:nvSpPr>
      <xdr:spPr>
        <a:xfrm>
          <a:off x="22199600" y="182803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128270</xdr:rowOff>
    </xdr:from>
    <xdr:to>
      <xdr:col>116</xdr:col>
      <xdr:colOff>114300</xdr:colOff>
      <xdr:row>107</xdr:row>
      <xdr:rowOff>58420</xdr:rowOff>
    </xdr:to>
    <xdr:sp macro="" textlink="">
      <xdr:nvSpPr>
        <xdr:cNvPr id="634" name="フローチャート: 判断 633"/>
        <xdr:cNvSpPr/>
      </xdr:nvSpPr>
      <xdr:spPr>
        <a:xfrm>
          <a:off x="221107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135889</xdr:rowOff>
    </xdr:from>
    <xdr:to>
      <xdr:col>112</xdr:col>
      <xdr:colOff>38100</xdr:colOff>
      <xdr:row>107</xdr:row>
      <xdr:rowOff>66039</xdr:rowOff>
    </xdr:to>
    <xdr:sp macro="" textlink="">
      <xdr:nvSpPr>
        <xdr:cNvPr id="635" name="フローチャート: 判断 634"/>
        <xdr:cNvSpPr/>
      </xdr:nvSpPr>
      <xdr:spPr>
        <a:xfrm>
          <a:off x="21272500" y="18309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120650</xdr:rowOff>
    </xdr:from>
    <xdr:to>
      <xdr:col>107</xdr:col>
      <xdr:colOff>101600</xdr:colOff>
      <xdr:row>107</xdr:row>
      <xdr:rowOff>50800</xdr:rowOff>
    </xdr:to>
    <xdr:sp macro="" textlink="">
      <xdr:nvSpPr>
        <xdr:cNvPr id="636" name="フローチャート: 判断 635"/>
        <xdr:cNvSpPr/>
      </xdr:nvSpPr>
      <xdr:spPr>
        <a:xfrm>
          <a:off x="20383500" y="1829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637" name="フローチャート: 判断 636"/>
        <xdr:cNvSpPr/>
      </xdr:nvSpPr>
      <xdr:spPr>
        <a:xfrm>
          <a:off x="19494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8" name="テキスト ボックス 63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9" name="テキスト ボックス 63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0" name="テキスト ボックス 63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1" name="テキスト ボックス 64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2" name="テキスト ボックス 64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13970</xdr:rowOff>
    </xdr:from>
    <xdr:to>
      <xdr:col>116</xdr:col>
      <xdr:colOff>114300</xdr:colOff>
      <xdr:row>105</xdr:row>
      <xdr:rowOff>115570</xdr:rowOff>
    </xdr:to>
    <xdr:sp macro="" textlink="">
      <xdr:nvSpPr>
        <xdr:cNvPr id="643" name="楕円 642"/>
        <xdr:cNvSpPr/>
      </xdr:nvSpPr>
      <xdr:spPr>
        <a:xfrm>
          <a:off x="221107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36847</xdr:rowOff>
    </xdr:from>
    <xdr:ext cx="469744" cy="259045"/>
    <xdr:sp macro="" textlink="">
      <xdr:nvSpPr>
        <xdr:cNvPr id="644" name="【公民館】&#10;一人当たり面積該当値テキスト"/>
        <xdr:cNvSpPr txBox="1"/>
      </xdr:nvSpPr>
      <xdr:spPr>
        <a:xfrm>
          <a:off x="22199600"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10161</xdr:rowOff>
    </xdr:from>
    <xdr:to>
      <xdr:col>112</xdr:col>
      <xdr:colOff>38100</xdr:colOff>
      <xdr:row>105</xdr:row>
      <xdr:rowOff>111761</xdr:rowOff>
    </xdr:to>
    <xdr:sp macro="" textlink="">
      <xdr:nvSpPr>
        <xdr:cNvPr id="645" name="楕円 644"/>
        <xdr:cNvSpPr/>
      </xdr:nvSpPr>
      <xdr:spPr>
        <a:xfrm>
          <a:off x="21272500" y="1801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60961</xdr:rowOff>
    </xdr:from>
    <xdr:to>
      <xdr:col>116</xdr:col>
      <xdr:colOff>63500</xdr:colOff>
      <xdr:row>105</xdr:row>
      <xdr:rowOff>64770</xdr:rowOff>
    </xdr:to>
    <xdr:cxnSp macro="">
      <xdr:nvCxnSpPr>
        <xdr:cNvPr id="646" name="直線コネクタ 645"/>
        <xdr:cNvCxnSpPr/>
      </xdr:nvCxnSpPr>
      <xdr:spPr>
        <a:xfrm>
          <a:off x="21323300" y="180632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147320</xdr:rowOff>
    </xdr:from>
    <xdr:to>
      <xdr:col>107</xdr:col>
      <xdr:colOff>101600</xdr:colOff>
      <xdr:row>106</xdr:row>
      <xdr:rowOff>77470</xdr:rowOff>
    </xdr:to>
    <xdr:sp macro="" textlink="">
      <xdr:nvSpPr>
        <xdr:cNvPr id="647" name="楕円 646"/>
        <xdr:cNvSpPr/>
      </xdr:nvSpPr>
      <xdr:spPr>
        <a:xfrm>
          <a:off x="20383500" y="1814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60961</xdr:rowOff>
    </xdr:from>
    <xdr:to>
      <xdr:col>111</xdr:col>
      <xdr:colOff>177800</xdr:colOff>
      <xdr:row>106</xdr:row>
      <xdr:rowOff>26670</xdr:rowOff>
    </xdr:to>
    <xdr:cxnSp macro="">
      <xdr:nvCxnSpPr>
        <xdr:cNvPr id="648" name="直線コネクタ 647"/>
        <xdr:cNvCxnSpPr/>
      </xdr:nvCxnSpPr>
      <xdr:spPr>
        <a:xfrm flipV="1">
          <a:off x="20434300" y="18063211"/>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57166</xdr:rowOff>
    </xdr:from>
    <xdr:ext cx="469744" cy="259045"/>
    <xdr:sp macro="" textlink="">
      <xdr:nvSpPr>
        <xdr:cNvPr id="649" name="n_1aveValue【公民館】&#10;一人当たり面積"/>
        <xdr:cNvSpPr txBox="1"/>
      </xdr:nvSpPr>
      <xdr:spPr>
        <a:xfrm>
          <a:off x="21075727" y="1840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41927</xdr:rowOff>
    </xdr:from>
    <xdr:ext cx="469744" cy="259045"/>
    <xdr:sp macro="" textlink="">
      <xdr:nvSpPr>
        <xdr:cNvPr id="650" name="n_2aveValue【公民館】&#10;一人当たり面積"/>
        <xdr:cNvSpPr txBox="1"/>
      </xdr:nvSpPr>
      <xdr:spPr>
        <a:xfrm>
          <a:off x="20199427" y="1838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25416</xdr:rowOff>
    </xdr:from>
    <xdr:ext cx="469744" cy="259045"/>
    <xdr:sp macro="" textlink="">
      <xdr:nvSpPr>
        <xdr:cNvPr id="651" name="n_3aveValue【公民館】&#10;一人当たり面積"/>
        <xdr:cNvSpPr txBox="1"/>
      </xdr:nvSpPr>
      <xdr:spPr>
        <a:xfrm>
          <a:off x="19310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128288</xdr:rowOff>
    </xdr:from>
    <xdr:ext cx="469744" cy="259045"/>
    <xdr:sp macro="" textlink="">
      <xdr:nvSpPr>
        <xdr:cNvPr id="652" name="n_1mainValue【公民館】&#10;一人当たり面積"/>
        <xdr:cNvSpPr txBox="1"/>
      </xdr:nvSpPr>
      <xdr:spPr>
        <a:xfrm>
          <a:off x="21075727" y="1778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93997</xdr:rowOff>
    </xdr:from>
    <xdr:ext cx="469744" cy="259045"/>
    <xdr:sp macro="" textlink="">
      <xdr:nvSpPr>
        <xdr:cNvPr id="653" name="n_2mainValue【公民館】&#10;一人当たり面積"/>
        <xdr:cNvSpPr txBox="1"/>
      </xdr:nvSpPr>
      <xdr:spPr>
        <a:xfrm>
          <a:off x="20199427" y="1792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4" name="正方形/長方形 6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5" name="正方形/長方形 6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6" name="テキスト ボックス 6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年度決算における各項目値  　　 道路　　　　　公営住宅　　　　認定こども園等　　　　学校施設　　　　児童館　　　　 公民館</a:t>
          </a:r>
        </a:p>
        <a:p>
          <a:r>
            <a:rPr kumimoji="1" lang="ja-JP" altLang="en-US" sz="1300">
              <a:latin typeface="ＭＳ Ｐゴシック" panose="020B0600070205080204" pitchFamily="50" charset="-128"/>
              <a:ea typeface="ＭＳ Ｐゴシック" panose="020B0600070205080204" pitchFamily="50" charset="-128"/>
            </a:rPr>
            <a:t>　有形固定資産減価償却率　　　　　　　　</a:t>
          </a:r>
          <a:r>
            <a:rPr kumimoji="1" lang="en-US" altLang="ja-JP" sz="1300">
              <a:latin typeface="ＭＳ Ｐゴシック" panose="020B0600070205080204" pitchFamily="50" charset="-128"/>
              <a:ea typeface="ＭＳ Ｐゴシック" panose="020B0600070205080204" pitchFamily="50" charset="-128"/>
            </a:rPr>
            <a:t>90.9%</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61.8%</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95.7%</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68.5%</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96.4%</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32.1%</a:t>
          </a:r>
        </a:p>
        <a:p>
          <a:r>
            <a:rPr kumimoji="1" lang="ja-JP" altLang="en-US" sz="1300">
              <a:latin typeface="ＭＳ Ｐゴシック" panose="020B0600070205080204" pitchFamily="50" charset="-128"/>
              <a:ea typeface="ＭＳ Ｐゴシック" panose="020B0600070205080204" pitchFamily="50" charset="-128"/>
            </a:rPr>
            <a:t>　住民一人当たりの値　　　　　　　　　　</a:t>
          </a:r>
          <a:r>
            <a:rPr kumimoji="1" lang="en-US" altLang="ja-JP" sz="1300">
              <a:latin typeface="ＭＳ Ｐゴシック" panose="020B0600070205080204" pitchFamily="50" charset="-128"/>
              <a:ea typeface="ＭＳ Ｐゴシック" panose="020B0600070205080204" pitchFamily="50" charset="-128"/>
            </a:rPr>
            <a:t>19.621m</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1.072㎡</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0.093㎡</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2.537㎡</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0.016㎡</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0.158㎡</a:t>
          </a:r>
        </a:p>
        <a:p>
          <a:r>
            <a:rPr kumimoji="1" lang="ja-JP" altLang="en-US" sz="1300">
              <a:latin typeface="ＭＳ Ｐゴシック" panose="020B0600070205080204" pitchFamily="50" charset="-128"/>
              <a:ea typeface="ＭＳ Ｐゴシック" panose="020B0600070205080204" pitchFamily="50" charset="-128"/>
            </a:rPr>
            <a:t>老朽化した公営住宅のリノベーションや解体、整備を進めた結果、公営住宅の住民一人あたり面積が減少した。今後、老朽化した公営住宅の解体等により、市が所有する施設面積はさらに縮減する見込みである。</a:t>
          </a:r>
        </a:p>
        <a:p>
          <a:r>
            <a:rPr kumimoji="1" lang="ja-JP" altLang="en-US" sz="1300">
              <a:latin typeface="ＭＳ Ｐゴシック" panose="020B0600070205080204" pitchFamily="50" charset="-128"/>
              <a:ea typeface="ＭＳ Ｐゴシック" panose="020B0600070205080204" pitchFamily="50" charset="-128"/>
            </a:rPr>
            <a:t>また、供用開始している市道の道路改良や舗装補修を進めたことにより、道路の有形固定資産減価償却率が前年度比△</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ポイントと改善した。</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栃木県日光市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82,638
81,726
1,449.83
45,994,245
45,106,885
801,044
24,396,729
61,274,009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62.8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42</xdr:row>
      <xdr:rowOff>92528</xdr:rowOff>
    </xdr:to>
    <xdr:cxnSp macro="">
      <xdr:nvCxnSpPr>
        <xdr:cNvPr id="57" name="直線コネクタ 56"/>
        <xdr:cNvCxnSpPr/>
      </xdr:nvCxnSpPr>
      <xdr:spPr>
        <a:xfrm flipV="1">
          <a:off x="4634865" y="5859780"/>
          <a:ext cx="0" cy="143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図書館】&#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60" name="【図書館】&#10;有形固定資産減価償却率最大値テキスト"/>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61" name="直線コネクタ 60"/>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150784</xdr:rowOff>
    </xdr:from>
    <xdr:ext cx="405111" cy="259045"/>
    <xdr:sp macro="" textlink="">
      <xdr:nvSpPr>
        <xdr:cNvPr id="62" name="【図書館】&#10;有形固定資産減価償却率平均値テキスト"/>
        <xdr:cNvSpPr txBox="1"/>
      </xdr:nvSpPr>
      <xdr:spPr>
        <a:xfrm>
          <a:off x="4673600" y="64944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xdr:rowOff>
    </xdr:from>
    <xdr:to>
      <xdr:col>24</xdr:col>
      <xdr:colOff>114300</xdr:colOff>
      <xdr:row>38</xdr:row>
      <xdr:rowOff>102507</xdr:rowOff>
    </xdr:to>
    <xdr:sp macro="" textlink="">
      <xdr:nvSpPr>
        <xdr:cNvPr id="63" name="フローチャート: 判断 62"/>
        <xdr:cNvSpPr/>
      </xdr:nvSpPr>
      <xdr:spPr>
        <a:xfrm>
          <a:off x="45847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15603</xdr:rowOff>
    </xdr:from>
    <xdr:to>
      <xdr:col>20</xdr:col>
      <xdr:colOff>38100</xdr:colOff>
      <xdr:row>38</xdr:row>
      <xdr:rowOff>117203</xdr:rowOff>
    </xdr:to>
    <xdr:sp macro="" textlink="">
      <xdr:nvSpPr>
        <xdr:cNvPr id="64" name="フローチャート: 判断 63"/>
        <xdr:cNvSpPr/>
      </xdr:nvSpPr>
      <xdr:spPr>
        <a:xfrm>
          <a:off x="3746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160927</xdr:rowOff>
    </xdr:from>
    <xdr:to>
      <xdr:col>15</xdr:col>
      <xdr:colOff>101600</xdr:colOff>
      <xdr:row>38</xdr:row>
      <xdr:rowOff>91077</xdr:rowOff>
    </xdr:to>
    <xdr:sp macro="" textlink="">
      <xdr:nvSpPr>
        <xdr:cNvPr id="65" name="フローチャート: 判断 64"/>
        <xdr:cNvSpPr/>
      </xdr:nvSpPr>
      <xdr:spPr>
        <a:xfrm>
          <a:off x="2857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90715</xdr:rowOff>
    </xdr:from>
    <xdr:to>
      <xdr:col>10</xdr:col>
      <xdr:colOff>165100</xdr:colOff>
      <xdr:row>39</xdr:row>
      <xdr:rowOff>20865</xdr:rowOff>
    </xdr:to>
    <xdr:sp macro="" textlink="">
      <xdr:nvSpPr>
        <xdr:cNvPr id="66" name="フローチャート: 判断 65"/>
        <xdr:cNvSpPr/>
      </xdr:nvSpPr>
      <xdr:spPr>
        <a:xfrm>
          <a:off x="1968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17236</xdr:rowOff>
    </xdr:from>
    <xdr:to>
      <xdr:col>24</xdr:col>
      <xdr:colOff>114300</xdr:colOff>
      <xdr:row>37</xdr:row>
      <xdr:rowOff>118836</xdr:rowOff>
    </xdr:to>
    <xdr:sp macro="" textlink="">
      <xdr:nvSpPr>
        <xdr:cNvPr id="72" name="楕円 71"/>
        <xdr:cNvSpPr/>
      </xdr:nvSpPr>
      <xdr:spPr>
        <a:xfrm>
          <a:off x="45847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40113</xdr:rowOff>
    </xdr:from>
    <xdr:ext cx="405111" cy="259045"/>
    <xdr:sp macro="" textlink="">
      <xdr:nvSpPr>
        <xdr:cNvPr id="73" name="【図書館】&#10;有形固定資産減価償却率該当値テキスト"/>
        <xdr:cNvSpPr txBox="1"/>
      </xdr:nvSpPr>
      <xdr:spPr>
        <a:xfrm>
          <a:off x="4673600" y="621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74386</xdr:rowOff>
    </xdr:from>
    <xdr:to>
      <xdr:col>20</xdr:col>
      <xdr:colOff>38100</xdr:colOff>
      <xdr:row>38</xdr:row>
      <xdr:rowOff>4536</xdr:rowOff>
    </xdr:to>
    <xdr:sp macro="" textlink="">
      <xdr:nvSpPr>
        <xdr:cNvPr id="74" name="楕円 73"/>
        <xdr:cNvSpPr/>
      </xdr:nvSpPr>
      <xdr:spPr>
        <a:xfrm>
          <a:off x="3746500" y="641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68036</xdr:rowOff>
    </xdr:from>
    <xdr:to>
      <xdr:col>24</xdr:col>
      <xdr:colOff>63500</xdr:colOff>
      <xdr:row>37</xdr:row>
      <xdr:rowOff>125186</xdr:rowOff>
    </xdr:to>
    <xdr:cxnSp macro="">
      <xdr:nvCxnSpPr>
        <xdr:cNvPr id="75" name="直線コネクタ 74"/>
        <xdr:cNvCxnSpPr/>
      </xdr:nvCxnSpPr>
      <xdr:spPr>
        <a:xfrm flipV="1">
          <a:off x="3797300" y="6411686"/>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7439</xdr:rowOff>
    </xdr:from>
    <xdr:to>
      <xdr:col>15</xdr:col>
      <xdr:colOff>101600</xdr:colOff>
      <xdr:row>35</xdr:row>
      <xdr:rowOff>109039</xdr:rowOff>
    </xdr:to>
    <xdr:sp macro="" textlink="">
      <xdr:nvSpPr>
        <xdr:cNvPr id="76" name="楕円 75"/>
        <xdr:cNvSpPr/>
      </xdr:nvSpPr>
      <xdr:spPr>
        <a:xfrm>
          <a:off x="2857500" y="600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58239</xdr:rowOff>
    </xdr:from>
    <xdr:to>
      <xdr:col>19</xdr:col>
      <xdr:colOff>177800</xdr:colOff>
      <xdr:row>37</xdr:row>
      <xdr:rowOff>125186</xdr:rowOff>
    </xdr:to>
    <xdr:cxnSp macro="">
      <xdr:nvCxnSpPr>
        <xdr:cNvPr id="77" name="直線コネクタ 76"/>
        <xdr:cNvCxnSpPr/>
      </xdr:nvCxnSpPr>
      <xdr:spPr>
        <a:xfrm>
          <a:off x="2908300" y="6058989"/>
          <a:ext cx="889000" cy="409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108330</xdr:rowOff>
    </xdr:from>
    <xdr:ext cx="405111" cy="259045"/>
    <xdr:sp macro="" textlink="">
      <xdr:nvSpPr>
        <xdr:cNvPr id="78" name="n_1aveValue【図書館】&#10;有形固定資産減価償却率"/>
        <xdr:cNvSpPr txBox="1"/>
      </xdr:nvSpPr>
      <xdr:spPr>
        <a:xfrm>
          <a:off x="35820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82204</xdr:rowOff>
    </xdr:from>
    <xdr:ext cx="405111" cy="259045"/>
    <xdr:sp macro="" textlink="">
      <xdr:nvSpPr>
        <xdr:cNvPr id="79" name="n_2aveValue【図書館】&#10;有形固定資産減価償却率"/>
        <xdr:cNvSpPr txBox="1"/>
      </xdr:nvSpPr>
      <xdr:spPr>
        <a:xfrm>
          <a:off x="2705744"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37391</xdr:rowOff>
    </xdr:from>
    <xdr:ext cx="405111" cy="259045"/>
    <xdr:sp macro="" textlink="">
      <xdr:nvSpPr>
        <xdr:cNvPr id="80" name="n_3aveValue【図書館】&#10;有形固定資産減価償却率"/>
        <xdr:cNvSpPr txBox="1"/>
      </xdr:nvSpPr>
      <xdr:spPr>
        <a:xfrm>
          <a:off x="18167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21063</xdr:rowOff>
    </xdr:from>
    <xdr:ext cx="405111" cy="259045"/>
    <xdr:sp macro="" textlink="">
      <xdr:nvSpPr>
        <xdr:cNvPr id="81" name="n_1mainValue【図書館】&#10;有形固定資産減価償却率"/>
        <xdr:cNvSpPr txBox="1"/>
      </xdr:nvSpPr>
      <xdr:spPr>
        <a:xfrm>
          <a:off x="3582044" y="619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125566</xdr:rowOff>
    </xdr:from>
    <xdr:ext cx="405111" cy="259045"/>
    <xdr:sp macro="" textlink="">
      <xdr:nvSpPr>
        <xdr:cNvPr id="82" name="n_2mainValue【図書館】&#10;有形固定資産減価償却率"/>
        <xdr:cNvSpPr txBox="1"/>
      </xdr:nvSpPr>
      <xdr:spPr>
        <a:xfrm>
          <a:off x="2705744" y="5783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38100</xdr:rowOff>
    </xdr:from>
    <xdr:to>
      <xdr:col>54</xdr:col>
      <xdr:colOff>189865</xdr:colOff>
      <xdr:row>42</xdr:row>
      <xdr:rowOff>12700</xdr:rowOff>
    </xdr:to>
    <xdr:cxnSp macro="">
      <xdr:nvCxnSpPr>
        <xdr:cNvPr id="106" name="直線コネクタ 105"/>
        <xdr:cNvCxnSpPr/>
      </xdr:nvCxnSpPr>
      <xdr:spPr>
        <a:xfrm flipV="1">
          <a:off x="10476865" y="58674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16527</xdr:rowOff>
    </xdr:from>
    <xdr:ext cx="469744" cy="259045"/>
    <xdr:sp macro="" textlink="">
      <xdr:nvSpPr>
        <xdr:cNvPr id="107" name="【図書館】&#10;一人当たり面積最小値テキスト"/>
        <xdr:cNvSpPr txBox="1"/>
      </xdr:nvSpPr>
      <xdr:spPr>
        <a:xfrm>
          <a:off x="10515600"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12700</xdr:rowOff>
    </xdr:from>
    <xdr:to>
      <xdr:col>55</xdr:col>
      <xdr:colOff>88900</xdr:colOff>
      <xdr:row>42</xdr:row>
      <xdr:rowOff>12700</xdr:rowOff>
    </xdr:to>
    <xdr:cxnSp macro="">
      <xdr:nvCxnSpPr>
        <xdr:cNvPr id="108" name="直線コネクタ 107"/>
        <xdr:cNvCxnSpPr/>
      </xdr:nvCxnSpPr>
      <xdr:spPr>
        <a:xfrm>
          <a:off x="103886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156227</xdr:rowOff>
    </xdr:from>
    <xdr:ext cx="469744" cy="259045"/>
    <xdr:sp macro="" textlink="">
      <xdr:nvSpPr>
        <xdr:cNvPr id="109" name="【図書館】&#10;一人当たり面積最大値テキスト"/>
        <xdr:cNvSpPr txBox="1"/>
      </xdr:nvSpPr>
      <xdr:spPr>
        <a:xfrm>
          <a:off x="105156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38100</xdr:rowOff>
    </xdr:from>
    <xdr:to>
      <xdr:col>55</xdr:col>
      <xdr:colOff>88900</xdr:colOff>
      <xdr:row>34</xdr:row>
      <xdr:rowOff>38100</xdr:rowOff>
    </xdr:to>
    <xdr:cxnSp macro="">
      <xdr:nvCxnSpPr>
        <xdr:cNvPr id="110" name="直線コネクタ 109"/>
        <xdr:cNvCxnSpPr/>
      </xdr:nvCxnSpPr>
      <xdr:spPr>
        <a:xfrm>
          <a:off x="10388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143527</xdr:rowOff>
    </xdr:from>
    <xdr:ext cx="469744" cy="259045"/>
    <xdr:sp macro="" textlink="">
      <xdr:nvSpPr>
        <xdr:cNvPr id="111" name="【図書館】&#10;一人当たり面積平均値テキスト"/>
        <xdr:cNvSpPr txBox="1"/>
      </xdr:nvSpPr>
      <xdr:spPr>
        <a:xfrm>
          <a:off x="10515600" y="665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112" name="フローチャート: 判断 111"/>
        <xdr:cNvSpPr/>
      </xdr:nvSpPr>
      <xdr:spPr>
        <a:xfrm>
          <a:off x="10426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152400</xdr:rowOff>
    </xdr:from>
    <xdr:to>
      <xdr:col>50</xdr:col>
      <xdr:colOff>165100</xdr:colOff>
      <xdr:row>39</xdr:row>
      <xdr:rowOff>82550</xdr:rowOff>
    </xdr:to>
    <xdr:sp macro="" textlink="">
      <xdr:nvSpPr>
        <xdr:cNvPr id="113" name="フローチャート: 判断 112"/>
        <xdr:cNvSpPr/>
      </xdr:nvSpPr>
      <xdr:spPr>
        <a:xfrm>
          <a:off x="95885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14" name="フローチャート: 判断 113"/>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15" name="フローチャート: 判断 114"/>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133350</xdr:rowOff>
    </xdr:from>
    <xdr:to>
      <xdr:col>55</xdr:col>
      <xdr:colOff>50800</xdr:colOff>
      <xdr:row>38</xdr:row>
      <xdr:rowOff>63500</xdr:rowOff>
    </xdr:to>
    <xdr:sp macro="" textlink="">
      <xdr:nvSpPr>
        <xdr:cNvPr id="121" name="楕円 120"/>
        <xdr:cNvSpPr/>
      </xdr:nvSpPr>
      <xdr:spPr>
        <a:xfrm>
          <a:off x="104267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156227</xdr:rowOff>
    </xdr:from>
    <xdr:ext cx="469744" cy="259045"/>
    <xdr:sp macro="" textlink="">
      <xdr:nvSpPr>
        <xdr:cNvPr id="122" name="【図書館】&#10;一人当たり面積該当値テキスト"/>
        <xdr:cNvSpPr txBox="1"/>
      </xdr:nvSpPr>
      <xdr:spPr>
        <a:xfrm>
          <a:off x="10515600" y="632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146050</xdr:rowOff>
    </xdr:from>
    <xdr:to>
      <xdr:col>50</xdr:col>
      <xdr:colOff>165100</xdr:colOff>
      <xdr:row>38</xdr:row>
      <xdr:rowOff>76200</xdr:rowOff>
    </xdr:to>
    <xdr:sp macro="" textlink="">
      <xdr:nvSpPr>
        <xdr:cNvPr id="123" name="楕円 122"/>
        <xdr:cNvSpPr/>
      </xdr:nvSpPr>
      <xdr:spPr>
        <a:xfrm>
          <a:off x="9588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12700</xdr:rowOff>
    </xdr:from>
    <xdr:to>
      <xdr:col>55</xdr:col>
      <xdr:colOff>0</xdr:colOff>
      <xdr:row>38</xdr:row>
      <xdr:rowOff>25400</xdr:rowOff>
    </xdr:to>
    <xdr:cxnSp macro="">
      <xdr:nvCxnSpPr>
        <xdr:cNvPr id="124" name="直線コネクタ 123"/>
        <xdr:cNvCxnSpPr/>
      </xdr:nvCxnSpPr>
      <xdr:spPr>
        <a:xfrm flipV="1">
          <a:off x="9639300" y="6527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31750</xdr:rowOff>
    </xdr:from>
    <xdr:to>
      <xdr:col>46</xdr:col>
      <xdr:colOff>38100</xdr:colOff>
      <xdr:row>39</xdr:row>
      <xdr:rowOff>133350</xdr:rowOff>
    </xdr:to>
    <xdr:sp macro="" textlink="">
      <xdr:nvSpPr>
        <xdr:cNvPr id="125" name="楕円 124"/>
        <xdr:cNvSpPr/>
      </xdr:nvSpPr>
      <xdr:spPr>
        <a:xfrm>
          <a:off x="86995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25400</xdr:rowOff>
    </xdr:from>
    <xdr:to>
      <xdr:col>50</xdr:col>
      <xdr:colOff>114300</xdr:colOff>
      <xdr:row>39</xdr:row>
      <xdr:rowOff>82550</xdr:rowOff>
    </xdr:to>
    <xdr:cxnSp macro="">
      <xdr:nvCxnSpPr>
        <xdr:cNvPr id="126" name="直線コネクタ 125"/>
        <xdr:cNvCxnSpPr/>
      </xdr:nvCxnSpPr>
      <xdr:spPr>
        <a:xfrm flipV="1">
          <a:off x="8750300" y="65405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73677</xdr:rowOff>
    </xdr:from>
    <xdr:ext cx="469744" cy="259045"/>
    <xdr:sp macro="" textlink="">
      <xdr:nvSpPr>
        <xdr:cNvPr id="127" name="n_1aveValue【図書館】&#10;一人当たり面積"/>
        <xdr:cNvSpPr txBox="1"/>
      </xdr:nvSpPr>
      <xdr:spPr>
        <a:xfrm>
          <a:off x="9391727" y="676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137177</xdr:rowOff>
    </xdr:from>
    <xdr:ext cx="469744" cy="259045"/>
    <xdr:sp macro="" textlink="">
      <xdr:nvSpPr>
        <xdr:cNvPr id="128" name="n_2aveValue【図書館】&#10;一人当たり面積"/>
        <xdr:cNvSpPr txBox="1"/>
      </xdr:nvSpPr>
      <xdr:spPr>
        <a:xfrm>
          <a:off x="8515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29" name="n_3aveValue【図書館】&#10;一人当たり面積"/>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92727</xdr:rowOff>
    </xdr:from>
    <xdr:ext cx="469744" cy="259045"/>
    <xdr:sp macro="" textlink="">
      <xdr:nvSpPr>
        <xdr:cNvPr id="130" name="n_1mainValue【図書館】&#10;一人当たり面積"/>
        <xdr:cNvSpPr txBox="1"/>
      </xdr:nvSpPr>
      <xdr:spPr>
        <a:xfrm>
          <a:off x="9391727" y="626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124477</xdr:rowOff>
    </xdr:from>
    <xdr:ext cx="469744" cy="259045"/>
    <xdr:sp macro="" textlink="">
      <xdr:nvSpPr>
        <xdr:cNvPr id="131" name="n_2mainValue【図書館】&#10;一人当たり面積"/>
        <xdr:cNvSpPr txBox="1"/>
      </xdr:nvSpPr>
      <xdr:spPr>
        <a:xfrm>
          <a:off x="8515427" y="681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150495</xdr:rowOff>
    </xdr:from>
    <xdr:to>
      <xdr:col>24</xdr:col>
      <xdr:colOff>62865</xdr:colOff>
      <xdr:row>64</xdr:row>
      <xdr:rowOff>131445</xdr:rowOff>
    </xdr:to>
    <xdr:cxnSp macro="">
      <xdr:nvCxnSpPr>
        <xdr:cNvPr id="156" name="直線コネクタ 155"/>
        <xdr:cNvCxnSpPr/>
      </xdr:nvCxnSpPr>
      <xdr:spPr>
        <a:xfrm flipV="1">
          <a:off x="4634865" y="958024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135272</xdr:rowOff>
    </xdr:from>
    <xdr:ext cx="405111" cy="259045"/>
    <xdr:sp macro="" textlink="">
      <xdr:nvSpPr>
        <xdr:cNvPr id="157" name="【体育館・プール】&#10;有形固定資産減価償却率最小値テキスト"/>
        <xdr:cNvSpPr txBox="1"/>
      </xdr:nvSpPr>
      <xdr:spPr>
        <a:xfrm>
          <a:off x="4673600" y="1110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131445</xdr:rowOff>
    </xdr:from>
    <xdr:to>
      <xdr:col>24</xdr:col>
      <xdr:colOff>152400</xdr:colOff>
      <xdr:row>64</xdr:row>
      <xdr:rowOff>131445</xdr:rowOff>
    </xdr:to>
    <xdr:cxnSp macro="">
      <xdr:nvCxnSpPr>
        <xdr:cNvPr id="158" name="直線コネクタ 157"/>
        <xdr:cNvCxnSpPr/>
      </xdr:nvCxnSpPr>
      <xdr:spPr>
        <a:xfrm>
          <a:off x="4546600" y="1110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97172</xdr:rowOff>
    </xdr:from>
    <xdr:ext cx="405111" cy="259045"/>
    <xdr:sp macro="" textlink="">
      <xdr:nvSpPr>
        <xdr:cNvPr id="159" name="【体育館・プール】&#10;有形固定資産減価償却率最大値テキスト"/>
        <xdr:cNvSpPr txBox="1"/>
      </xdr:nvSpPr>
      <xdr:spPr>
        <a:xfrm>
          <a:off x="4673600" y="935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150495</xdr:rowOff>
    </xdr:from>
    <xdr:to>
      <xdr:col>24</xdr:col>
      <xdr:colOff>152400</xdr:colOff>
      <xdr:row>55</xdr:row>
      <xdr:rowOff>150495</xdr:rowOff>
    </xdr:to>
    <xdr:cxnSp macro="">
      <xdr:nvCxnSpPr>
        <xdr:cNvPr id="160" name="直線コネクタ 159"/>
        <xdr:cNvCxnSpPr/>
      </xdr:nvCxnSpPr>
      <xdr:spPr>
        <a:xfrm>
          <a:off x="4546600" y="958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121937</xdr:rowOff>
    </xdr:from>
    <xdr:ext cx="405111" cy="259045"/>
    <xdr:sp macro="" textlink="">
      <xdr:nvSpPr>
        <xdr:cNvPr id="161" name="【体育館・プール】&#10;有形固定資産減価償却率平均値テキスト"/>
        <xdr:cNvSpPr txBox="1"/>
      </xdr:nvSpPr>
      <xdr:spPr>
        <a:xfrm>
          <a:off x="4673600" y="1023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143510</xdr:rowOff>
    </xdr:from>
    <xdr:to>
      <xdr:col>24</xdr:col>
      <xdr:colOff>114300</xdr:colOff>
      <xdr:row>60</xdr:row>
      <xdr:rowOff>73660</xdr:rowOff>
    </xdr:to>
    <xdr:sp macro="" textlink="">
      <xdr:nvSpPr>
        <xdr:cNvPr id="162" name="フローチャート: 判断 161"/>
        <xdr:cNvSpPr/>
      </xdr:nvSpPr>
      <xdr:spPr>
        <a:xfrm>
          <a:off x="4584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135890</xdr:rowOff>
    </xdr:from>
    <xdr:to>
      <xdr:col>20</xdr:col>
      <xdr:colOff>38100</xdr:colOff>
      <xdr:row>60</xdr:row>
      <xdr:rowOff>66040</xdr:rowOff>
    </xdr:to>
    <xdr:sp macro="" textlink="">
      <xdr:nvSpPr>
        <xdr:cNvPr id="163" name="フローチャート: 判断 162"/>
        <xdr:cNvSpPr/>
      </xdr:nvSpPr>
      <xdr:spPr>
        <a:xfrm>
          <a:off x="3746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166370</xdr:rowOff>
    </xdr:from>
    <xdr:to>
      <xdr:col>15</xdr:col>
      <xdr:colOff>101600</xdr:colOff>
      <xdr:row>60</xdr:row>
      <xdr:rowOff>96520</xdr:rowOff>
    </xdr:to>
    <xdr:sp macro="" textlink="">
      <xdr:nvSpPr>
        <xdr:cNvPr id="164" name="フローチャート: 判断 163"/>
        <xdr:cNvSpPr/>
      </xdr:nvSpPr>
      <xdr:spPr>
        <a:xfrm>
          <a:off x="2857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145415</xdr:rowOff>
    </xdr:from>
    <xdr:to>
      <xdr:col>10</xdr:col>
      <xdr:colOff>165100</xdr:colOff>
      <xdr:row>60</xdr:row>
      <xdr:rowOff>75565</xdr:rowOff>
    </xdr:to>
    <xdr:sp macro="" textlink="">
      <xdr:nvSpPr>
        <xdr:cNvPr id="165" name="フローチャート: 判断 164"/>
        <xdr:cNvSpPr/>
      </xdr:nvSpPr>
      <xdr:spPr>
        <a:xfrm>
          <a:off x="1968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120650</xdr:rowOff>
    </xdr:from>
    <xdr:to>
      <xdr:col>24</xdr:col>
      <xdr:colOff>114300</xdr:colOff>
      <xdr:row>60</xdr:row>
      <xdr:rowOff>50800</xdr:rowOff>
    </xdr:to>
    <xdr:sp macro="" textlink="">
      <xdr:nvSpPr>
        <xdr:cNvPr id="171" name="楕円 170"/>
        <xdr:cNvSpPr/>
      </xdr:nvSpPr>
      <xdr:spPr>
        <a:xfrm>
          <a:off x="45847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143527</xdr:rowOff>
    </xdr:from>
    <xdr:ext cx="405111" cy="259045"/>
    <xdr:sp macro="" textlink="">
      <xdr:nvSpPr>
        <xdr:cNvPr id="172" name="【体育館・プール】&#10;有形固定資産減価償却率該当値テキスト"/>
        <xdr:cNvSpPr txBox="1"/>
      </xdr:nvSpPr>
      <xdr:spPr>
        <a:xfrm>
          <a:off x="4673600" y="1008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162560</xdr:rowOff>
    </xdr:from>
    <xdr:to>
      <xdr:col>20</xdr:col>
      <xdr:colOff>38100</xdr:colOff>
      <xdr:row>60</xdr:row>
      <xdr:rowOff>92710</xdr:rowOff>
    </xdr:to>
    <xdr:sp macro="" textlink="">
      <xdr:nvSpPr>
        <xdr:cNvPr id="173" name="楕円 172"/>
        <xdr:cNvSpPr/>
      </xdr:nvSpPr>
      <xdr:spPr>
        <a:xfrm>
          <a:off x="37465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0</xdr:rowOff>
    </xdr:from>
    <xdr:to>
      <xdr:col>24</xdr:col>
      <xdr:colOff>63500</xdr:colOff>
      <xdr:row>60</xdr:row>
      <xdr:rowOff>41910</xdr:rowOff>
    </xdr:to>
    <xdr:cxnSp macro="">
      <xdr:nvCxnSpPr>
        <xdr:cNvPr id="174" name="直線コネクタ 173"/>
        <xdr:cNvCxnSpPr/>
      </xdr:nvCxnSpPr>
      <xdr:spPr>
        <a:xfrm flipV="1">
          <a:off x="3797300" y="1028700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61595</xdr:rowOff>
    </xdr:from>
    <xdr:to>
      <xdr:col>15</xdr:col>
      <xdr:colOff>101600</xdr:colOff>
      <xdr:row>59</xdr:row>
      <xdr:rowOff>163195</xdr:rowOff>
    </xdr:to>
    <xdr:sp macro="" textlink="">
      <xdr:nvSpPr>
        <xdr:cNvPr id="175" name="楕円 174"/>
        <xdr:cNvSpPr/>
      </xdr:nvSpPr>
      <xdr:spPr>
        <a:xfrm>
          <a:off x="28575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112395</xdr:rowOff>
    </xdr:from>
    <xdr:to>
      <xdr:col>19</xdr:col>
      <xdr:colOff>177800</xdr:colOff>
      <xdr:row>60</xdr:row>
      <xdr:rowOff>41910</xdr:rowOff>
    </xdr:to>
    <xdr:cxnSp macro="">
      <xdr:nvCxnSpPr>
        <xdr:cNvPr id="176" name="直線コネクタ 175"/>
        <xdr:cNvCxnSpPr/>
      </xdr:nvCxnSpPr>
      <xdr:spPr>
        <a:xfrm>
          <a:off x="2908300" y="10227945"/>
          <a:ext cx="8890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82567</xdr:rowOff>
    </xdr:from>
    <xdr:ext cx="405111" cy="259045"/>
    <xdr:sp macro="" textlink="">
      <xdr:nvSpPr>
        <xdr:cNvPr id="177" name="n_1aveValue【体育館・プール】&#10;有形固定資産減価償却率"/>
        <xdr:cNvSpPr txBox="1"/>
      </xdr:nvSpPr>
      <xdr:spPr>
        <a:xfrm>
          <a:off x="35820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87647</xdr:rowOff>
    </xdr:from>
    <xdr:ext cx="405111" cy="259045"/>
    <xdr:sp macro="" textlink="">
      <xdr:nvSpPr>
        <xdr:cNvPr id="178" name="n_2aveValue【体育館・プール】&#10;有形固定資産減価償却率"/>
        <xdr:cNvSpPr txBox="1"/>
      </xdr:nvSpPr>
      <xdr:spPr>
        <a:xfrm>
          <a:off x="2705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92092</xdr:rowOff>
    </xdr:from>
    <xdr:ext cx="405111" cy="259045"/>
    <xdr:sp macro="" textlink="">
      <xdr:nvSpPr>
        <xdr:cNvPr id="179" name="n_3aveValue【体育館・プール】&#10;有形固定資産減価償却率"/>
        <xdr:cNvSpPr txBox="1"/>
      </xdr:nvSpPr>
      <xdr:spPr>
        <a:xfrm>
          <a:off x="1816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83837</xdr:rowOff>
    </xdr:from>
    <xdr:ext cx="405111" cy="259045"/>
    <xdr:sp macro="" textlink="">
      <xdr:nvSpPr>
        <xdr:cNvPr id="180" name="n_1mainValue【体育館・プール】&#10;有形固定資産減価償却率"/>
        <xdr:cNvSpPr txBox="1"/>
      </xdr:nvSpPr>
      <xdr:spPr>
        <a:xfrm>
          <a:off x="35820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8272</xdr:rowOff>
    </xdr:from>
    <xdr:ext cx="405111" cy="259045"/>
    <xdr:sp macro="" textlink="">
      <xdr:nvSpPr>
        <xdr:cNvPr id="181" name="n_2mainValue【体育館・プール】&#10;有形固定資産減価償却率"/>
        <xdr:cNvSpPr txBox="1"/>
      </xdr:nvSpPr>
      <xdr:spPr>
        <a:xfrm>
          <a:off x="2705744"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2" name="直線コネクタ 19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3" name="テキスト ボックス 19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4" name="直線コネクタ 19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5" name="テキスト ボックス 19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6" name="直線コネクタ 19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7" name="テキスト ボックス 19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8" name="直線コネクタ 19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9" name="テキスト ボックス 19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0" name="直線コネクタ 19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1" name="テキスト ボックス 20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3" name="テキスト ボックス 20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11430</xdr:rowOff>
    </xdr:from>
    <xdr:to>
      <xdr:col>54</xdr:col>
      <xdr:colOff>189865</xdr:colOff>
      <xdr:row>64</xdr:row>
      <xdr:rowOff>15240</xdr:rowOff>
    </xdr:to>
    <xdr:cxnSp macro="">
      <xdr:nvCxnSpPr>
        <xdr:cNvPr id="205" name="直線コネクタ 204"/>
        <xdr:cNvCxnSpPr/>
      </xdr:nvCxnSpPr>
      <xdr:spPr>
        <a:xfrm flipV="1">
          <a:off x="10476865" y="944118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206"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207" name="直線コネクタ 206"/>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129557</xdr:rowOff>
    </xdr:from>
    <xdr:ext cx="469744" cy="259045"/>
    <xdr:sp macro="" textlink="">
      <xdr:nvSpPr>
        <xdr:cNvPr id="208" name="【体育館・プール】&#10;一人当たり面積最大値テキスト"/>
        <xdr:cNvSpPr txBox="1"/>
      </xdr:nvSpPr>
      <xdr:spPr>
        <a:xfrm>
          <a:off x="10515600" y="921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11430</xdr:rowOff>
    </xdr:from>
    <xdr:to>
      <xdr:col>55</xdr:col>
      <xdr:colOff>88900</xdr:colOff>
      <xdr:row>55</xdr:row>
      <xdr:rowOff>11430</xdr:rowOff>
    </xdr:to>
    <xdr:cxnSp macro="">
      <xdr:nvCxnSpPr>
        <xdr:cNvPr id="209" name="直線コネクタ 208"/>
        <xdr:cNvCxnSpPr/>
      </xdr:nvCxnSpPr>
      <xdr:spPr>
        <a:xfrm>
          <a:off x="10388600" y="944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33037</xdr:rowOff>
    </xdr:from>
    <xdr:ext cx="469744" cy="259045"/>
    <xdr:sp macro="" textlink="">
      <xdr:nvSpPr>
        <xdr:cNvPr id="210" name="【体育館・プール】&#10;一人当たり面積平均値テキスト"/>
        <xdr:cNvSpPr txBox="1"/>
      </xdr:nvSpPr>
      <xdr:spPr>
        <a:xfrm>
          <a:off x="10515600" y="10320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10160</xdr:rowOff>
    </xdr:from>
    <xdr:to>
      <xdr:col>55</xdr:col>
      <xdr:colOff>50800</xdr:colOff>
      <xdr:row>61</xdr:row>
      <xdr:rowOff>111760</xdr:rowOff>
    </xdr:to>
    <xdr:sp macro="" textlink="">
      <xdr:nvSpPr>
        <xdr:cNvPr id="211" name="フローチャート: 判断 210"/>
        <xdr:cNvSpPr/>
      </xdr:nvSpPr>
      <xdr:spPr>
        <a:xfrm>
          <a:off x="10426700" y="1046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158750</xdr:rowOff>
    </xdr:from>
    <xdr:to>
      <xdr:col>50</xdr:col>
      <xdr:colOff>165100</xdr:colOff>
      <xdr:row>61</xdr:row>
      <xdr:rowOff>88900</xdr:rowOff>
    </xdr:to>
    <xdr:sp macro="" textlink="">
      <xdr:nvSpPr>
        <xdr:cNvPr id="212" name="フローチャート: 判断 211"/>
        <xdr:cNvSpPr/>
      </xdr:nvSpPr>
      <xdr:spPr>
        <a:xfrm>
          <a:off x="9588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33020</xdr:rowOff>
    </xdr:from>
    <xdr:to>
      <xdr:col>46</xdr:col>
      <xdr:colOff>38100</xdr:colOff>
      <xdr:row>60</xdr:row>
      <xdr:rowOff>134620</xdr:rowOff>
    </xdr:to>
    <xdr:sp macro="" textlink="">
      <xdr:nvSpPr>
        <xdr:cNvPr id="213" name="フローチャート: 判断 212"/>
        <xdr:cNvSpPr/>
      </xdr:nvSpPr>
      <xdr:spPr>
        <a:xfrm>
          <a:off x="8699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13970</xdr:rowOff>
    </xdr:from>
    <xdr:to>
      <xdr:col>41</xdr:col>
      <xdr:colOff>101600</xdr:colOff>
      <xdr:row>60</xdr:row>
      <xdr:rowOff>115570</xdr:rowOff>
    </xdr:to>
    <xdr:sp macro="" textlink="">
      <xdr:nvSpPr>
        <xdr:cNvPr id="214" name="フローチャート: 判断 213"/>
        <xdr:cNvSpPr/>
      </xdr:nvSpPr>
      <xdr:spPr>
        <a:xfrm>
          <a:off x="78105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10160</xdr:rowOff>
    </xdr:from>
    <xdr:to>
      <xdr:col>55</xdr:col>
      <xdr:colOff>50800</xdr:colOff>
      <xdr:row>62</xdr:row>
      <xdr:rowOff>111760</xdr:rowOff>
    </xdr:to>
    <xdr:sp macro="" textlink="">
      <xdr:nvSpPr>
        <xdr:cNvPr id="220" name="楕円 219"/>
        <xdr:cNvSpPr/>
      </xdr:nvSpPr>
      <xdr:spPr>
        <a:xfrm>
          <a:off x="10426700" y="1064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160037</xdr:rowOff>
    </xdr:from>
    <xdr:ext cx="469744" cy="259045"/>
    <xdr:sp macro="" textlink="">
      <xdr:nvSpPr>
        <xdr:cNvPr id="221" name="【体育館・プール】&#10;一人当たり面積該当値テキスト"/>
        <xdr:cNvSpPr txBox="1"/>
      </xdr:nvSpPr>
      <xdr:spPr>
        <a:xfrm>
          <a:off x="10515600" y="1061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128270</xdr:rowOff>
    </xdr:from>
    <xdr:to>
      <xdr:col>50</xdr:col>
      <xdr:colOff>165100</xdr:colOff>
      <xdr:row>62</xdr:row>
      <xdr:rowOff>58420</xdr:rowOff>
    </xdr:to>
    <xdr:sp macro="" textlink="">
      <xdr:nvSpPr>
        <xdr:cNvPr id="222" name="楕円 221"/>
        <xdr:cNvSpPr/>
      </xdr:nvSpPr>
      <xdr:spPr>
        <a:xfrm>
          <a:off x="9588500" y="105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7620</xdr:rowOff>
    </xdr:from>
    <xdr:to>
      <xdr:col>55</xdr:col>
      <xdr:colOff>0</xdr:colOff>
      <xdr:row>62</xdr:row>
      <xdr:rowOff>60960</xdr:rowOff>
    </xdr:to>
    <xdr:cxnSp macro="">
      <xdr:nvCxnSpPr>
        <xdr:cNvPr id="223" name="直線コネクタ 222"/>
        <xdr:cNvCxnSpPr/>
      </xdr:nvCxnSpPr>
      <xdr:spPr>
        <a:xfrm>
          <a:off x="9639300" y="106375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36830</xdr:rowOff>
    </xdr:from>
    <xdr:to>
      <xdr:col>46</xdr:col>
      <xdr:colOff>38100</xdr:colOff>
      <xdr:row>61</xdr:row>
      <xdr:rowOff>138430</xdr:rowOff>
    </xdr:to>
    <xdr:sp macro="" textlink="">
      <xdr:nvSpPr>
        <xdr:cNvPr id="224" name="楕円 223"/>
        <xdr:cNvSpPr/>
      </xdr:nvSpPr>
      <xdr:spPr>
        <a:xfrm>
          <a:off x="86995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87630</xdr:rowOff>
    </xdr:from>
    <xdr:to>
      <xdr:col>50</xdr:col>
      <xdr:colOff>114300</xdr:colOff>
      <xdr:row>62</xdr:row>
      <xdr:rowOff>7620</xdr:rowOff>
    </xdr:to>
    <xdr:cxnSp macro="">
      <xdr:nvCxnSpPr>
        <xdr:cNvPr id="225" name="直線コネクタ 224"/>
        <xdr:cNvCxnSpPr/>
      </xdr:nvCxnSpPr>
      <xdr:spPr>
        <a:xfrm>
          <a:off x="8750300" y="105460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105427</xdr:rowOff>
    </xdr:from>
    <xdr:ext cx="469744" cy="259045"/>
    <xdr:sp macro="" textlink="">
      <xdr:nvSpPr>
        <xdr:cNvPr id="226" name="n_1aveValue【体育館・プール】&#10;一人当たり面積"/>
        <xdr:cNvSpPr txBox="1"/>
      </xdr:nvSpPr>
      <xdr:spPr>
        <a:xfrm>
          <a:off x="93917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151147</xdr:rowOff>
    </xdr:from>
    <xdr:ext cx="469744" cy="259045"/>
    <xdr:sp macro="" textlink="">
      <xdr:nvSpPr>
        <xdr:cNvPr id="227" name="n_2aveValue【体育館・プール】&#10;一人当たり面積"/>
        <xdr:cNvSpPr txBox="1"/>
      </xdr:nvSpPr>
      <xdr:spPr>
        <a:xfrm>
          <a:off x="8515427" y="1009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132097</xdr:rowOff>
    </xdr:from>
    <xdr:ext cx="469744" cy="259045"/>
    <xdr:sp macro="" textlink="">
      <xdr:nvSpPr>
        <xdr:cNvPr id="228" name="n_3aveValue【体育館・プール】&#10;一人当たり面積"/>
        <xdr:cNvSpPr txBox="1"/>
      </xdr:nvSpPr>
      <xdr:spPr>
        <a:xfrm>
          <a:off x="7626427" y="100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49547</xdr:rowOff>
    </xdr:from>
    <xdr:ext cx="469744" cy="259045"/>
    <xdr:sp macro="" textlink="">
      <xdr:nvSpPr>
        <xdr:cNvPr id="229" name="n_1mainValue【体育館・プール】&#10;一人当たり面積"/>
        <xdr:cNvSpPr txBox="1"/>
      </xdr:nvSpPr>
      <xdr:spPr>
        <a:xfrm>
          <a:off x="9391727" y="1067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129557</xdr:rowOff>
    </xdr:from>
    <xdr:ext cx="469744" cy="259045"/>
    <xdr:sp macro="" textlink="">
      <xdr:nvSpPr>
        <xdr:cNvPr id="230" name="n_2mainValue【体育館・プール】&#10;一人当たり面積"/>
        <xdr:cNvSpPr txBox="1"/>
      </xdr:nvSpPr>
      <xdr:spPr>
        <a:xfrm>
          <a:off x="8515427" y="1058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1" name="正方形/長方形 23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2" name="正方形/長方形 23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3" name="正方形/長方形 23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4" name="正方形/長方形 23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5" name="正方形/長方形 23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6" name="正方形/長方形 23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7" name="正方形/長方形 23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8" name="正方形/長方形 23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9" name="テキスト ボックス 23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0" name="直線コネクタ 23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1" name="テキスト ボックス 24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42" name="直線コネクタ 24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43" name="テキスト ボックス 242"/>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44" name="直線コネクタ 24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45" name="テキスト ボックス 24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46" name="直線コネクタ 24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47" name="テキスト ボックス 24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48" name="直線コネクタ 24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49" name="テキスト ボックス 248"/>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147828</xdr:rowOff>
    </xdr:to>
    <xdr:cxnSp macro="">
      <xdr:nvCxnSpPr>
        <xdr:cNvPr id="253" name="直線コネクタ 252"/>
        <xdr:cNvCxnSpPr/>
      </xdr:nvCxnSpPr>
      <xdr:spPr>
        <a:xfrm flipV="1">
          <a:off x="4634865" y="1341120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151655</xdr:rowOff>
    </xdr:from>
    <xdr:ext cx="405111" cy="259045"/>
    <xdr:sp macro="" textlink="">
      <xdr:nvSpPr>
        <xdr:cNvPr id="254" name="【福祉施設】&#10;有形固定資産減価償却率最小値テキスト"/>
        <xdr:cNvSpPr txBox="1"/>
      </xdr:nvSpPr>
      <xdr:spPr>
        <a:xfrm>
          <a:off x="4673600" y="1489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147828</xdr:rowOff>
    </xdr:from>
    <xdr:to>
      <xdr:col>24</xdr:col>
      <xdr:colOff>152400</xdr:colOff>
      <xdr:row>86</xdr:row>
      <xdr:rowOff>147828</xdr:rowOff>
    </xdr:to>
    <xdr:cxnSp macro="">
      <xdr:nvCxnSpPr>
        <xdr:cNvPr id="255" name="直線コネクタ 254"/>
        <xdr:cNvCxnSpPr/>
      </xdr:nvCxnSpPr>
      <xdr:spPr>
        <a:xfrm>
          <a:off x="4546600" y="1489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56" name="【福祉施設】&#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57" name="直線コネクタ 256"/>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73169</xdr:rowOff>
    </xdr:from>
    <xdr:ext cx="405111" cy="259045"/>
    <xdr:sp macro="" textlink="">
      <xdr:nvSpPr>
        <xdr:cNvPr id="258" name="【福祉施設】&#10;有形固定資産減価償却率平均値テキスト"/>
        <xdr:cNvSpPr txBox="1"/>
      </xdr:nvSpPr>
      <xdr:spPr>
        <a:xfrm>
          <a:off x="4673600" y="143035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94742</xdr:rowOff>
    </xdr:from>
    <xdr:to>
      <xdr:col>24</xdr:col>
      <xdr:colOff>114300</xdr:colOff>
      <xdr:row>84</xdr:row>
      <xdr:rowOff>24892</xdr:rowOff>
    </xdr:to>
    <xdr:sp macro="" textlink="">
      <xdr:nvSpPr>
        <xdr:cNvPr id="259" name="フローチャート: 判断 258"/>
        <xdr:cNvSpPr/>
      </xdr:nvSpPr>
      <xdr:spPr>
        <a:xfrm>
          <a:off x="45847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135889</xdr:rowOff>
    </xdr:from>
    <xdr:to>
      <xdr:col>20</xdr:col>
      <xdr:colOff>38100</xdr:colOff>
      <xdr:row>84</xdr:row>
      <xdr:rowOff>66039</xdr:rowOff>
    </xdr:to>
    <xdr:sp macro="" textlink="">
      <xdr:nvSpPr>
        <xdr:cNvPr id="260" name="フローチャート: 判断 259"/>
        <xdr:cNvSpPr/>
      </xdr:nvSpPr>
      <xdr:spPr>
        <a:xfrm>
          <a:off x="3746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170180</xdr:rowOff>
    </xdr:from>
    <xdr:to>
      <xdr:col>15</xdr:col>
      <xdr:colOff>101600</xdr:colOff>
      <xdr:row>84</xdr:row>
      <xdr:rowOff>100330</xdr:rowOff>
    </xdr:to>
    <xdr:sp macro="" textlink="">
      <xdr:nvSpPr>
        <xdr:cNvPr id="261" name="フローチャート: 判断 260"/>
        <xdr:cNvSpPr/>
      </xdr:nvSpPr>
      <xdr:spPr>
        <a:xfrm>
          <a:off x="2857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84</xdr:row>
      <xdr:rowOff>92456</xdr:rowOff>
    </xdr:from>
    <xdr:to>
      <xdr:col>10</xdr:col>
      <xdr:colOff>165100</xdr:colOff>
      <xdr:row>85</xdr:row>
      <xdr:rowOff>22606</xdr:rowOff>
    </xdr:to>
    <xdr:sp macro="" textlink="">
      <xdr:nvSpPr>
        <xdr:cNvPr id="262" name="フローチャート: 判断 261"/>
        <xdr:cNvSpPr/>
      </xdr:nvSpPr>
      <xdr:spPr>
        <a:xfrm>
          <a:off x="1968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81026</xdr:rowOff>
    </xdr:from>
    <xdr:to>
      <xdr:col>24</xdr:col>
      <xdr:colOff>114300</xdr:colOff>
      <xdr:row>84</xdr:row>
      <xdr:rowOff>11176</xdr:rowOff>
    </xdr:to>
    <xdr:sp macro="" textlink="">
      <xdr:nvSpPr>
        <xdr:cNvPr id="268" name="楕円 267"/>
        <xdr:cNvSpPr/>
      </xdr:nvSpPr>
      <xdr:spPr>
        <a:xfrm>
          <a:off x="4584700" y="1431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103903</xdr:rowOff>
    </xdr:from>
    <xdr:ext cx="405111" cy="259045"/>
    <xdr:sp macro="" textlink="">
      <xdr:nvSpPr>
        <xdr:cNvPr id="269" name="【福祉施設】&#10;有形固定資産減価償却率該当値テキスト"/>
        <xdr:cNvSpPr txBox="1"/>
      </xdr:nvSpPr>
      <xdr:spPr>
        <a:xfrm>
          <a:off x="4673600" y="14162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71882</xdr:rowOff>
    </xdr:from>
    <xdr:to>
      <xdr:col>20</xdr:col>
      <xdr:colOff>38100</xdr:colOff>
      <xdr:row>85</xdr:row>
      <xdr:rowOff>2032</xdr:rowOff>
    </xdr:to>
    <xdr:sp macro="" textlink="">
      <xdr:nvSpPr>
        <xdr:cNvPr id="270" name="楕円 269"/>
        <xdr:cNvSpPr/>
      </xdr:nvSpPr>
      <xdr:spPr>
        <a:xfrm>
          <a:off x="3746500" y="1447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131826</xdr:rowOff>
    </xdr:from>
    <xdr:to>
      <xdr:col>24</xdr:col>
      <xdr:colOff>63500</xdr:colOff>
      <xdr:row>84</xdr:row>
      <xdr:rowOff>122682</xdr:rowOff>
    </xdr:to>
    <xdr:cxnSp macro="">
      <xdr:nvCxnSpPr>
        <xdr:cNvPr id="271" name="直線コネクタ 270"/>
        <xdr:cNvCxnSpPr/>
      </xdr:nvCxnSpPr>
      <xdr:spPr>
        <a:xfrm flipV="1">
          <a:off x="3797300" y="14362176"/>
          <a:ext cx="838200" cy="16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133604</xdr:rowOff>
    </xdr:from>
    <xdr:to>
      <xdr:col>15</xdr:col>
      <xdr:colOff>101600</xdr:colOff>
      <xdr:row>85</xdr:row>
      <xdr:rowOff>63754</xdr:rowOff>
    </xdr:to>
    <xdr:sp macro="" textlink="">
      <xdr:nvSpPr>
        <xdr:cNvPr id="272" name="楕円 271"/>
        <xdr:cNvSpPr/>
      </xdr:nvSpPr>
      <xdr:spPr>
        <a:xfrm>
          <a:off x="2857500" y="14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122682</xdr:rowOff>
    </xdr:from>
    <xdr:to>
      <xdr:col>19</xdr:col>
      <xdr:colOff>177800</xdr:colOff>
      <xdr:row>85</xdr:row>
      <xdr:rowOff>12954</xdr:rowOff>
    </xdr:to>
    <xdr:cxnSp macro="">
      <xdr:nvCxnSpPr>
        <xdr:cNvPr id="273" name="直線コネクタ 272"/>
        <xdr:cNvCxnSpPr/>
      </xdr:nvCxnSpPr>
      <xdr:spPr>
        <a:xfrm flipV="1">
          <a:off x="2908300" y="14524482"/>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82566</xdr:rowOff>
    </xdr:from>
    <xdr:ext cx="405111" cy="259045"/>
    <xdr:sp macro="" textlink="">
      <xdr:nvSpPr>
        <xdr:cNvPr id="274" name="n_1aveValue【福祉施設】&#10;有形固定資産減価償却率"/>
        <xdr:cNvSpPr txBox="1"/>
      </xdr:nvSpPr>
      <xdr:spPr>
        <a:xfrm>
          <a:off x="3582044" y="14141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116857</xdr:rowOff>
    </xdr:from>
    <xdr:ext cx="405111" cy="259045"/>
    <xdr:sp macro="" textlink="">
      <xdr:nvSpPr>
        <xdr:cNvPr id="275" name="n_2aveValue【福祉施設】&#10;有形固定資産減価償却率"/>
        <xdr:cNvSpPr txBox="1"/>
      </xdr:nvSpPr>
      <xdr:spPr>
        <a:xfrm>
          <a:off x="2705744"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39133</xdr:rowOff>
    </xdr:from>
    <xdr:ext cx="405111" cy="259045"/>
    <xdr:sp macro="" textlink="">
      <xdr:nvSpPr>
        <xdr:cNvPr id="276" name="n_3aveValue【福祉施設】&#10;有形固定資産減価償却率"/>
        <xdr:cNvSpPr txBox="1"/>
      </xdr:nvSpPr>
      <xdr:spPr>
        <a:xfrm>
          <a:off x="1816744" y="14269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164609</xdr:rowOff>
    </xdr:from>
    <xdr:ext cx="405111" cy="259045"/>
    <xdr:sp macro="" textlink="">
      <xdr:nvSpPr>
        <xdr:cNvPr id="277" name="n_1mainValue【福祉施設】&#10;有形固定資産減価償却率"/>
        <xdr:cNvSpPr txBox="1"/>
      </xdr:nvSpPr>
      <xdr:spPr>
        <a:xfrm>
          <a:off x="3582044" y="14566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54881</xdr:rowOff>
    </xdr:from>
    <xdr:ext cx="405111" cy="259045"/>
    <xdr:sp macro="" textlink="">
      <xdr:nvSpPr>
        <xdr:cNvPr id="278" name="n_2mainValue【福祉施設】&#10;有形固定資産減価償却率"/>
        <xdr:cNvSpPr txBox="1"/>
      </xdr:nvSpPr>
      <xdr:spPr>
        <a:xfrm>
          <a:off x="2705744" y="1462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89" name="直線コネクタ 288"/>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90" name="テキスト ボックス 289"/>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1" name="直線コネクタ 29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2" name="テキスト ボックス 29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93" name="直線コネクタ 292"/>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94" name="テキスト ボックス 293"/>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5" name="直線コネクタ 29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6" name="テキスト ボックス 29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43814</xdr:rowOff>
    </xdr:from>
    <xdr:to>
      <xdr:col>54</xdr:col>
      <xdr:colOff>189865</xdr:colOff>
      <xdr:row>85</xdr:row>
      <xdr:rowOff>78105</xdr:rowOff>
    </xdr:to>
    <xdr:cxnSp macro="">
      <xdr:nvCxnSpPr>
        <xdr:cNvPr id="298" name="直線コネクタ 297"/>
        <xdr:cNvCxnSpPr/>
      </xdr:nvCxnSpPr>
      <xdr:spPr>
        <a:xfrm flipV="1">
          <a:off x="10476865" y="13416914"/>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299"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00" name="直線コネクタ 299"/>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161941</xdr:rowOff>
    </xdr:from>
    <xdr:ext cx="469744" cy="259045"/>
    <xdr:sp macro="" textlink="">
      <xdr:nvSpPr>
        <xdr:cNvPr id="301" name="【福祉施設】&#10;一人当たり面積最大値テキスト"/>
        <xdr:cNvSpPr txBox="1"/>
      </xdr:nvSpPr>
      <xdr:spPr>
        <a:xfrm>
          <a:off x="10515600" y="1319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43814</xdr:rowOff>
    </xdr:from>
    <xdr:to>
      <xdr:col>55</xdr:col>
      <xdr:colOff>88900</xdr:colOff>
      <xdr:row>78</xdr:row>
      <xdr:rowOff>43814</xdr:rowOff>
    </xdr:to>
    <xdr:cxnSp macro="">
      <xdr:nvCxnSpPr>
        <xdr:cNvPr id="302" name="直線コネクタ 301"/>
        <xdr:cNvCxnSpPr/>
      </xdr:nvCxnSpPr>
      <xdr:spPr>
        <a:xfrm>
          <a:off x="10388600" y="13416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34307</xdr:rowOff>
    </xdr:from>
    <xdr:ext cx="469744" cy="259045"/>
    <xdr:sp macro="" textlink="">
      <xdr:nvSpPr>
        <xdr:cNvPr id="303" name="【福祉施設】&#10;一人当たり面積平均値テキスト"/>
        <xdr:cNvSpPr txBox="1"/>
      </xdr:nvSpPr>
      <xdr:spPr>
        <a:xfrm>
          <a:off x="10515600" y="1426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55880</xdr:rowOff>
    </xdr:from>
    <xdr:to>
      <xdr:col>55</xdr:col>
      <xdr:colOff>50800</xdr:colOff>
      <xdr:row>83</xdr:row>
      <xdr:rowOff>157480</xdr:rowOff>
    </xdr:to>
    <xdr:sp macro="" textlink="">
      <xdr:nvSpPr>
        <xdr:cNvPr id="304" name="フローチャート: 判断 303"/>
        <xdr:cNvSpPr/>
      </xdr:nvSpPr>
      <xdr:spPr>
        <a:xfrm>
          <a:off x="10426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50164</xdr:rowOff>
    </xdr:from>
    <xdr:to>
      <xdr:col>50</xdr:col>
      <xdr:colOff>165100</xdr:colOff>
      <xdr:row>83</xdr:row>
      <xdr:rowOff>151764</xdr:rowOff>
    </xdr:to>
    <xdr:sp macro="" textlink="">
      <xdr:nvSpPr>
        <xdr:cNvPr id="305" name="フローチャート: 判断 304"/>
        <xdr:cNvSpPr/>
      </xdr:nvSpPr>
      <xdr:spPr>
        <a:xfrm>
          <a:off x="9588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21589</xdr:rowOff>
    </xdr:from>
    <xdr:to>
      <xdr:col>46</xdr:col>
      <xdr:colOff>38100</xdr:colOff>
      <xdr:row>83</xdr:row>
      <xdr:rowOff>123189</xdr:rowOff>
    </xdr:to>
    <xdr:sp macro="" textlink="">
      <xdr:nvSpPr>
        <xdr:cNvPr id="306" name="フローチャート: 判断 305"/>
        <xdr:cNvSpPr/>
      </xdr:nvSpPr>
      <xdr:spPr>
        <a:xfrm>
          <a:off x="8699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101600</xdr:rowOff>
    </xdr:from>
    <xdr:to>
      <xdr:col>41</xdr:col>
      <xdr:colOff>101600</xdr:colOff>
      <xdr:row>83</xdr:row>
      <xdr:rowOff>31750</xdr:rowOff>
    </xdr:to>
    <xdr:sp macro="" textlink="">
      <xdr:nvSpPr>
        <xdr:cNvPr id="307" name="フローチャート: 判断 306"/>
        <xdr:cNvSpPr/>
      </xdr:nvSpPr>
      <xdr:spPr>
        <a:xfrm>
          <a:off x="7810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8" name="テキスト ボックス 30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9" name="テキスト ボックス 30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0" name="テキスト ボックス 30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1" name="テキスト ボックス 31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2" name="テキスト ボックス 31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124461</xdr:rowOff>
    </xdr:from>
    <xdr:to>
      <xdr:col>55</xdr:col>
      <xdr:colOff>50800</xdr:colOff>
      <xdr:row>82</xdr:row>
      <xdr:rowOff>54611</xdr:rowOff>
    </xdr:to>
    <xdr:sp macro="" textlink="">
      <xdr:nvSpPr>
        <xdr:cNvPr id="313" name="楕円 312"/>
        <xdr:cNvSpPr/>
      </xdr:nvSpPr>
      <xdr:spPr>
        <a:xfrm>
          <a:off x="104267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147338</xdr:rowOff>
    </xdr:from>
    <xdr:ext cx="469744" cy="259045"/>
    <xdr:sp macro="" textlink="">
      <xdr:nvSpPr>
        <xdr:cNvPr id="314" name="【福祉施設】&#10;一人当たり面積該当値テキスト"/>
        <xdr:cNvSpPr txBox="1"/>
      </xdr:nvSpPr>
      <xdr:spPr>
        <a:xfrm>
          <a:off x="10515600" y="1386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50164</xdr:rowOff>
    </xdr:from>
    <xdr:to>
      <xdr:col>50</xdr:col>
      <xdr:colOff>165100</xdr:colOff>
      <xdr:row>82</xdr:row>
      <xdr:rowOff>151764</xdr:rowOff>
    </xdr:to>
    <xdr:sp macro="" textlink="">
      <xdr:nvSpPr>
        <xdr:cNvPr id="315" name="楕円 314"/>
        <xdr:cNvSpPr/>
      </xdr:nvSpPr>
      <xdr:spPr>
        <a:xfrm>
          <a:off x="9588500" y="1410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3811</xdr:rowOff>
    </xdr:from>
    <xdr:to>
      <xdr:col>55</xdr:col>
      <xdr:colOff>0</xdr:colOff>
      <xdr:row>82</xdr:row>
      <xdr:rowOff>100964</xdr:rowOff>
    </xdr:to>
    <xdr:cxnSp macro="">
      <xdr:nvCxnSpPr>
        <xdr:cNvPr id="316" name="直線コネクタ 315"/>
        <xdr:cNvCxnSpPr/>
      </xdr:nvCxnSpPr>
      <xdr:spPr>
        <a:xfrm flipV="1">
          <a:off x="9639300" y="14062711"/>
          <a:ext cx="838200" cy="9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38736</xdr:rowOff>
    </xdr:from>
    <xdr:to>
      <xdr:col>46</xdr:col>
      <xdr:colOff>38100</xdr:colOff>
      <xdr:row>82</xdr:row>
      <xdr:rowOff>140336</xdr:rowOff>
    </xdr:to>
    <xdr:sp macro="" textlink="">
      <xdr:nvSpPr>
        <xdr:cNvPr id="317" name="楕円 316"/>
        <xdr:cNvSpPr/>
      </xdr:nvSpPr>
      <xdr:spPr>
        <a:xfrm>
          <a:off x="8699500" y="1409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89536</xdr:rowOff>
    </xdr:from>
    <xdr:to>
      <xdr:col>50</xdr:col>
      <xdr:colOff>114300</xdr:colOff>
      <xdr:row>82</xdr:row>
      <xdr:rowOff>100964</xdr:rowOff>
    </xdr:to>
    <xdr:cxnSp macro="">
      <xdr:nvCxnSpPr>
        <xdr:cNvPr id="318" name="直線コネクタ 317"/>
        <xdr:cNvCxnSpPr/>
      </xdr:nvCxnSpPr>
      <xdr:spPr>
        <a:xfrm>
          <a:off x="8750300" y="14148436"/>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142891</xdr:rowOff>
    </xdr:from>
    <xdr:ext cx="469744" cy="259045"/>
    <xdr:sp macro="" textlink="">
      <xdr:nvSpPr>
        <xdr:cNvPr id="319" name="n_1aveValue【福祉施設】&#10;一人当たり面積"/>
        <xdr:cNvSpPr txBox="1"/>
      </xdr:nvSpPr>
      <xdr:spPr>
        <a:xfrm>
          <a:off x="9391727" y="1437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114316</xdr:rowOff>
    </xdr:from>
    <xdr:ext cx="469744" cy="259045"/>
    <xdr:sp macro="" textlink="">
      <xdr:nvSpPr>
        <xdr:cNvPr id="320" name="n_2aveValue【福祉施設】&#10;一人当たり面積"/>
        <xdr:cNvSpPr txBox="1"/>
      </xdr:nvSpPr>
      <xdr:spPr>
        <a:xfrm>
          <a:off x="851542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48277</xdr:rowOff>
    </xdr:from>
    <xdr:ext cx="469744" cy="259045"/>
    <xdr:sp macro="" textlink="">
      <xdr:nvSpPr>
        <xdr:cNvPr id="321" name="n_3aveValue【福祉施設】&#10;一人当たり面積"/>
        <xdr:cNvSpPr txBox="1"/>
      </xdr:nvSpPr>
      <xdr:spPr>
        <a:xfrm>
          <a:off x="7626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168291</xdr:rowOff>
    </xdr:from>
    <xdr:ext cx="469744" cy="259045"/>
    <xdr:sp macro="" textlink="">
      <xdr:nvSpPr>
        <xdr:cNvPr id="322" name="n_1mainValue【福祉施設】&#10;一人当たり面積"/>
        <xdr:cNvSpPr txBox="1"/>
      </xdr:nvSpPr>
      <xdr:spPr>
        <a:xfrm>
          <a:off x="9391727" y="1388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156863</xdr:rowOff>
    </xdr:from>
    <xdr:ext cx="469744" cy="259045"/>
    <xdr:sp macro="" textlink="">
      <xdr:nvSpPr>
        <xdr:cNvPr id="323" name="n_2mainValue【福祉施設】&#10;一人当たり面積"/>
        <xdr:cNvSpPr txBox="1"/>
      </xdr:nvSpPr>
      <xdr:spPr>
        <a:xfrm>
          <a:off x="8515427" y="1387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4" name="正方形/長方形 32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5" name="正方形/長方形 32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6" name="正方形/長方形 32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7" name="正方形/長方形 32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8" name="正方形/長方形 32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9" name="正方形/長方形 32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0" name="正方形/長方形 32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1" name="正方形/長方形 33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2" name="テキスト ボックス 33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3" name="直線コネクタ 33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34" name="直線コネクタ 33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5" name="テキスト ボックス 334"/>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36" name="直線コネクタ 33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7" name="テキスト ボックス 33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8" name="直線コネクタ 33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9" name="テキスト ボックス 33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0" name="直線コネクタ 33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1" name="テキスト ボックス 34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2" name="直線コネクタ 34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3" name="テキスト ボックス 34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4" name="直線コネクタ 34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5" name="テキスト ボックス 344"/>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6" name="直線コネクタ 34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7" name="テキスト ボックス 34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156211</xdr:rowOff>
    </xdr:from>
    <xdr:to>
      <xdr:col>24</xdr:col>
      <xdr:colOff>62865</xdr:colOff>
      <xdr:row>108</xdr:row>
      <xdr:rowOff>102326</xdr:rowOff>
    </xdr:to>
    <xdr:cxnSp macro="">
      <xdr:nvCxnSpPr>
        <xdr:cNvPr id="349" name="直線コネクタ 348"/>
        <xdr:cNvCxnSpPr/>
      </xdr:nvCxnSpPr>
      <xdr:spPr>
        <a:xfrm flipV="1">
          <a:off x="4634865" y="17129761"/>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106153</xdr:rowOff>
    </xdr:from>
    <xdr:ext cx="340478" cy="259045"/>
    <xdr:sp macro="" textlink="">
      <xdr:nvSpPr>
        <xdr:cNvPr id="350" name="【市民会館】&#10;有形固定資産減価償却率最小値テキスト"/>
        <xdr:cNvSpPr txBox="1"/>
      </xdr:nvSpPr>
      <xdr:spPr>
        <a:xfrm>
          <a:off x="4673600" y="186227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102326</xdr:rowOff>
    </xdr:from>
    <xdr:to>
      <xdr:col>24</xdr:col>
      <xdr:colOff>152400</xdr:colOff>
      <xdr:row>108</xdr:row>
      <xdr:rowOff>102326</xdr:rowOff>
    </xdr:to>
    <xdr:cxnSp macro="">
      <xdr:nvCxnSpPr>
        <xdr:cNvPr id="351" name="直線コネクタ 350"/>
        <xdr:cNvCxnSpPr/>
      </xdr:nvCxnSpPr>
      <xdr:spPr>
        <a:xfrm>
          <a:off x="4546600" y="1861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102888</xdr:rowOff>
    </xdr:from>
    <xdr:ext cx="405111" cy="259045"/>
    <xdr:sp macro="" textlink="">
      <xdr:nvSpPr>
        <xdr:cNvPr id="352" name="【市民会館】&#10;有形固定資産減価償却率最大値テキスト"/>
        <xdr:cNvSpPr txBox="1"/>
      </xdr:nvSpPr>
      <xdr:spPr>
        <a:xfrm>
          <a:off x="4673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156211</xdr:rowOff>
    </xdr:from>
    <xdr:to>
      <xdr:col>24</xdr:col>
      <xdr:colOff>152400</xdr:colOff>
      <xdr:row>99</xdr:row>
      <xdr:rowOff>156211</xdr:rowOff>
    </xdr:to>
    <xdr:cxnSp macro="">
      <xdr:nvCxnSpPr>
        <xdr:cNvPr id="353" name="直線コネクタ 352"/>
        <xdr:cNvCxnSpPr/>
      </xdr:nvCxnSpPr>
      <xdr:spPr>
        <a:xfrm>
          <a:off x="4546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51179</xdr:rowOff>
    </xdr:from>
    <xdr:ext cx="405111" cy="259045"/>
    <xdr:sp macro="" textlink="">
      <xdr:nvSpPr>
        <xdr:cNvPr id="354" name="【市民会館】&#10;有形固定資産減価償却率平均値テキスト"/>
        <xdr:cNvSpPr txBox="1"/>
      </xdr:nvSpPr>
      <xdr:spPr>
        <a:xfrm>
          <a:off x="4673600" y="177105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72752</xdr:rowOff>
    </xdr:from>
    <xdr:to>
      <xdr:col>24</xdr:col>
      <xdr:colOff>114300</xdr:colOff>
      <xdr:row>104</xdr:row>
      <xdr:rowOff>2902</xdr:rowOff>
    </xdr:to>
    <xdr:sp macro="" textlink="">
      <xdr:nvSpPr>
        <xdr:cNvPr id="355" name="フローチャート: 判断 354"/>
        <xdr:cNvSpPr/>
      </xdr:nvSpPr>
      <xdr:spPr>
        <a:xfrm>
          <a:off x="4584700" y="1773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151130</xdr:rowOff>
    </xdr:from>
    <xdr:to>
      <xdr:col>20</xdr:col>
      <xdr:colOff>38100</xdr:colOff>
      <xdr:row>104</xdr:row>
      <xdr:rowOff>81280</xdr:rowOff>
    </xdr:to>
    <xdr:sp macro="" textlink="">
      <xdr:nvSpPr>
        <xdr:cNvPr id="356" name="フローチャート: 判断 355"/>
        <xdr:cNvSpPr/>
      </xdr:nvSpPr>
      <xdr:spPr>
        <a:xfrm>
          <a:off x="3746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116839</xdr:rowOff>
    </xdr:from>
    <xdr:to>
      <xdr:col>15</xdr:col>
      <xdr:colOff>101600</xdr:colOff>
      <xdr:row>104</xdr:row>
      <xdr:rowOff>46989</xdr:rowOff>
    </xdr:to>
    <xdr:sp macro="" textlink="">
      <xdr:nvSpPr>
        <xdr:cNvPr id="357" name="フローチャート: 判断 356"/>
        <xdr:cNvSpPr/>
      </xdr:nvSpPr>
      <xdr:spPr>
        <a:xfrm>
          <a:off x="2857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358" name="フローチャート: 判断 357"/>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9" name="テキスト ボックス 35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0" name="テキスト ボックス 35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1" name="テキスト ボックス 36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2" name="テキスト ボックス 36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3" name="テキスト ボックス 36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80918</xdr:rowOff>
    </xdr:from>
    <xdr:to>
      <xdr:col>24</xdr:col>
      <xdr:colOff>114300</xdr:colOff>
      <xdr:row>101</xdr:row>
      <xdr:rowOff>11068</xdr:rowOff>
    </xdr:to>
    <xdr:sp macro="" textlink="">
      <xdr:nvSpPr>
        <xdr:cNvPr id="364" name="楕円 363"/>
        <xdr:cNvSpPr/>
      </xdr:nvSpPr>
      <xdr:spPr>
        <a:xfrm>
          <a:off x="4584700" y="1722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103795</xdr:rowOff>
    </xdr:from>
    <xdr:ext cx="405111" cy="259045"/>
    <xdr:sp macro="" textlink="">
      <xdr:nvSpPr>
        <xdr:cNvPr id="365" name="【市民会館】&#10;有形固定資産減価償却率該当値テキスト"/>
        <xdr:cNvSpPr txBox="1"/>
      </xdr:nvSpPr>
      <xdr:spPr>
        <a:xfrm>
          <a:off x="4673600" y="1707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138068</xdr:rowOff>
    </xdr:from>
    <xdr:to>
      <xdr:col>20</xdr:col>
      <xdr:colOff>38100</xdr:colOff>
      <xdr:row>101</xdr:row>
      <xdr:rowOff>68218</xdr:rowOff>
    </xdr:to>
    <xdr:sp macro="" textlink="">
      <xdr:nvSpPr>
        <xdr:cNvPr id="366" name="楕円 365"/>
        <xdr:cNvSpPr/>
      </xdr:nvSpPr>
      <xdr:spPr>
        <a:xfrm>
          <a:off x="3746500" y="1728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131718</xdr:rowOff>
    </xdr:from>
    <xdr:to>
      <xdr:col>24</xdr:col>
      <xdr:colOff>63500</xdr:colOff>
      <xdr:row>101</xdr:row>
      <xdr:rowOff>17418</xdr:rowOff>
    </xdr:to>
    <xdr:cxnSp macro="">
      <xdr:nvCxnSpPr>
        <xdr:cNvPr id="367" name="直線コネクタ 366"/>
        <xdr:cNvCxnSpPr/>
      </xdr:nvCxnSpPr>
      <xdr:spPr>
        <a:xfrm flipV="1">
          <a:off x="3797300" y="17276718"/>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71120</xdr:rowOff>
    </xdr:from>
    <xdr:to>
      <xdr:col>15</xdr:col>
      <xdr:colOff>101600</xdr:colOff>
      <xdr:row>102</xdr:row>
      <xdr:rowOff>1270</xdr:rowOff>
    </xdr:to>
    <xdr:sp macro="" textlink="">
      <xdr:nvSpPr>
        <xdr:cNvPr id="368" name="楕円 367"/>
        <xdr:cNvSpPr/>
      </xdr:nvSpPr>
      <xdr:spPr>
        <a:xfrm>
          <a:off x="2857500" y="1738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17418</xdr:rowOff>
    </xdr:from>
    <xdr:to>
      <xdr:col>19</xdr:col>
      <xdr:colOff>177800</xdr:colOff>
      <xdr:row>101</xdr:row>
      <xdr:rowOff>121920</xdr:rowOff>
    </xdr:to>
    <xdr:cxnSp macro="">
      <xdr:nvCxnSpPr>
        <xdr:cNvPr id="369" name="直線コネクタ 368"/>
        <xdr:cNvCxnSpPr/>
      </xdr:nvCxnSpPr>
      <xdr:spPr>
        <a:xfrm flipV="1">
          <a:off x="2908300" y="17333868"/>
          <a:ext cx="889000" cy="1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72407</xdr:rowOff>
    </xdr:from>
    <xdr:ext cx="405111" cy="259045"/>
    <xdr:sp macro="" textlink="">
      <xdr:nvSpPr>
        <xdr:cNvPr id="370" name="n_1aveValue【市民会館】&#10;有形固定資産減価償却率"/>
        <xdr:cNvSpPr txBox="1"/>
      </xdr:nvSpPr>
      <xdr:spPr>
        <a:xfrm>
          <a:off x="3582044"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38116</xdr:rowOff>
    </xdr:from>
    <xdr:ext cx="405111" cy="259045"/>
    <xdr:sp macro="" textlink="">
      <xdr:nvSpPr>
        <xdr:cNvPr id="371" name="n_2aveValue【市民会館】&#10;有形固定資産減価償却率"/>
        <xdr:cNvSpPr txBox="1"/>
      </xdr:nvSpPr>
      <xdr:spPr>
        <a:xfrm>
          <a:off x="270574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133729</xdr:rowOff>
    </xdr:from>
    <xdr:ext cx="405111" cy="259045"/>
    <xdr:sp macro="" textlink="">
      <xdr:nvSpPr>
        <xdr:cNvPr id="372" name="n_3aveValue【市民会館】&#10;有形固定資産減価償却率"/>
        <xdr:cNvSpPr txBox="1"/>
      </xdr:nvSpPr>
      <xdr:spPr>
        <a:xfrm>
          <a:off x="1816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84745</xdr:rowOff>
    </xdr:from>
    <xdr:ext cx="405111" cy="259045"/>
    <xdr:sp macro="" textlink="">
      <xdr:nvSpPr>
        <xdr:cNvPr id="373" name="n_1mainValue【市民会館】&#10;有形固定資産減価償却率"/>
        <xdr:cNvSpPr txBox="1"/>
      </xdr:nvSpPr>
      <xdr:spPr>
        <a:xfrm>
          <a:off x="3582044" y="1705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17797</xdr:rowOff>
    </xdr:from>
    <xdr:ext cx="405111" cy="259045"/>
    <xdr:sp macro="" textlink="">
      <xdr:nvSpPr>
        <xdr:cNvPr id="374" name="n_2mainValue【市民会館】&#10;有形固定資産減価償却率"/>
        <xdr:cNvSpPr txBox="1"/>
      </xdr:nvSpPr>
      <xdr:spPr>
        <a:xfrm>
          <a:off x="2705744" y="1716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5" name="正方形/長方形 37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6" name="正方形/長方形 37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7" name="正方形/長方形 37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8" name="正方形/長方形 37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9" name="正方形/長方形 37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0" name="正方形/長方形 37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1" name="正方形/長方形 38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2" name="正方形/長方形 38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3" name="テキスト ボックス 38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4" name="直線コネクタ 38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5" name="直線コネクタ 38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86" name="テキスト ボックス 385"/>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7" name="直線コネクタ 38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88" name="テキスト ボックス 387"/>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9" name="直線コネクタ 38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0" name="テキスト ボックス 38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1" name="直線コネクタ 39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92" name="テキスト ボックス 391"/>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3" name="直線コネクタ 39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4" name="テキスト ボックス 393"/>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5" name="直線コネクタ 39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6" name="テキスト ボックス 39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57150</xdr:rowOff>
    </xdr:from>
    <xdr:to>
      <xdr:col>54</xdr:col>
      <xdr:colOff>189865</xdr:colOff>
      <xdr:row>108</xdr:row>
      <xdr:rowOff>45720</xdr:rowOff>
    </xdr:to>
    <xdr:cxnSp macro="">
      <xdr:nvCxnSpPr>
        <xdr:cNvPr id="398" name="直線コネクタ 397"/>
        <xdr:cNvCxnSpPr/>
      </xdr:nvCxnSpPr>
      <xdr:spPr>
        <a:xfrm flipV="1">
          <a:off x="10476865" y="173736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49547</xdr:rowOff>
    </xdr:from>
    <xdr:ext cx="469744" cy="259045"/>
    <xdr:sp macro="" textlink="">
      <xdr:nvSpPr>
        <xdr:cNvPr id="399" name="【市民会館】&#10;一人当たり面積最小値テキスト"/>
        <xdr:cNvSpPr txBox="1"/>
      </xdr:nvSpPr>
      <xdr:spPr>
        <a:xfrm>
          <a:off x="105156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45720</xdr:rowOff>
    </xdr:from>
    <xdr:to>
      <xdr:col>55</xdr:col>
      <xdr:colOff>88900</xdr:colOff>
      <xdr:row>108</xdr:row>
      <xdr:rowOff>45720</xdr:rowOff>
    </xdr:to>
    <xdr:cxnSp macro="">
      <xdr:nvCxnSpPr>
        <xdr:cNvPr id="400" name="直線コネクタ 399"/>
        <xdr:cNvCxnSpPr/>
      </xdr:nvCxnSpPr>
      <xdr:spPr>
        <a:xfrm>
          <a:off x="10388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3827</xdr:rowOff>
    </xdr:from>
    <xdr:ext cx="469744" cy="259045"/>
    <xdr:sp macro="" textlink="">
      <xdr:nvSpPr>
        <xdr:cNvPr id="401" name="【市民会館】&#10;一人当たり面積最大値テキスト"/>
        <xdr:cNvSpPr txBox="1"/>
      </xdr:nvSpPr>
      <xdr:spPr>
        <a:xfrm>
          <a:off x="10515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402" name="直線コネクタ 401"/>
        <xdr:cNvCxnSpPr/>
      </xdr:nvCxnSpPr>
      <xdr:spPr>
        <a:xfrm>
          <a:off x="10388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140988</xdr:rowOff>
    </xdr:from>
    <xdr:ext cx="469744" cy="259045"/>
    <xdr:sp macro="" textlink="">
      <xdr:nvSpPr>
        <xdr:cNvPr id="403" name="【市民会館】&#10;一人当たり面積平均値テキスト"/>
        <xdr:cNvSpPr txBox="1"/>
      </xdr:nvSpPr>
      <xdr:spPr>
        <a:xfrm>
          <a:off x="10515600" y="18143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162561</xdr:rowOff>
    </xdr:from>
    <xdr:to>
      <xdr:col>55</xdr:col>
      <xdr:colOff>50800</xdr:colOff>
      <xdr:row>106</xdr:row>
      <xdr:rowOff>92711</xdr:rowOff>
    </xdr:to>
    <xdr:sp macro="" textlink="">
      <xdr:nvSpPr>
        <xdr:cNvPr id="404" name="フローチャート: 判断 403"/>
        <xdr:cNvSpPr/>
      </xdr:nvSpPr>
      <xdr:spPr>
        <a:xfrm>
          <a:off x="104267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124461</xdr:rowOff>
    </xdr:from>
    <xdr:to>
      <xdr:col>50</xdr:col>
      <xdr:colOff>165100</xdr:colOff>
      <xdr:row>106</xdr:row>
      <xdr:rowOff>54611</xdr:rowOff>
    </xdr:to>
    <xdr:sp macro="" textlink="">
      <xdr:nvSpPr>
        <xdr:cNvPr id="405" name="フローチャート: 判断 404"/>
        <xdr:cNvSpPr/>
      </xdr:nvSpPr>
      <xdr:spPr>
        <a:xfrm>
          <a:off x="9588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120650</xdr:rowOff>
    </xdr:from>
    <xdr:to>
      <xdr:col>46</xdr:col>
      <xdr:colOff>38100</xdr:colOff>
      <xdr:row>106</xdr:row>
      <xdr:rowOff>50800</xdr:rowOff>
    </xdr:to>
    <xdr:sp macro="" textlink="">
      <xdr:nvSpPr>
        <xdr:cNvPr id="406" name="フローチャート: 判断 405"/>
        <xdr:cNvSpPr/>
      </xdr:nvSpPr>
      <xdr:spPr>
        <a:xfrm>
          <a:off x="8699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101600</xdr:rowOff>
    </xdr:from>
    <xdr:to>
      <xdr:col>41</xdr:col>
      <xdr:colOff>101600</xdr:colOff>
      <xdr:row>106</xdr:row>
      <xdr:rowOff>31750</xdr:rowOff>
    </xdr:to>
    <xdr:sp macro="" textlink="">
      <xdr:nvSpPr>
        <xdr:cNvPr id="407" name="フローチャート: 判断 406"/>
        <xdr:cNvSpPr/>
      </xdr:nvSpPr>
      <xdr:spPr>
        <a:xfrm>
          <a:off x="78105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8" name="テキスト ボックス 40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9" name="テキスト ボックス 40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0" name="テキスト ボックス 40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1" name="テキスト ボックス 41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2" name="テキスト ボックス 41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74930</xdr:rowOff>
    </xdr:from>
    <xdr:to>
      <xdr:col>55</xdr:col>
      <xdr:colOff>50800</xdr:colOff>
      <xdr:row>106</xdr:row>
      <xdr:rowOff>5080</xdr:rowOff>
    </xdr:to>
    <xdr:sp macro="" textlink="">
      <xdr:nvSpPr>
        <xdr:cNvPr id="413" name="楕円 412"/>
        <xdr:cNvSpPr/>
      </xdr:nvSpPr>
      <xdr:spPr>
        <a:xfrm>
          <a:off x="10426700" y="180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97807</xdr:rowOff>
    </xdr:from>
    <xdr:ext cx="469744" cy="259045"/>
    <xdr:sp macro="" textlink="">
      <xdr:nvSpPr>
        <xdr:cNvPr id="414" name="【市民会館】&#10;一人当たり面積該当値テキスト"/>
        <xdr:cNvSpPr txBox="1"/>
      </xdr:nvSpPr>
      <xdr:spPr>
        <a:xfrm>
          <a:off x="10515600"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82550</xdr:rowOff>
    </xdr:from>
    <xdr:to>
      <xdr:col>50</xdr:col>
      <xdr:colOff>165100</xdr:colOff>
      <xdr:row>106</xdr:row>
      <xdr:rowOff>12700</xdr:rowOff>
    </xdr:to>
    <xdr:sp macro="" textlink="">
      <xdr:nvSpPr>
        <xdr:cNvPr id="415" name="楕円 414"/>
        <xdr:cNvSpPr/>
      </xdr:nvSpPr>
      <xdr:spPr>
        <a:xfrm>
          <a:off x="9588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125730</xdr:rowOff>
    </xdr:from>
    <xdr:to>
      <xdr:col>55</xdr:col>
      <xdr:colOff>0</xdr:colOff>
      <xdr:row>105</xdr:row>
      <xdr:rowOff>133350</xdr:rowOff>
    </xdr:to>
    <xdr:cxnSp macro="">
      <xdr:nvCxnSpPr>
        <xdr:cNvPr id="416" name="直線コネクタ 415"/>
        <xdr:cNvCxnSpPr/>
      </xdr:nvCxnSpPr>
      <xdr:spPr>
        <a:xfrm flipV="1">
          <a:off x="9639300" y="181279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93980</xdr:rowOff>
    </xdr:from>
    <xdr:to>
      <xdr:col>46</xdr:col>
      <xdr:colOff>38100</xdr:colOff>
      <xdr:row>105</xdr:row>
      <xdr:rowOff>24130</xdr:rowOff>
    </xdr:to>
    <xdr:sp macro="" textlink="">
      <xdr:nvSpPr>
        <xdr:cNvPr id="417" name="楕円 416"/>
        <xdr:cNvSpPr/>
      </xdr:nvSpPr>
      <xdr:spPr>
        <a:xfrm>
          <a:off x="8699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144780</xdr:rowOff>
    </xdr:from>
    <xdr:to>
      <xdr:col>50</xdr:col>
      <xdr:colOff>114300</xdr:colOff>
      <xdr:row>105</xdr:row>
      <xdr:rowOff>133350</xdr:rowOff>
    </xdr:to>
    <xdr:cxnSp macro="">
      <xdr:nvCxnSpPr>
        <xdr:cNvPr id="418" name="直線コネクタ 417"/>
        <xdr:cNvCxnSpPr/>
      </xdr:nvCxnSpPr>
      <xdr:spPr>
        <a:xfrm>
          <a:off x="8750300" y="179755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45738</xdr:rowOff>
    </xdr:from>
    <xdr:ext cx="469744" cy="259045"/>
    <xdr:sp macro="" textlink="">
      <xdr:nvSpPr>
        <xdr:cNvPr id="419" name="n_1aveValue【市民会館】&#10;一人当たり面積"/>
        <xdr:cNvSpPr txBox="1"/>
      </xdr:nvSpPr>
      <xdr:spPr>
        <a:xfrm>
          <a:off x="9391727" y="1821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41927</xdr:rowOff>
    </xdr:from>
    <xdr:ext cx="469744" cy="259045"/>
    <xdr:sp macro="" textlink="">
      <xdr:nvSpPr>
        <xdr:cNvPr id="420" name="n_2aveValue【市民会館】&#10;一人当たり面積"/>
        <xdr:cNvSpPr txBox="1"/>
      </xdr:nvSpPr>
      <xdr:spPr>
        <a:xfrm>
          <a:off x="8515427"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48277</xdr:rowOff>
    </xdr:from>
    <xdr:ext cx="469744" cy="259045"/>
    <xdr:sp macro="" textlink="">
      <xdr:nvSpPr>
        <xdr:cNvPr id="421" name="n_3aveValue【市民会館】&#10;一人当たり面積"/>
        <xdr:cNvSpPr txBox="1"/>
      </xdr:nvSpPr>
      <xdr:spPr>
        <a:xfrm>
          <a:off x="7626427" y="1787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29227</xdr:rowOff>
    </xdr:from>
    <xdr:ext cx="469744" cy="259045"/>
    <xdr:sp macro="" textlink="">
      <xdr:nvSpPr>
        <xdr:cNvPr id="422" name="n_1mainValue【市民会館】&#10;一人当たり面積"/>
        <xdr:cNvSpPr txBox="1"/>
      </xdr:nvSpPr>
      <xdr:spPr>
        <a:xfrm>
          <a:off x="93917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40657</xdr:rowOff>
    </xdr:from>
    <xdr:ext cx="469744" cy="259045"/>
    <xdr:sp macro="" textlink="">
      <xdr:nvSpPr>
        <xdr:cNvPr id="423" name="n_2mainValue【市民会館】&#10;一人当たり面積"/>
        <xdr:cNvSpPr txBox="1"/>
      </xdr:nvSpPr>
      <xdr:spPr>
        <a:xfrm>
          <a:off x="85154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4" name="正方形/長方形 42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5" name="正方形/長方形 42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6" name="正方形/長方形 42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7" name="正方形/長方形 42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8" name="正方形/長方形 42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9" name="正方形/長方形 42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0" name="正方形/長方形 42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1" name="正方形/長方形 43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2" name="テキスト ボックス 43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3" name="直線コネクタ 43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34" name="直線コネクタ 43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35" name="テキスト ボックス 43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36" name="直線コネクタ 43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37" name="テキスト ボックス 43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38" name="直線コネクタ 43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39" name="テキスト ボックス 43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0" name="直線コネクタ 43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1" name="テキスト ボックス 44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2" name="直線コネクタ 44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3" name="テキスト ボックス 44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4" name="直線コネクタ 44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45" name="テキスト ボックス 44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6" name="直線コネクタ 44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7" name="テキスト ボックス 44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97427</xdr:rowOff>
    </xdr:from>
    <xdr:to>
      <xdr:col>85</xdr:col>
      <xdr:colOff>126364</xdr:colOff>
      <xdr:row>42</xdr:row>
      <xdr:rowOff>7620</xdr:rowOff>
    </xdr:to>
    <xdr:cxnSp macro="">
      <xdr:nvCxnSpPr>
        <xdr:cNvPr id="449" name="直線コネクタ 448"/>
        <xdr:cNvCxnSpPr/>
      </xdr:nvCxnSpPr>
      <xdr:spPr>
        <a:xfrm flipV="1">
          <a:off x="16318864" y="575527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11447</xdr:rowOff>
    </xdr:from>
    <xdr:ext cx="340478" cy="259045"/>
    <xdr:sp macro="" textlink="">
      <xdr:nvSpPr>
        <xdr:cNvPr id="450" name="【一般廃棄物処理施設】&#10;有形固定資産減価償却率最小値テキスト"/>
        <xdr:cNvSpPr txBox="1"/>
      </xdr:nvSpPr>
      <xdr:spPr>
        <a:xfrm>
          <a:off x="16357600" y="72123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xdr:rowOff>
    </xdr:from>
    <xdr:to>
      <xdr:col>86</xdr:col>
      <xdr:colOff>25400</xdr:colOff>
      <xdr:row>42</xdr:row>
      <xdr:rowOff>7620</xdr:rowOff>
    </xdr:to>
    <xdr:cxnSp macro="">
      <xdr:nvCxnSpPr>
        <xdr:cNvPr id="451" name="直線コネクタ 450"/>
        <xdr:cNvCxnSpPr/>
      </xdr:nvCxnSpPr>
      <xdr:spPr>
        <a:xfrm>
          <a:off x="16230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44104</xdr:rowOff>
    </xdr:from>
    <xdr:ext cx="405111" cy="259045"/>
    <xdr:sp macro="" textlink="">
      <xdr:nvSpPr>
        <xdr:cNvPr id="452" name="【一般廃棄物処理施設】&#10;有形固定資産減価償却率最大値テキスト"/>
        <xdr:cNvSpPr txBox="1"/>
      </xdr:nvSpPr>
      <xdr:spPr>
        <a:xfrm>
          <a:off x="16357600" y="553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97427</xdr:rowOff>
    </xdr:from>
    <xdr:to>
      <xdr:col>86</xdr:col>
      <xdr:colOff>25400</xdr:colOff>
      <xdr:row>33</xdr:row>
      <xdr:rowOff>97427</xdr:rowOff>
    </xdr:to>
    <xdr:cxnSp macro="">
      <xdr:nvCxnSpPr>
        <xdr:cNvPr id="453" name="直線コネクタ 452"/>
        <xdr:cNvCxnSpPr/>
      </xdr:nvCxnSpPr>
      <xdr:spPr>
        <a:xfrm>
          <a:off x="16230600" y="575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156046</xdr:rowOff>
    </xdr:from>
    <xdr:ext cx="405111" cy="259045"/>
    <xdr:sp macro="" textlink="">
      <xdr:nvSpPr>
        <xdr:cNvPr id="454" name="【一般廃棄物処理施設】&#10;有形固定資産減価償却率平均値テキスト"/>
        <xdr:cNvSpPr txBox="1"/>
      </xdr:nvSpPr>
      <xdr:spPr>
        <a:xfrm>
          <a:off x="16357600" y="6156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133169</xdr:rowOff>
    </xdr:from>
    <xdr:to>
      <xdr:col>85</xdr:col>
      <xdr:colOff>177800</xdr:colOff>
      <xdr:row>37</xdr:row>
      <xdr:rowOff>63319</xdr:rowOff>
    </xdr:to>
    <xdr:sp macro="" textlink="">
      <xdr:nvSpPr>
        <xdr:cNvPr id="455" name="フローチャート: 判断 454"/>
        <xdr:cNvSpPr/>
      </xdr:nvSpPr>
      <xdr:spPr>
        <a:xfrm>
          <a:off x="162687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97246</xdr:rowOff>
    </xdr:from>
    <xdr:to>
      <xdr:col>81</xdr:col>
      <xdr:colOff>101600</xdr:colOff>
      <xdr:row>37</xdr:row>
      <xdr:rowOff>27396</xdr:rowOff>
    </xdr:to>
    <xdr:sp macro="" textlink="">
      <xdr:nvSpPr>
        <xdr:cNvPr id="456" name="フローチャート: 判断 455"/>
        <xdr:cNvSpPr/>
      </xdr:nvSpPr>
      <xdr:spPr>
        <a:xfrm>
          <a:off x="15430500" y="626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457" name="フローチャート: 判断 456"/>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102144</xdr:rowOff>
    </xdr:from>
    <xdr:to>
      <xdr:col>72</xdr:col>
      <xdr:colOff>38100</xdr:colOff>
      <xdr:row>37</xdr:row>
      <xdr:rowOff>32294</xdr:rowOff>
    </xdr:to>
    <xdr:sp macro="" textlink="">
      <xdr:nvSpPr>
        <xdr:cNvPr id="458" name="フローチャート: 判断 457"/>
        <xdr:cNvSpPr/>
      </xdr:nvSpPr>
      <xdr:spPr>
        <a:xfrm>
          <a:off x="13652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9" name="テキスト ボックス 45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0" name="テキスト ボックス 45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1" name="テキスト ボックス 46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2" name="テキスト ボックス 46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3" name="テキスト ボックス 46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111941</xdr:rowOff>
    </xdr:from>
    <xdr:to>
      <xdr:col>85</xdr:col>
      <xdr:colOff>177800</xdr:colOff>
      <xdr:row>39</xdr:row>
      <xdr:rowOff>42091</xdr:rowOff>
    </xdr:to>
    <xdr:sp macro="" textlink="">
      <xdr:nvSpPr>
        <xdr:cNvPr id="464" name="楕円 463"/>
        <xdr:cNvSpPr/>
      </xdr:nvSpPr>
      <xdr:spPr>
        <a:xfrm>
          <a:off x="16268700" y="662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90368</xdr:rowOff>
    </xdr:from>
    <xdr:ext cx="405111" cy="259045"/>
    <xdr:sp macro="" textlink="">
      <xdr:nvSpPr>
        <xdr:cNvPr id="465" name="【一般廃棄物処理施設】&#10;有形固定資産減価償却率該当値テキスト"/>
        <xdr:cNvSpPr txBox="1"/>
      </xdr:nvSpPr>
      <xdr:spPr>
        <a:xfrm>
          <a:off x="16357600" y="660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103777</xdr:rowOff>
    </xdr:from>
    <xdr:to>
      <xdr:col>81</xdr:col>
      <xdr:colOff>101600</xdr:colOff>
      <xdr:row>40</xdr:row>
      <xdr:rowOff>33927</xdr:rowOff>
    </xdr:to>
    <xdr:sp macro="" textlink="">
      <xdr:nvSpPr>
        <xdr:cNvPr id="466" name="楕円 465"/>
        <xdr:cNvSpPr/>
      </xdr:nvSpPr>
      <xdr:spPr>
        <a:xfrm>
          <a:off x="15430500" y="679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162741</xdr:rowOff>
    </xdr:from>
    <xdr:to>
      <xdr:col>85</xdr:col>
      <xdr:colOff>127000</xdr:colOff>
      <xdr:row>39</xdr:row>
      <xdr:rowOff>154577</xdr:rowOff>
    </xdr:to>
    <xdr:cxnSp macro="">
      <xdr:nvCxnSpPr>
        <xdr:cNvPr id="467" name="直線コネクタ 466"/>
        <xdr:cNvCxnSpPr/>
      </xdr:nvCxnSpPr>
      <xdr:spPr>
        <a:xfrm flipV="1">
          <a:off x="15481300" y="6677841"/>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15603</xdr:rowOff>
    </xdr:from>
    <xdr:to>
      <xdr:col>76</xdr:col>
      <xdr:colOff>165100</xdr:colOff>
      <xdr:row>39</xdr:row>
      <xdr:rowOff>117203</xdr:rowOff>
    </xdr:to>
    <xdr:sp macro="" textlink="">
      <xdr:nvSpPr>
        <xdr:cNvPr id="468" name="楕円 467"/>
        <xdr:cNvSpPr/>
      </xdr:nvSpPr>
      <xdr:spPr>
        <a:xfrm>
          <a:off x="14541500" y="670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66403</xdr:rowOff>
    </xdr:from>
    <xdr:to>
      <xdr:col>81</xdr:col>
      <xdr:colOff>50800</xdr:colOff>
      <xdr:row>39</xdr:row>
      <xdr:rowOff>154577</xdr:rowOff>
    </xdr:to>
    <xdr:cxnSp macro="">
      <xdr:nvCxnSpPr>
        <xdr:cNvPr id="469" name="直線コネクタ 468"/>
        <xdr:cNvCxnSpPr/>
      </xdr:nvCxnSpPr>
      <xdr:spPr>
        <a:xfrm>
          <a:off x="14592300" y="6752953"/>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43923</xdr:rowOff>
    </xdr:from>
    <xdr:ext cx="405111" cy="259045"/>
    <xdr:sp macro="" textlink="">
      <xdr:nvSpPr>
        <xdr:cNvPr id="470" name="n_1aveValue【一般廃棄物処理施設】&#10;有形固定資産減価償却率"/>
        <xdr:cNvSpPr txBox="1"/>
      </xdr:nvSpPr>
      <xdr:spPr>
        <a:xfrm>
          <a:off x="15266044" y="604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39024</xdr:rowOff>
    </xdr:from>
    <xdr:ext cx="405111" cy="259045"/>
    <xdr:sp macro="" textlink="">
      <xdr:nvSpPr>
        <xdr:cNvPr id="471" name="n_2aveValue【一般廃棄物処理施設】&#10;有形固定資産減価償却率"/>
        <xdr:cNvSpPr txBox="1"/>
      </xdr:nvSpPr>
      <xdr:spPr>
        <a:xfrm>
          <a:off x="143897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48821</xdr:rowOff>
    </xdr:from>
    <xdr:ext cx="405111" cy="259045"/>
    <xdr:sp macro="" textlink="">
      <xdr:nvSpPr>
        <xdr:cNvPr id="472" name="n_3aveValue【一般廃棄物処理施設】&#10;有形固定資産減価償却率"/>
        <xdr:cNvSpPr txBox="1"/>
      </xdr:nvSpPr>
      <xdr:spPr>
        <a:xfrm>
          <a:off x="135007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25054</xdr:rowOff>
    </xdr:from>
    <xdr:ext cx="405111" cy="259045"/>
    <xdr:sp macro="" textlink="">
      <xdr:nvSpPr>
        <xdr:cNvPr id="473" name="n_1mainValue【一般廃棄物処理施設】&#10;有形固定資産減価償却率"/>
        <xdr:cNvSpPr txBox="1"/>
      </xdr:nvSpPr>
      <xdr:spPr>
        <a:xfrm>
          <a:off x="15266044" y="688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108330</xdr:rowOff>
    </xdr:from>
    <xdr:ext cx="405111" cy="259045"/>
    <xdr:sp macro="" textlink="">
      <xdr:nvSpPr>
        <xdr:cNvPr id="474" name="n_2mainValue【一般廃棄物処理施設】&#10;有形固定資産減価償却率"/>
        <xdr:cNvSpPr txBox="1"/>
      </xdr:nvSpPr>
      <xdr:spPr>
        <a:xfrm>
          <a:off x="14389744" y="6794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5" name="正方形/長方形 47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6" name="正方形/長方形 47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7" name="正方形/長方形 47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8" name="正方形/長方形 47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9" name="正方形/長方形 47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0" name="正方形/長方形 47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1" name="正方形/長方形 48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2" name="正方形/長方形 48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3" name="テキスト ボックス 48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4" name="直線コネクタ 48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85" name="直線コネクタ 48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86" name="テキスト ボックス 48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87" name="直線コネクタ 48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88" name="テキスト ボックス 487"/>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89" name="直線コネクタ 48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90" name="テキスト ボックス 489"/>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91" name="直線コネクタ 49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92" name="テキスト ボックス 491"/>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93" name="直線コネクタ 49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94" name="テキスト ボックス 493"/>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5" name="直線コネクタ 49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96" name="テキスト ボックス 49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156599</xdr:rowOff>
    </xdr:from>
    <xdr:to>
      <xdr:col>116</xdr:col>
      <xdr:colOff>62864</xdr:colOff>
      <xdr:row>42</xdr:row>
      <xdr:rowOff>37498</xdr:rowOff>
    </xdr:to>
    <xdr:cxnSp macro="">
      <xdr:nvCxnSpPr>
        <xdr:cNvPr id="498" name="直線コネクタ 497"/>
        <xdr:cNvCxnSpPr/>
      </xdr:nvCxnSpPr>
      <xdr:spPr>
        <a:xfrm flipV="1">
          <a:off x="22160864" y="5814449"/>
          <a:ext cx="0" cy="1423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41325</xdr:rowOff>
    </xdr:from>
    <xdr:ext cx="313932" cy="259045"/>
    <xdr:sp macro="" textlink="">
      <xdr:nvSpPr>
        <xdr:cNvPr id="499" name="【一般廃棄物処理施設】&#10;一人当たり有形固定資産（償却資産）額最小値テキスト"/>
        <xdr:cNvSpPr txBox="1"/>
      </xdr:nvSpPr>
      <xdr:spPr>
        <a:xfrm>
          <a:off x="22199600" y="7242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37498</xdr:rowOff>
    </xdr:from>
    <xdr:to>
      <xdr:col>116</xdr:col>
      <xdr:colOff>152400</xdr:colOff>
      <xdr:row>42</xdr:row>
      <xdr:rowOff>37498</xdr:rowOff>
    </xdr:to>
    <xdr:cxnSp macro="">
      <xdr:nvCxnSpPr>
        <xdr:cNvPr id="500" name="直線コネクタ 499"/>
        <xdr:cNvCxnSpPr/>
      </xdr:nvCxnSpPr>
      <xdr:spPr>
        <a:xfrm>
          <a:off x="22072600" y="723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103276</xdr:rowOff>
    </xdr:from>
    <xdr:ext cx="599010" cy="259045"/>
    <xdr:sp macro="" textlink="">
      <xdr:nvSpPr>
        <xdr:cNvPr id="501" name="【一般廃棄物処理施設】&#10;一人当たり有形固定資産（償却資産）額最大値テキスト"/>
        <xdr:cNvSpPr txBox="1"/>
      </xdr:nvSpPr>
      <xdr:spPr>
        <a:xfrm>
          <a:off x="22199600" y="5589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156599</xdr:rowOff>
    </xdr:from>
    <xdr:to>
      <xdr:col>116</xdr:col>
      <xdr:colOff>152400</xdr:colOff>
      <xdr:row>33</xdr:row>
      <xdr:rowOff>156599</xdr:rowOff>
    </xdr:to>
    <xdr:cxnSp macro="">
      <xdr:nvCxnSpPr>
        <xdr:cNvPr id="502" name="直線コネクタ 501"/>
        <xdr:cNvCxnSpPr/>
      </xdr:nvCxnSpPr>
      <xdr:spPr>
        <a:xfrm>
          <a:off x="22072600" y="581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133238</xdr:rowOff>
    </xdr:from>
    <xdr:ext cx="534377" cy="259045"/>
    <xdr:sp macro="" textlink="">
      <xdr:nvSpPr>
        <xdr:cNvPr id="503" name="【一般廃棄物処理施設】&#10;一人当たり有形固定資産（償却資産）額平均値テキスト"/>
        <xdr:cNvSpPr txBox="1"/>
      </xdr:nvSpPr>
      <xdr:spPr>
        <a:xfrm>
          <a:off x="22199600" y="6648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154811</xdr:rowOff>
    </xdr:from>
    <xdr:to>
      <xdr:col>116</xdr:col>
      <xdr:colOff>114300</xdr:colOff>
      <xdr:row>39</xdr:row>
      <xdr:rowOff>84961</xdr:rowOff>
    </xdr:to>
    <xdr:sp macro="" textlink="">
      <xdr:nvSpPr>
        <xdr:cNvPr id="504" name="フローチャート: 判断 503"/>
        <xdr:cNvSpPr/>
      </xdr:nvSpPr>
      <xdr:spPr>
        <a:xfrm>
          <a:off x="22110700" y="666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163292</xdr:rowOff>
    </xdr:from>
    <xdr:to>
      <xdr:col>112</xdr:col>
      <xdr:colOff>38100</xdr:colOff>
      <xdr:row>39</xdr:row>
      <xdr:rowOff>93442</xdr:rowOff>
    </xdr:to>
    <xdr:sp macro="" textlink="">
      <xdr:nvSpPr>
        <xdr:cNvPr id="505" name="フローチャート: 判断 504"/>
        <xdr:cNvSpPr/>
      </xdr:nvSpPr>
      <xdr:spPr>
        <a:xfrm>
          <a:off x="21272500" y="667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171285</xdr:rowOff>
    </xdr:from>
    <xdr:to>
      <xdr:col>107</xdr:col>
      <xdr:colOff>101600</xdr:colOff>
      <xdr:row>39</xdr:row>
      <xdr:rowOff>101435</xdr:rowOff>
    </xdr:to>
    <xdr:sp macro="" textlink="">
      <xdr:nvSpPr>
        <xdr:cNvPr id="506" name="フローチャート: 判断 505"/>
        <xdr:cNvSpPr/>
      </xdr:nvSpPr>
      <xdr:spPr>
        <a:xfrm>
          <a:off x="20383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70351</xdr:rowOff>
    </xdr:from>
    <xdr:to>
      <xdr:col>102</xdr:col>
      <xdr:colOff>165100</xdr:colOff>
      <xdr:row>39</xdr:row>
      <xdr:rowOff>501</xdr:rowOff>
    </xdr:to>
    <xdr:sp macro="" textlink="">
      <xdr:nvSpPr>
        <xdr:cNvPr id="507" name="フローチャート: 判断 506"/>
        <xdr:cNvSpPr/>
      </xdr:nvSpPr>
      <xdr:spPr>
        <a:xfrm>
          <a:off x="19494500" y="6585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8" name="テキスト ボックス 50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9" name="テキスト ボックス 50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0" name="テキスト ボックス 50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1" name="テキスト ボックス 51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2" name="テキスト ボックス 51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164206</xdr:rowOff>
    </xdr:from>
    <xdr:to>
      <xdr:col>116</xdr:col>
      <xdr:colOff>114300</xdr:colOff>
      <xdr:row>38</xdr:row>
      <xdr:rowOff>94356</xdr:rowOff>
    </xdr:to>
    <xdr:sp macro="" textlink="">
      <xdr:nvSpPr>
        <xdr:cNvPr id="513" name="楕円 512"/>
        <xdr:cNvSpPr/>
      </xdr:nvSpPr>
      <xdr:spPr>
        <a:xfrm>
          <a:off x="22110700" y="650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15633</xdr:rowOff>
    </xdr:from>
    <xdr:ext cx="534377" cy="259045"/>
    <xdr:sp macro="" textlink="">
      <xdr:nvSpPr>
        <xdr:cNvPr id="514" name="【一般廃棄物処理施設】&#10;一人当たり有形固定資産（償却資産）額該当値テキスト"/>
        <xdr:cNvSpPr txBox="1"/>
      </xdr:nvSpPr>
      <xdr:spPr>
        <a:xfrm>
          <a:off x="22199600" y="635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63675</xdr:rowOff>
    </xdr:from>
    <xdr:to>
      <xdr:col>112</xdr:col>
      <xdr:colOff>38100</xdr:colOff>
      <xdr:row>38</xdr:row>
      <xdr:rowOff>165275</xdr:rowOff>
    </xdr:to>
    <xdr:sp macro="" textlink="">
      <xdr:nvSpPr>
        <xdr:cNvPr id="515" name="楕円 514"/>
        <xdr:cNvSpPr/>
      </xdr:nvSpPr>
      <xdr:spPr>
        <a:xfrm>
          <a:off x="21272500" y="657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43556</xdr:rowOff>
    </xdr:from>
    <xdr:to>
      <xdr:col>116</xdr:col>
      <xdr:colOff>63500</xdr:colOff>
      <xdr:row>38</xdr:row>
      <xdr:rowOff>114475</xdr:rowOff>
    </xdr:to>
    <xdr:cxnSp macro="">
      <xdr:nvCxnSpPr>
        <xdr:cNvPr id="516" name="直線コネクタ 515"/>
        <xdr:cNvCxnSpPr/>
      </xdr:nvCxnSpPr>
      <xdr:spPr>
        <a:xfrm flipV="1">
          <a:off x="21323300" y="6558656"/>
          <a:ext cx="838200" cy="7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20333</xdr:rowOff>
    </xdr:from>
    <xdr:to>
      <xdr:col>107</xdr:col>
      <xdr:colOff>101600</xdr:colOff>
      <xdr:row>38</xdr:row>
      <xdr:rowOff>121933</xdr:rowOff>
    </xdr:to>
    <xdr:sp macro="" textlink="">
      <xdr:nvSpPr>
        <xdr:cNvPr id="517" name="楕円 516"/>
        <xdr:cNvSpPr/>
      </xdr:nvSpPr>
      <xdr:spPr>
        <a:xfrm>
          <a:off x="20383500" y="653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71133</xdr:rowOff>
    </xdr:from>
    <xdr:to>
      <xdr:col>111</xdr:col>
      <xdr:colOff>177800</xdr:colOff>
      <xdr:row>38</xdr:row>
      <xdr:rowOff>114475</xdr:rowOff>
    </xdr:to>
    <xdr:cxnSp macro="">
      <xdr:nvCxnSpPr>
        <xdr:cNvPr id="518" name="直線コネクタ 517"/>
        <xdr:cNvCxnSpPr/>
      </xdr:nvCxnSpPr>
      <xdr:spPr>
        <a:xfrm>
          <a:off x="20434300" y="6586233"/>
          <a:ext cx="889000" cy="4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84569</xdr:rowOff>
    </xdr:from>
    <xdr:ext cx="534377" cy="259045"/>
    <xdr:sp macro="" textlink="">
      <xdr:nvSpPr>
        <xdr:cNvPr id="519" name="n_1aveValue【一般廃棄物処理施設】&#10;一人当たり有形固定資産（償却資産）額"/>
        <xdr:cNvSpPr txBox="1"/>
      </xdr:nvSpPr>
      <xdr:spPr>
        <a:xfrm>
          <a:off x="21043411" y="677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92562</xdr:rowOff>
    </xdr:from>
    <xdr:ext cx="534377" cy="259045"/>
    <xdr:sp macro="" textlink="">
      <xdr:nvSpPr>
        <xdr:cNvPr id="520" name="n_2aveValue【一般廃棄物処理施設】&#10;一人当たり有形固定資産（償却資産）額"/>
        <xdr:cNvSpPr txBox="1"/>
      </xdr:nvSpPr>
      <xdr:spPr>
        <a:xfrm>
          <a:off x="20167111" y="677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17027</xdr:rowOff>
    </xdr:from>
    <xdr:ext cx="534377" cy="259045"/>
    <xdr:sp macro="" textlink="">
      <xdr:nvSpPr>
        <xdr:cNvPr id="521" name="n_3aveValue【一般廃棄物処理施設】&#10;一人当たり有形固定資産（償却資産）額"/>
        <xdr:cNvSpPr txBox="1"/>
      </xdr:nvSpPr>
      <xdr:spPr>
        <a:xfrm>
          <a:off x="19278111" y="636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10352</xdr:rowOff>
    </xdr:from>
    <xdr:ext cx="534377" cy="259045"/>
    <xdr:sp macro="" textlink="">
      <xdr:nvSpPr>
        <xdr:cNvPr id="522" name="n_1mainValue【一般廃棄物処理施設】&#10;一人当たり有形固定資産（償却資産）額"/>
        <xdr:cNvSpPr txBox="1"/>
      </xdr:nvSpPr>
      <xdr:spPr>
        <a:xfrm>
          <a:off x="21043411" y="635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138460</xdr:rowOff>
    </xdr:from>
    <xdr:ext cx="534377" cy="259045"/>
    <xdr:sp macro="" textlink="">
      <xdr:nvSpPr>
        <xdr:cNvPr id="523" name="n_2mainValue【一般廃棄物処理施設】&#10;一人当たり有形固定資産（償却資産）額"/>
        <xdr:cNvSpPr txBox="1"/>
      </xdr:nvSpPr>
      <xdr:spPr>
        <a:xfrm>
          <a:off x="20167111" y="6310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4" name="正方形/長方形 52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5" name="正方形/長方形 52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6" name="正方形/長方形 52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7" name="正方形/長方形 52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8" name="正方形/長方形 52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9" name="正方形/長方形 52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0" name="正方形/長方形 52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正方形/長方形 53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2" name="テキスト ボックス 53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3" name="直線コネクタ 53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34" name="直線コネクタ 53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35" name="テキスト ボックス 534"/>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36" name="直線コネクタ 53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37" name="テキスト ボックス 53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38" name="直線コネクタ 53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9" name="テキスト ボックス 53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40" name="直線コネクタ 53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41" name="テキスト ボックス 54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42" name="直線コネクタ 54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43" name="テキスト ボックス 54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44" name="直線コネクタ 54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45" name="テキスト ボックス 544"/>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6" name="直線コネクタ 54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7" name="テキスト ボックス 54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96338</xdr:rowOff>
    </xdr:from>
    <xdr:to>
      <xdr:col>85</xdr:col>
      <xdr:colOff>126364</xdr:colOff>
      <xdr:row>63</xdr:row>
      <xdr:rowOff>150223</xdr:rowOff>
    </xdr:to>
    <xdr:cxnSp macro="">
      <xdr:nvCxnSpPr>
        <xdr:cNvPr id="549" name="直線コネクタ 548"/>
        <xdr:cNvCxnSpPr/>
      </xdr:nvCxnSpPr>
      <xdr:spPr>
        <a:xfrm flipV="1">
          <a:off x="16318864" y="9526088"/>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550" name="【保健センター・保健所】&#10;有形固定資産減価償却率最小値テキスト"/>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551" name="直線コネクタ 550"/>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43015</xdr:rowOff>
    </xdr:from>
    <xdr:ext cx="405111" cy="259045"/>
    <xdr:sp macro="" textlink="">
      <xdr:nvSpPr>
        <xdr:cNvPr id="552" name="【保健センター・保健所】&#10;有形固定資産減価償却率最大値テキスト"/>
        <xdr:cNvSpPr txBox="1"/>
      </xdr:nvSpPr>
      <xdr:spPr>
        <a:xfrm>
          <a:off x="16357600" y="930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96338</xdr:rowOff>
    </xdr:from>
    <xdr:to>
      <xdr:col>86</xdr:col>
      <xdr:colOff>25400</xdr:colOff>
      <xdr:row>55</xdr:row>
      <xdr:rowOff>96338</xdr:rowOff>
    </xdr:to>
    <xdr:cxnSp macro="">
      <xdr:nvCxnSpPr>
        <xdr:cNvPr id="553" name="直線コネクタ 552"/>
        <xdr:cNvCxnSpPr/>
      </xdr:nvCxnSpPr>
      <xdr:spPr>
        <a:xfrm>
          <a:off x="16230600" y="952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95811</xdr:rowOff>
    </xdr:from>
    <xdr:ext cx="405111" cy="259045"/>
    <xdr:sp macro="" textlink="">
      <xdr:nvSpPr>
        <xdr:cNvPr id="554" name="【保健センター・保健所】&#10;有形固定資産減価償却率平均値テキスト"/>
        <xdr:cNvSpPr txBox="1"/>
      </xdr:nvSpPr>
      <xdr:spPr>
        <a:xfrm>
          <a:off x="16357600" y="1038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117384</xdr:rowOff>
    </xdr:from>
    <xdr:to>
      <xdr:col>85</xdr:col>
      <xdr:colOff>177800</xdr:colOff>
      <xdr:row>61</xdr:row>
      <xdr:rowOff>47534</xdr:rowOff>
    </xdr:to>
    <xdr:sp macro="" textlink="">
      <xdr:nvSpPr>
        <xdr:cNvPr id="555" name="フローチャート: 判断 554"/>
        <xdr:cNvSpPr/>
      </xdr:nvSpPr>
      <xdr:spPr>
        <a:xfrm>
          <a:off x="16268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132080</xdr:rowOff>
    </xdr:from>
    <xdr:to>
      <xdr:col>81</xdr:col>
      <xdr:colOff>101600</xdr:colOff>
      <xdr:row>61</xdr:row>
      <xdr:rowOff>62230</xdr:rowOff>
    </xdr:to>
    <xdr:sp macro="" textlink="">
      <xdr:nvSpPr>
        <xdr:cNvPr id="556" name="フローチャート: 判断 555"/>
        <xdr:cNvSpPr/>
      </xdr:nvSpPr>
      <xdr:spPr>
        <a:xfrm>
          <a:off x="15430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140244</xdr:rowOff>
    </xdr:from>
    <xdr:to>
      <xdr:col>76</xdr:col>
      <xdr:colOff>165100</xdr:colOff>
      <xdr:row>61</xdr:row>
      <xdr:rowOff>70394</xdr:rowOff>
    </xdr:to>
    <xdr:sp macro="" textlink="">
      <xdr:nvSpPr>
        <xdr:cNvPr id="557" name="フローチャート: 判断 556"/>
        <xdr:cNvSpPr/>
      </xdr:nvSpPr>
      <xdr:spPr>
        <a:xfrm>
          <a:off x="14541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153307</xdr:rowOff>
    </xdr:from>
    <xdr:to>
      <xdr:col>72</xdr:col>
      <xdr:colOff>38100</xdr:colOff>
      <xdr:row>60</xdr:row>
      <xdr:rowOff>83457</xdr:rowOff>
    </xdr:to>
    <xdr:sp macro="" textlink="">
      <xdr:nvSpPr>
        <xdr:cNvPr id="558" name="フローチャート: 判断 557"/>
        <xdr:cNvSpPr/>
      </xdr:nvSpPr>
      <xdr:spPr>
        <a:xfrm>
          <a:off x="13652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9" name="テキスト ボックス 55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0" name="テキスト ボックス 55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1" name="テキスト ボックス 56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2" name="テキスト ボックス 56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3" name="テキスト ボックス 56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151674</xdr:rowOff>
    </xdr:from>
    <xdr:to>
      <xdr:col>85</xdr:col>
      <xdr:colOff>177800</xdr:colOff>
      <xdr:row>58</xdr:row>
      <xdr:rowOff>81824</xdr:rowOff>
    </xdr:to>
    <xdr:sp macro="" textlink="">
      <xdr:nvSpPr>
        <xdr:cNvPr id="564" name="楕円 563"/>
        <xdr:cNvSpPr/>
      </xdr:nvSpPr>
      <xdr:spPr>
        <a:xfrm>
          <a:off x="16268700" y="992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3101</xdr:rowOff>
    </xdr:from>
    <xdr:ext cx="405111" cy="259045"/>
    <xdr:sp macro="" textlink="">
      <xdr:nvSpPr>
        <xdr:cNvPr id="565" name="【保健センター・保健所】&#10;有形固定資産減価償却率該当値テキスト"/>
        <xdr:cNvSpPr txBox="1"/>
      </xdr:nvSpPr>
      <xdr:spPr>
        <a:xfrm>
          <a:off x="16357600" y="9775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156573</xdr:rowOff>
    </xdr:from>
    <xdr:to>
      <xdr:col>81</xdr:col>
      <xdr:colOff>101600</xdr:colOff>
      <xdr:row>59</xdr:row>
      <xdr:rowOff>86723</xdr:rowOff>
    </xdr:to>
    <xdr:sp macro="" textlink="">
      <xdr:nvSpPr>
        <xdr:cNvPr id="566" name="楕円 565"/>
        <xdr:cNvSpPr/>
      </xdr:nvSpPr>
      <xdr:spPr>
        <a:xfrm>
          <a:off x="15430500" y="1010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31024</xdr:rowOff>
    </xdr:from>
    <xdr:to>
      <xdr:col>85</xdr:col>
      <xdr:colOff>127000</xdr:colOff>
      <xdr:row>59</xdr:row>
      <xdr:rowOff>35923</xdr:rowOff>
    </xdr:to>
    <xdr:cxnSp macro="">
      <xdr:nvCxnSpPr>
        <xdr:cNvPr id="567" name="直線コネクタ 566"/>
        <xdr:cNvCxnSpPr/>
      </xdr:nvCxnSpPr>
      <xdr:spPr>
        <a:xfrm flipV="1">
          <a:off x="15481300" y="9975124"/>
          <a:ext cx="838200" cy="17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161472</xdr:rowOff>
    </xdr:from>
    <xdr:to>
      <xdr:col>76</xdr:col>
      <xdr:colOff>165100</xdr:colOff>
      <xdr:row>59</xdr:row>
      <xdr:rowOff>91622</xdr:rowOff>
    </xdr:to>
    <xdr:sp macro="" textlink="">
      <xdr:nvSpPr>
        <xdr:cNvPr id="568" name="楕円 567"/>
        <xdr:cNvSpPr/>
      </xdr:nvSpPr>
      <xdr:spPr>
        <a:xfrm>
          <a:off x="14541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35923</xdr:rowOff>
    </xdr:from>
    <xdr:to>
      <xdr:col>81</xdr:col>
      <xdr:colOff>50800</xdr:colOff>
      <xdr:row>59</xdr:row>
      <xdr:rowOff>40822</xdr:rowOff>
    </xdr:to>
    <xdr:cxnSp macro="">
      <xdr:nvCxnSpPr>
        <xdr:cNvPr id="569" name="直線コネクタ 568"/>
        <xdr:cNvCxnSpPr/>
      </xdr:nvCxnSpPr>
      <xdr:spPr>
        <a:xfrm flipV="1">
          <a:off x="14592300" y="10151473"/>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53357</xdr:rowOff>
    </xdr:from>
    <xdr:ext cx="405111" cy="259045"/>
    <xdr:sp macro="" textlink="">
      <xdr:nvSpPr>
        <xdr:cNvPr id="570" name="n_1aveValue【保健センター・保健所】&#10;有形固定資産減価償却率"/>
        <xdr:cNvSpPr txBox="1"/>
      </xdr:nvSpPr>
      <xdr:spPr>
        <a:xfrm>
          <a:off x="15266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61521</xdr:rowOff>
    </xdr:from>
    <xdr:ext cx="405111" cy="259045"/>
    <xdr:sp macro="" textlink="">
      <xdr:nvSpPr>
        <xdr:cNvPr id="571" name="n_2aveValue【保健センター・保健所】&#10;有形固定資産減価償却率"/>
        <xdr:cNvSpPr txBox="1"/>
      </xdr:nvSpPr>
      <xdr:spPr>
        <a:xfrm>
          <a:off x="143897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99984</xdr:rowOff>
    </xdr:from>
    <xdr:ext cx="405111" cy="259045"/>
    <xdr:sp macro="" textlink="">
      <xdr:nvSpPr>
        <xdr:cNvPr id="572" name="n_3aveValue【保健センター・保健所】&#10;有形固定資産減価償却率"/>
        <xdr:cNvSpPr txBox="1"/>
      </xdr:nvSpPr>
      <xdr:spPr>
        <a:xfrm>
          <a:off x="13500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103250</xdr:rowOff>
    </xdr:from>
    <xdr:ext cx="405111" cy="259045"/>
    <xdr:sp macro="" textlink="">
      <xdr:nvSpPr>
        <xdr:cNvPr id="573" name="n_1mainValue【保健センター・保健所】&#10;有形固定資産減価償却率"/>
        <xdr:cNvSpPr txBox="1"/>
      </xdr:nvSpPr>
      <xdr:spPr>
        <a:xfrm>
          <a:off x="15266044" y="987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108149</xdr:rowOff>
    </xdr:from>
    <xdr:ext cx="405111" cy="259045"/>
    <xdr:sp macro="" textlink="">
      <xdr:nvSpPr>
        <xdr:cNvPr id="574" name="n_2mainValue【保健センター・保健所】&#10;有形固定資産減価償却率"/>
        <xdr:cNvSpPr txBox="1"/>
      </xdr:nvSpPr>
      <xdr:spPr>
        <a:xfrm>
          <a:off x="14389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5" name="正方形/長方形 57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6" name="正方形/長方形 57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7" name="正方形/長方形 57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8" name="正方形/長方形 57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9" name="正方形/長方形 57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0" name="正方形/長方形 57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1" name="正方形/長方形 58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2" name="正方形/長方形 58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3" name="テキスト ボックス 58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4" name="直線コネクタ 58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85" name="直線コネクタ 58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6" name="テキスト ボックス 58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7" name="直線コネクタ 58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8" name="テキスト ボックス 58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9" name="直線コネクタ 58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90" name="テキスト ボックス 58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91" name="直線コネクタ 59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92" name="テキスト ボックス 59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4" name="テキスト ボックス 59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153162</xdr:rowOff>
    </xdr:from>
    <xdr:to>
      <xdr:col>116</xdr:col>
      <xdr:colOff>62864</xdr:colOff>
      <xdr:row>63</xdr:row>
      <xdr:rowOff>139446</xdr:rowOff>
    </xdr:to>
    <xdr:cxnSp macro="">
      <xdr:nvCxnSpPr>
        <xdr:cNvPr id="596" name="直線コネクタ 595"/>
        <xdr:cNvCxnSpPr/>
      </xdr:nvCxnSpPr>
      <xdr:spPr>
        <a:xfrm flipV="1">
          <a:off x="22160864" y="9582912"/>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143273</xdr:rowOff>
    </xdr:from>
    <xdr:ext cx="469744" cy="259045"/>
    <xdr:sp macro="" textlink="">
      <xdr:nvSpPr>
        <xdr:cNvPr id="597" name="【保健センター・保健所】&#10;一人当たり面積最小値テキスト"/>
        <xdr:cNvSpPr txBox="1"/>
      </xdr:nvSpPr>
      <xdr:spPr>
        <a:xfrm>
          <a:off x="22199600" y="1094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139446</xdr:rowOff>
    </xdr:from>
    <xdr:to>
      <xdr:col>116</xdr:col>
      <xdr:colOff>152400</xdr:colOff>
      <xdr:row>63</xdr:row>
      <xdr:rowOff>139446</xdr:rowOff>
    </xdr:to>
    <xdr:cxnSp macro="">
      <xdr:nvCxnSpPr>
        <xdr:cNvPr id="598" name="直線コネクタ 597"/>
        <xdr:cNvCxnSpPr/>
      </xdr:nvCxnSpPr>
      <xdr:spPr>
        <a:xfrm>
          <a:off x="22072600" y="1094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99839</xdr:rowOff>
    </xdr:from>
    <xdr:ext cx="469744" cy="259045"/>
    <xdr:sp macro="" textlink="">
      <xdr:nvSpPr>
        <xdr:cNvPr id="599" name="【保健センター・保健所】&#10;一人当たり面積最大値テキスト"/>
        <xdr:cNvSpPr txBox="1"/>
      </xdr:nvSpPr>
      <xdr:spPr>
        <a:xfrm>
          <a:off x="22199600" y="935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153162</xdr:rowOff>
    </xdr:from>
    <xdr:to>
      <xdr:col>116</xdr:col>
      <xdr:colOff>152400</xdr:colOff>
      <xdr:row>55</xdr:row>
      <xdr:rowOff>153162</xdr:rowOff>
    </xdr:to>
    <xdr:cxnSp macro="">
      <xdr:nvCxnSpPr>
        <xdr:cNvPr id="600" name="直線コネクタ 599"/>
        <xdr:cNvCxnSpPr/>
      </xdr:nvCxnSpPr>
      <xdr:spPr>
        <a:xfrm>
          <a:off x="22072600" y="958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105935</xdr:rowOff>
    </xdr:from>
    <xdr:ext cx="469744" cy="259045"/>
    <xdr:sp macro="" textlink="">
      <xdr:nvSpPr>
        <xdr:cNvPr id="601" name="【保健センター・保健所】&#10;一人当たり面積平均値テキスト"/>
        <xdr:cNvSpPr txBox="1"/>
      </xdr:nvSpPr>
      <xdr:spPr>
        <a:xfrm>
          <a:off x="22199600" y="10735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127508</xdr:rowOff>
    </xdr:from>
    <xdr:to>
      <xdr:col>116</xdr:col>
      <xdr:colOff>114300</xdr:colOff>
      <xdr:row>63</xdr:row>
      <xdr:rowOff>57658</xdr:rowOff>
    </xdr:to>
    <xdr:sp macro="" textlink="">
      <xdr:nvSpPr>
        <xdr:cNvPr id="602" name="フローチャート: 判断 601"/>
        <xdr:cNvSpPr/>
      </xdr:nvSpPr>
      <xdr:spPr>
        <a:xfrm>
          <a:off x="221107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127508</xdr:rowOff>
    </xdr:from>
    <xdr:to>
      <xdr:col>112</xdr:col>
      <xdr:colOff>38100</xdr:colOff>
      <xdr:row>63</xdr:row>
      <xdr:rowOff>57658</xdr:rowOff>
    </xdr:to>
    <xdr:sp macro="" textlink="">
      <xdr:nvSpPr>
        <xdr:cNvPr id="603" name="フローチャート: 判断 602"/>
        <xdr:cNvSpPr/>
      </xdr:nvSpPr>
      <xdr:spPr>
        <a:xfrm>
          <a:off x="21272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127508</xdr:rowOff>
    </xdr:from>
    <xdr:to>
      <xdr:col>107</xdr:col>
      <xdr:colOff>101600</xdr:colOff>
      <xdr:row>63</xdr:row>
      <xdr:rowOff>57658</xdr:rowOff>
    </xdr:to>
    <xdr:sp macro="" textlink="">
      <xdr:nvSpPr>
        <xdr:cNvPr id="604" name="フローチャート: 判断 603"/>
        <xdr:cNvSpPr/>
      </xdr:nvSpPr>
      <xdr:spPr>
        <a:xfrm>
          <a:off x="20383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104648</xdr:rowOff>
    </xdr:from>
    <xdr:to>
      <xdr:col>102</xdr:col>
      <xdr:colOff>165100</xdr:colOff>
      <xdr:row>63</xdr:row>
      <xdr:rowOff>34798</xdr:rowOff>
    </xdr:to>
    <xdr:sp macro="" textlink="">
      <xdr:nvSpPr>
        <xdr:cNvPr id="605" name="フローチャート: 判断 604"/>
        <xdr:cNvSpPr/>
      </xdr:nvSpPr>
      <xdr:spPr>
        <a:xfrm>
          <a:off x="194945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6" name="テキスト ボックス 60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7" name="テキスト ボックス 60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8" name="テキスト ボックス 60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9" name="テキスト ボックス 60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0" name="テキスト ボックス 60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68072</xdr:rowOff>
    </xdr:from>
    <xdr:to>
      <xdr:col>116</xdr:col>
      <xdr:colOff>114300</xdr:colOff>
      <xdr:row>62</xdr:row>
      <xdr:rowOff>169672</xdr:rowOff>
    </xdr:to>
    <xdr:sp macro="" textlink="">
      <xdr:nvSpPr>
        <xdr:cNvPr id="611" name="楕円 610"/>
        <xdr:cNvSpPr/>
      </xdr:nvSpPr>
      <xdr:spPr>
        <a:xfrm>
          <a:off x="22110700" y="1069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90949</xdr:rowOff>
    </xdr:from>
    <xdr:ext cx="469744" cy="259045"/>
    <xdr:sp macro="" textlink="">
      <xdr:nvSpPr>
        <xdr:cNvPr id="612" name="【保健センター・保健所】&#10;一人当たり面積該当値テキスト"/>
        <xdr:cNvSpPr txBox="1"/>
      </xdr:nvSpPr>
      <xdr:spPr>
        <a:xfrm>
          <a:off x="22199600" y="1054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104648</xdr:rowOff>
    </xdr:from>
    <xdr:to>
      <xdr:col>112</xdr:col>
      <xdr:colOff>38100</xdr:colOff>
      <xdr:row>63</xdr:row>
      <xdr:rowOff>34798</xdr:rowOff>
    </xdr:to>
    <xdr:sp macro="" textlink="">
      <xdr:nvSpPr>
        <xdr:cNvPr id="613" name="楕円 612"/>
        <xdr:cNvSpPr/>
      </xdr:nvSpPr>
      <xdr:spPr>
        <a:xfrm>
          <a:off x="212725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118872</xdr:rowOff>
    </xdr:from>
    <xdr:to>
      <xdr:col>116</xdr:col>
      <xdr:colOff>63500</xdr:colOff>
      <xdr:row>62</xdr:row>
      <xdr:rowOff>155448</xdr:rowOff>
    </xdr:to>
    <xdr:cxnSp macro="">
      <xdr:nvCxnSpPr>
        <xdr:cNvPr id="614" name="直線コネクタ 613"/>
        <xdr:cNvCxnSpPr/>
      </xdr:nvCxnSpPr>
      <xdr:spPr>
        <a:xfrm flipV="1">
          <a:off x="21323300" y="1074877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17780</xdr:rowOff>
    </xdr:from>
    <xdr:to>
      <xdr:col>107</xdr:col>
      <xdr:colOff>101600</xdr:colOff>
      <xdr:row>62</xdr:row>
      <xdr:rowOff>119380</xdr:rowOff>
    </xdr:to>
    <xdr:sp macro="" textlink="">
      <xdr:nvSpPr>
        <xdr:cNvPr id="615" name="楕円 614"/>
        <xdr:cNvSpPr/>
      </xdr:nvSpPr>
      <xdr:spPr>
        <a:xfrm>
          <a:off x="20383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68580</xdr:rowOff>
    </xdr:from>
    <xdr:to>
      <xdr:col>111</xdr:col>
      <xdr:colOff>177800</xdr:colOff>
      <xdr:row>62</xdr:row>
      <xdr:rowOff>155448</xdr:rowOff>
    </xdr:to>
    <xdr:cxnSp macro="">
      <xdr:nvCxnSpPr>
        <xdr:cNvPr id="616" name="直線コネクタ 615"/>
        <xdr:cNvCxnSpPr/>
      </xdr:nvCxnSpPr>
      <xdr:spPr>
        <a:xfrm>
          <a:off x="20434300" y="1069848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48785</xdr:rowOff>
    </xdr:from>
    <xdr:ext cx="469744" cy="259045"/>
    <xdr:sp macro="" textlink="">
      <xdr:nvSpPr>
        <xdr:cNvPr id="617" name="n_1aveValue【保健センター・保健所】&#10;一人当たり面積"/>
        <xdr:cNvSpPr txBox="1"/>
      </xdr:nvSpPr>
      <xdr:spPr>
        <a:xfrm>
          <a:off x="210757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48785</xdr:rowOff>
    </xdr:from>
    <xdr:ext cx="469744" cy="259045"/>
    <xdr:sp macro="" textlink="">
      <xdr:nvSpPr>
        <xdr:cNvPr id="618" name="n_2aveValue【保健センター・保健所】&#10;一人当たり面積"/>
        <xdr:cNvSpPr txBox="1"/>
      </xdr:nvSpPr>
      <xdr:spPr>
        <a:xfrm>
          <a:off x="201994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51325</xdr:rowOff>
    </xdr:from>
    <xdr:ext cx="469744" cy="259045"/>
    <xdr:sp macro="" textlink="">
      <xdr:nvSpPr>
        <xdr:cNvPr id="619" name="n_3aveValue【保健センター・保健所】&#10;一人当たり面積"/>
        <xdr:cNvSpPr txBox="1"/>
      </xdr:nvSpPr>
      <xdr:spPr>
        <a:xfrm>
          <a:off x="19310427" y="1050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51325</xdr:rowOff>
    </xdr:from>
    <xdr:ext cx="469744" cy="259045"/>
    <xdr:sp macro="" textlink="">
      <xdr:nvSpPr>
        <xdr:cNvPr id="620" name="n_1mainValue【保健センター・保健所】&#10;一人当たり面積"/>
        <xdr:cNvSpPr txBox="1"/>
      </xdr:nvSpPr>
      <xdr:spPr>
        <a:xfrm>
          <a:off x="21075727" y="1050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135907</xdr:rowOff>
    </xdr:from>
    <xdr:ext cx="469744" cy="259045"/>
    <xdr:sp macro="" textlink="">
      <xdr:nvSpPr>
        <xdr:cNvPr id="621" name="n_2mainValue【保健センター・保健所】&#10;一人当たり面積"/>
        <xdr:cNvSpPr txBox="1"/>
      </xdr:nvSpPr>
      <xdr:spPr>
        <a:xfrm>
          <a:off x="20199427" y="1042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32" name="直線コネクタ 63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33" name="テキスト ボックス 63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4" name="直線コネクタ 63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5" name="テキスト ボックス 63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6" name="直線コネクタ 63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7" name="テキスト ボックス 63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8" name="直線コネクタ 63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9" name="テキスト ボックス 63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0" name="直線コネクタ 63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1" name="テキスト ボックス 64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2" name="直線コネクタ 64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43" name="テキスト ボックス 64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5" name="テキスト ボックス 64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34834</xdr:rowOff>
    </xdr:from>
    <xdr:to>
      <xdr:col>85</xdr:col>
      <xdr:colOff>126364</xdr:colOff>
      <xdr:row>85</xdr:row>
      <xdr:rowOff>119743</xdr:rowOff>
    </xdr:to>
    <xdr:cxnSp macro="">
      <xdr:nvCxnSpPr>
        <xdr:cNvPr id="647" name="直線コネクタ 646"/>
        <xdr:cNvCxnSpPr/>
      </xdr:nvCxnSpPr>
      <xdr:spPr>
        <a:xfrm flipV="1">
          <a:off x="16318864" y="13407934"/>
          <a:ext cx="0" cy="128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123570</xdr:rowOff>
    </xdr:from>
    <xdr:ext cx="405111" cy="259045"/>
    <xdr:sp macro="" textlink="">
      <xdr:nvSpPr>
        <xdr:cNvPr id="648" name="【消防施設】&#10;有形固定資産減価償却率最小値テキスト"/>
        <xdr:cNvSpPr txBox="1"/>
      </xdr:nvSpPr>
      <xdr:spPr>
        <a:xfrm>
          <a:off x="16357600" y="1469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119743</xdr:rowOff>
    </xdr:from>
    <xdr:to>
      <xdr:col>86</xdr:col>
      <xdr:colOff>25400</xdr:colOff>
      <xdr:row>85</xdr:row>
      <xdr:rowOff>119743</xdr:rowOff>
    </xdr:to>
    <xdr:cxnSp macro="">
      <xdr:nvCxnSpPr>
        <xdr:cNvPr id="649" name="直線コネクタ 648"/>
        <xdr:cNvCxnSpPr/>
      </xdr:nvCxnSpPr>
      <xdr:spPr>
        <a:xfrm>
          <a:off x="16230600" y="1469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152961</xdr:rowOff>
    </xdr:from>
    <xdr:ext cx="405111" cy="259045"/>
    <xdr:sp macro="" textlink="">
      <xdr:nvSpPr>
        <xdr:cNvPr id="650" name="【消防施設】&#10;有形固定資産減価償却率最大値テキスト"/>
        <xdr:cNvSpPr txBox="1"/>
      </xdr:nvSpPr>
      <xdr:spPr>
        <a:xfrm>
          <a:off x="16357600" y="1318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34834</xdr:rowOff>
    </xdr:from>
    <xdr:to>
      <xdr:col>86</xdr:col>
      <xdr:colOff>25400</xdr:colOff>
      <xdr:row>78</xdr:row>
      <xdr:rowOff>34834</xdr:rowOff>
    </xdr:to>
    <xdr:cxnSp macro="">
      <xdr:nvCxnSpPr>
        <xdr:cNvPr id="651" name="直線コネクタ 650"/>
        <xdr:cNvCxnSpPr/>
      </xdr:nvCxnSpPr>
      <xdr:spPr>
        <a:xfrm>
          <a:off x="16230600" y="1340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80390</xdr:rowOff>
    </xdr:from>
    <xdr:ext cx="405111" cy="259045"/>
    <xdr:sp macro="" textlink="">
      <xdr:nvSpPr>
        <xdr:cNvPr id="652" name="【消防施設】&#10;有形固定資産減価償却率平均値テキスト"/>
        <xdr:cNvSpPr txBox="1"/>
      </xdr:nvSpPr>
      <xdr:spPr>
        <a:xfrm>
          <a:off x="16357600" y="136249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57513</xdr:rowOff>
    </xdr:from>
    <xdr:to>
      <xdr:col>85</xdr:col>
      <xdr:colOff>177800</xdr:colOff>
      <xdr:row>80</xdr:row>
      <xdr:rowOff>159113</xdr:rowOff>
    </xdr:to>
    <xdr:sp macro="" textlink="">
      <xdr:nvSpPr>
        <xdr:cNvPr id="653" name="フローチャート: 判断 652"/>
        <xdr:cNvSpPr/>
      </xdr:nvSpPr>
      <xdr:spPr>
        <a:xfrm>
          <a:off x="16268700" y="1377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88537</xdr:rowOff>
    </xdr:from>
    <xdr:to>
      <xdr:col>81</xdr:col>
      <xdr:colOff>101600</xdr:colOff>
      <xdr:row>81</xdr:row>
      <xdr:rowOff>18687</xdr:rowOff>
    </xdr:to>
    <xdr:sp macro="" textlink="">
      <xdr:nvSpPr>
        <xdr:cNvPr id="654" name="フローチャート: 判断 653"/>
        <xdr:cNvSpPr/>
      </xdr:nvSpPr>
      <xdr:spPr>
        <a:xfrm>
          <a:off x="15430500" y="1380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90170</xdr:rowOff>
    </xdr:from>
    <xdr:to>
      <xdr:col>76</xdr:col>
      <xdr:colOff>165100</xdr:colOff>
      <xdr:row>81</xdr:row>
      <xdr:rowOff>20320</xdr:rowOff>
    </xdr:to>
    <xdr:sp macro="" textlink="">
      <xdr:nvSpPr>
        <xdr:cNvPr id="655" name="フローチャート: 判断 654"/>
        <xdr:cNvSpPr/>
      </xdr:nvSpPr>
      <xdr:spPr>
        <a:xfrm>
          <a:off x="14541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83638</xdr:rowOff>
    </xdr:from>
    <xdr:to>
      <xdr:col>72</xdr:col>
      <xdr:colOff>38100</xdr:colOff>
      <xdr:row>82</xdr:row>
      <xdr:rowOff>13788</xdr:rowOff>
    </xdr:to>
    <xdr:sp macro="" textlink="">
      <xdr:nvSpPr>
        <xdr:cNvPr id="656" name="フローチャート: 判断 655"/>
        <xdr:cNvSpPr/>
      </xdr:nvSpPr>
      <xdr:spPr>
        <a:xfrm>
          <a:off x="13652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147320</xdr:rowOff>
    </xdr:from>
    <xdr:to>
      <xdr:col>85</xdr:col>
      <xdr:colOff>177800</xdr:colOff>
      <xdr:row>82</xdr:row>
      <xdr:rowOff>77470</xdr:rowOff>
    </xdr:to>
    <xdr:sp macro="" textlink="">
      <xdr:nvSpPr>
        <xdr:cNvPr id="662" name="楕円 661"/>
        <xdr:cNvSpPr/>
      </xdr:nvSpPr>
      <xdr:spPr>
        <a:xfrm>
          <a:off x="162687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125747</xdr:rowOff>
    </xdr:from>
    <xdr:ext cx="405111" cy="259045"/>
    <xdr:sp macro="" textlink="">
      <xdr:nvSpPr>
        <xdr:cNvPr id="663" name="【消防施設】&#10;有形固定資産減価償却率該当値テキスト"/>
        <xdr:cNvSpPr txBox="1"/>
      </xdr:nvSpPr>
      <xdr:spPr>
        <a:xfrm>
          <a:off x="16357600" y="1401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21589</xdr:rowOff>
    </xdr:from>
    <xdr:to>
      <xdr:col>81</xdr:col>
      <xdr:colOff>101600</xdr:colOff>
      <xdr:row>82</xdr:row>
      <xdr:rowOff>123189</xdr:rowOff>
    </xdr:to>
    <xdr:sp macro="" textlink="">
      <xdr:nvSpPr>
        <xdr:cNvPr id="664" name="楕円 663"/>
        <xdr:cNvSpPr/>
      </xdr:nvSpPr>
      <xdr:spPr>
        <a:xfrm>
          <a:off x="15430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26670</xdr:rowOff>
    </xdr:from>
    <xdr:to>
      <xdr:col>85</xdr:col>
      <xdr:colOff>127000</xdr:colOff>
      <xdr:row>82</xdr:row>
      <xdr:rowOff>72389</xdr:rowOff>
    </xdr:to>
    <xdr:cxnSp macro="">
      <xdr:nvCxnSpPr>
        <xdr:cNvPr id="665" name="直線コネクタ 664"/>
        <xdr:cNvCxnSpPr/>
      </xdr:nvCxnSpPr>
      <xdr:spPr>
        <a:xfrm flipV="1">
          <a:off x="15481300" y="1408557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127726</xdr:rowOff>
    </xdr:from>
    <xdr:to>
      <xdr:col>76</xdr:col>
      <xdr:colOff>165100</xdr:colOff>
      <xdr:row>84</xdr:row>
      <xdr:rowOff>57876</xdr:rowOff>
    </xdr:to>
    <xdr:sp macro="" textlink="">
      <xdr:nvSpPr>
        <xdr:cNvPr id="666" name="楕円 665"/>
        <xdr:cNvSpPr/>
      </xdr:nvSpPr>
      <xdr:spPr>
        <a:xfrm>
          <a:off x="14541500" y="1435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72389</xdr:rowOff>
    </xdr:from>
    <xdr:to>
      <xdr:col>81</xdr:col>
      <xdr:colOff>50800</xdr:colOff>
      <xdr:row>84</xdr:row>
      <xdr:rowOff>7076</xdr:rowOff>
    </xdr:to>
    <xdr:cxnSp macro="">
      <xdr:nvCxnSpPr>
        <xdr:cNvPr id="667" name="直線コネクタ 666"/>
        <xdr:cNvCxnSpPr/>
      </xdr:nvCxnSpPr>
      <xdr:spPr>
        <a:xfrm flipV="1">
          <a:off x="14592300" y="14131289"/>
          <a:ext cx="889000" cy="27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35214</xdr:rowOff>
    </xdr:from>
    <xdr:ext cx="405111" cy="259045"/>
    <xdr:sp macro="" textlink="">
      <xdr:nvSpPr>
        <xdr:cNvPr id="668" name="n_1aveValue【消防施設】&#10;有形固定資産減価償却率"/>
        <xdr:cNvSpPr txBox="1"/>
      </xdr:nvSpPr>
      <xdr:spPr>
        <a:xfrm>
          <a:off x="15266044" y="1357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36847</xdr:rowOff>
    </xdr:from>
    <xdr:ext cx="405111" cy="259045"/>
    <xdr:sp macro="" textlink="">
      <xdr:nvSpPr>
        <xdr:cNvPr id="669" name="n_2aveValue【消防施設】&#10;有形固定資産減価償却率"/>
        <xdr:cNvSpPr txBox="1"/>
      </xdr:nvSpPr>
      <xdr:spPr>
        <a:xfrm>
          <a:off x="14389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30315</xdr:rowOff>
    </xdr:from>
    <xdr:ext cx="405111" cy="259045"/>
    <xdr:sp macro="" textlink="">
      <xdr:nvSpPr>
        <xdr:cNvPr id="670" name="n_3aveValue【消防施設】&#10;有形固定資産減価償却率"/>
        <xdr:cNvSpPr txBox="1"/>
      </xdr:nvSpPr>
      <xdr:spPr>
        <a:xfrm>
          <a:off x="13500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114316</xdr:rowOff>
    </xdr:from>
    <xdr:ext cx="405111" cy="259045"/>
    <xdr:sp macro="" textlink="">
      <xdr:nvSpPr>
        <xdr:cNvPr id="671" name="n_1mainValue【消防施設】&#10;有形固定資産減価償却率"/>
        <xdr:cNvSpPr txBox="1"/>
      </xdr:nvSpPr>
      <xdr:spPr>
        <a:xfrm>
          <a:off x="152660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49003</xdr:rowOff>
    </xdr:from>
    <xdr:ext cx="405111" cy="259045"/>
    <xdr:sp macro="" textlink="">
      <xdr:nvSpPr>
        <xdr:cNvPr id="672" name="n_2mainValue【消防施設】&#10;有形固定資産減価償却率"/>
        <xdr:cNvSpPr txBox="1"/>
      </xdr:nvSpPr>
      <xdr:spPr>
        <a:xfrm>
          <a:off x="14389744" y="1445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3" name="正方形/長方形 6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4" name="正方形/長方形 6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5" name="正方形/長方形 6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6" name="正方形/長方形 6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7" name="正方形/長方形 6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8" name="正方形/長方形 6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9" name="正方形/長方形 6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0" name="正方形/長方形 67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1" name="テキスト ボックス 68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2" name="直線コネクタ 68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3" name="直線コネクタ 68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4" name="テキスト ボックス 68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5" name="直線コネクタ 68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6" name="テキスト ボックス 68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7" name="直線コネクタ 68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8" name="テキスト ボックス 68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89" name="直線コネクタ 68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0" name="テキスト ボックス 68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1" name="直線コネクタ 69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2" name="テキスト ボックス 69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122682</xdr:rowOff>
    </xdr:from>
    <xdr:to>
      <xdr:col>116</xdr:col>
      <xdr:colOff>62864</xdr:colOff>
      <xdr:row>86</xdr:row>
      <xdr:rowOff>24385</xdr:rowOff>
    </xdr:to>
    <xdr:cxnSp macro="">
      <xdr:nvCxnSpPr>
        <xdr:cNvPr id="694" name="直線コネクタ 693"/>
        <xdr:cNvCxnSpPr/>
      </xdr:nvCxnSpPr>
      <xdr:spPr>
        <a:xfrm flipV="1">
          <a:off x="22160864" y="13667232"/>
          <a:ext cx="0" cy="1101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95"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96" name="直線コネクタ 695"/>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69359</xdr:rowOff>
    </xdr:from>
    <xdr:ext cx="469744" cy="259045"/>
    <xdr:sp macro="" textlink="">
      <xdr:nvSpPr>
        <xdr:cNvPr id="697" name="【消防施設】&#10;一人当たり面積最大値テキスト"/>
        <xdr:cNvSpPr txBox="1"/>
      </xdr:nvSpPr>
      <xdr:spPr>
        <a:xfrm>
          <a:off x="22199600" y="1344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122682</xdr:rowOff>
    </xdr:from>
    <xdr:to>
      <xdr:col>116</xdr:col>
      <xdr:colOff>152400</xdr:colOff>
      <xdr:row>79</xdr:row>
      <xdr:rowOff>122682</xdr:rowOff>
    </xdr:to>
    <xdr:cxnSp macro="">
      <xdr:nvCxnSpPr>
        <xdr:cNvPr id="698" name="直線コネクタ 697"/>
        <xdr:cNvCxnSpPr/>
      </xdr:nvCxnSpPr>
      <xdr:spPr>
        <a:xfrm>
          <a:off x="22072600" y="13667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57166</xdr:rowOff>
    </xdr:from>
    <xdr:ext cx="469744" cy="259045"/>
    <xdr:sp macro="" textlink="">
      <xdr:nvSpPr>
        <xdr:cNvPr id="699" name="【消防施設】&#10;一人当たり面積平均値テキスト"/>
        <xdr:cNvSpPr txBox="1"/>
      </xdr:nvSpPr>
      <xdr:spPr>
        <a:xfrm>
          <a:off x="22199600" y="1445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700" name="フローチャート: 判断 699"/>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65024</xdr:rowOff>
    </xdr:from>
    <xdr:to>
      <xdr:col>112</xdr:col>
      <xdr:colOff>38100</xdr:colOff>
      <xdr:row>84</xdr:row>
      <xdr:rowOff>166624</xdr:rowOff>
    </xdr:to>
    <xdr:sp macro="" textlink="">
      <xdr:nvSpPr>
        <xdr:cNvPr id="701" name="フローチャート: 判断 700"/>
        <xdr:cNvSpPr/>
      </xdr:nvSpPr>
      <xdr:spPr>
        <a:xfrm>
          <a:off x="21272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60452</xdr:rowOff>
    </xdr:from>
    <xdr:to>
      <xdr:col>107</xdr:col>
      <xdr:colOff>101600</xdr:colOff>
      <xdr:row>84</xdr:row>
      <xdr:rowOff>162052</xdr:rowOff>
    </xdr:to>
    <xdr:sp macro="" textlink="">
      <xdr:nvSpPr>
        <xdr:cNvPr id="702" name="フローチャート: 判断 701"/>
        <xdr:cNvSpPr/>
      </xdr:nvSpPr>
      <xdr:spPr>
        <a:xfrm>
          <a:off x="20383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703" name="フローチャート: 判断 702"/>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4" name="テキスト ボックス 7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5" name="テキスト ボックス 7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6" name="テキスト ボックス 7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7" name="テキスト ボックス 7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8" name="テキスト ボックス 7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99313</xdr:rowOff>
    </xdr:from>
    <xdr:to>
      <xdr:col>116</xdr:col>
      <xdr:colOff>114300</xdr:colOff>
      <xdr:row>80</xdr:row>
      <xdr:rowOff>29463</xdr:rowOff>
    </xdr:to>
    <xdr:sp macro="" textlink="">
      <xdr:nvSpPr>
        <xdr:cNvPr id="709" name="楕円 708"/>
        <xdr:cNvSpPr/>
      </xdr:nvSpPr>
      <xdr:spPr>
        <a:xfrm>
          <a:off x="22110700" y="1364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24908</xdr:rowOff>
    </xdr:from>
    <xdr:ext cx="469744" cy="259045"/>
    <xdr:sp macro="" textlink="">
      <xdr:nvSpPr>
        <xdr:cNvPr id="710" name="【消防施設】&#10;一人当たり面積該当値テキスト"/>
        <xdr:cNvSpPr txBox="1"/>
      </xdr:nvSpPr>
      <xdr:spPr>
        <a:xfrm>
          <a:off x="22199600" y="1356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113030</xdr:rowOff>
    </xdr:from>
    <xdr:to>
      <xdr:col>112</xdr:col>
      <xdr:colOff>38100</xdr:colOff>
      <xdr:row>80</xdr:row>
      <xdr:rowOff>43180</xdr:rowOff>
    </xdr:to>
    <xdr:sp macro="" textlink="">
      <xdr:nvSpPr>
        <xdr:cNvPr id="711" name="楕円 710"/>
        <xdr:cNvSpPr/>
      </xdr:nvSpPr>
      <xdr:spPr>
        <a:xfrm>
          <a:off x="21272500" y="1365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150113</xdr:rowOff>
    </xdr:from>
    <xdr:to>
      <xdr:col>116</xdr:col>
      <xdr:colOff>63500</xdr:colOff>
      <xdr:row>79</xdr:row>
      <xdr:rowOff>163830</xdr:rowOff>
    </xdr:to>
    <xdr:cxnSp macro="">
      <xdr:nvCxnSpPr>
        <xdr:cNvPr id="712" name="直線コネクタ 711"/>
        <xdr:cNvCxnSpPr/>
      </xdr:nvCxnSpPr>
      <xdr:spPr>
        <a:xfrm flipV="1">
          <a:off x="21323300" y="13694663"/>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131318</xdr:rowOff>
    </xdr:from>
    <xdr:to>
      <xdr:col>107</xdr:col>
      <xdr:colOff>101600</xdr:colOff>
      <xdr:row>80</xdr:row>
      <xdr:rowOff>61468</xdr:rowOff>
    </xdr:to>
    <xdr:sp macro="" textlink="">
      <xdr:nvSpPr>
        <xdr:cNvPr id="713" name="楕円 712"/>
        <xdr:cNvSpPr/>
      </xdr:nvSpPr>
      <xdr:spPr>
        <a:xfrm>
          <a:off x="20383500" y="1367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163830</xdr:rowOff>
    </xdr:from>
    <xdr:to>
      <xdr:col>111</xdr:col>
      <xdr:colOff>177800</xdr:colOff>
      <xdr:row>80</xdr:row>
      <xdr:rowOff>10668</xdr:rowOff>
    </xdr:to>
    <xdr:cxnSp macro="">
      <xdr:nvCxnSpPr>
        <xdr:cNvPr id="714" name="直線コネクタ 713"/>
        <xdr:cNvCxnSpPr/>
      </xdr:nvCxnSpPr>
      <xdr:spPr>
        <a:xfrm flipV="1">
          <a:off x="20434300" y="137083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157751</xdr:rowOff>
    </xdr:from>
    <xdr:ext cx="469744" cy="259045"/>
    <xdr:sp macro="" textlink="">
      <xdr:nvSpPr>
        <xdr:cNvPr id="715" name="n_1aveValue【消防施設】&#10;一人当たり面積"/>
        <xdr:cNvSpPr txBox="1"/>
      </xdr:nvSpPr>
      <xdr:spPr>
        <a:xfrm>
          <a:off x="210757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153179</xdr:rowOff>
    </xdr:from>
    <xdr:ext cx="469744" cy="259045"/>
    <xdr:sp macro="" textlink="">
      <xdr:nvSpPr>
        <xdr:cNvPr id="716" name="n_2aveValue【消防施設】&#10;一人当たり面積"/>
        <xdr:cNvSpPr txBox="1"/>
      </xdr:nvSpPr>
      <xdr:spPr>
        <a:xfrm>
          <a:off x="201994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55135</xdr:rowOff>
    </xdr:from>
    <xdr:ext cx="469744" cy="259045"/>
    <xdr:sp macro="" textlink="">
      <xdr:nvSpPr>
        <xdr:cNvPr id="717" name="n_3aveValue【消防施設】&#10;一人当たり面積"/>
        <xdr:cNvSpPr txBox="1"/>
      </xdr:nvSpPr>
      <xdr:spPr>
        <a:xfrm>
          <a:off x="19310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59707</xdr:rowOff>
    </xdr:from>
    <xdr:ext cx="469744" cy="259045"/>
    <xdr:sp macro="" textlink="">
      <xdr:nvSpPr>
        <xdr:cNvPr id="718" name="n_1mainValue【消防施設】&#10;一人当たり面積"/>
        <xdr:cNvSpPr txBox="1"/>
      </xdr:nvSpPr>
      <xdr:spPr>
        <a:xfrm>
          <a:off x="21075727" y="1343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77995</xdr:rowOff>
    </xdr:from>
    <xdr:ext cx="469744" cy="259045"/>
    <xdr:sp macro="" textlink="">
      <xdr:nvSpPr>
        <xdr:cNvPr id="719" name="n_2mainValue【消防施設】&#10;一人当たり面積"/>
        <xdr:cNvSpPr txBox="1"/>
      </xdr:nvSpPr>
      <xdr:spPr>
        <a:xfrm>
          <a:off x="20199427" y="13451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0" name="正方形/長方形 71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1" name="正方形/長方形 72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2" name="正方形/長方形 72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3" name="正方形/長方形 72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4" name="正方形/長方形 72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5" name="正方形/長方形 72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6" name="正方形/長方形 72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7" name="正方形/長方形 72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8" name="テキスト ボックス 72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9" name="直線コネクタ 72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30" name="直線コネクタ 72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31" name="テキスト ボックス 73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2" name="直線コネクタ 73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3" name="テキスト ボックス 73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4" name="直線コネクタ 73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5" name="テキスト ボックス 73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36" name="直線コネクタ 73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37" name="テキスト ボックス 73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38" name="直線コネクタ 73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39" name="テキスト ボックス 73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0" name="直線コネクタ 73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41" name="テキスト ボックス 74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2" name="直線コネクタ 74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3" name="テキスト ボックス 74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108</xdr:row>
      <xdr:rowOff>134982</xdr:rowOff>
    </xdr:to>
    <xdr:cxnSp macro="">
      <xdr:nvCxnSpPr>
        <xdr:cNvPr id="745" name="直線コネクタ 744"/>
        <xdr:cNvCxnSpPr/>
      </xdr:nvCxnSpPr>
      <xdr:spPr>
        <a:xfrm flipV="1">
          <a:off x="16318864" y="17134658"/>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138809</xdr:rowOff>
    </xdr:from>
    <xdr:ext cx="340478" cy="259045"/>
    <xdr:sp macro="" textlink="">
      <xdr:nvSpPr>
        <xdr:cNvPr id="746" name="【庁舎】&#10;有形固定資産減価償却率最小値テキスト"/>
        <xdr:cNvSpPr txBox="1"/>
      </xdr:nvSpPr>
      <xdr:spPr>
        <a:xfrm>
          <a:off x="16357600" y="186554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134982</xdr:rowOff>
    </xdr:from>
    <xdr:to>
      <xdr:col>86</xdr:col>
      <xdr:colOff>25400</xdr:colOff>
      <xdr:row>108</xdr:row>
      <xdr:rowOff>134982</xdr:rowOff>
    </xdr:to>
    <xdr:cxnSp macro="">
      <xdr:nvCxnSpPr>
        <xdr:cNvPr id="747" name="直線コネクタ 746"/>
        <xdr:cNvCxnSpPr/>
      </xdr:nvCxnSpPr>
      <xdr:spPr>
        <a:xfrm>
          <a:off x="16230600" y="1865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405111" cy="259045"/>
    <xdr:sp macro="" textlink="">
      <xdr:nvSpPr>
        <xdr:cNvPr id="748" name="【庁舎】&#10;有形固定資産減価償却率最大値テキスト"/>
        <xdr:cNvSpPr txBox="1"/>
      </xdr:nvSpPr>
      <xdr:spPr>
        <a:xfrm>
          <a:off x="16357600" y="1690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749" name="直線コネクタ 748"/>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7456</xdr:rowOff>
    </xdr:from>
    <xdr:ext cx="405111" cy="259045"/>
    <xdr:sp macro="" textlink="">
      <xdr:nvSpPr>
        <xdr:cNvPr id="750" name="【庁舎】&#10;有形固定資産減価償却率平均値テキスト"/>
        <xdr:cNvSpPr txBox="1"/>
      </xdr:nvSpPr>
      <xdr:spPr>
        <a:xfrm>
          <a:off x="16357600" y="17666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156029</xdr:rowOff>
    </xdr:from>
    <xdr:to>
      <xdr:col>85</xdr:col>
      <xdr:colOff>177800</xdr:colOff>
      <xdr:row>104</xdr:row>
      <xdr:rowOff>86179</xdr:rowOff>
    </xdr:to>
    <xdr:sp macro="" textlink="">
      <xdr:nvSpPr>
        <xdr:cNvPr id="751" name="フローチャート: 判断 750"/>
        <xdr:cNvSpPr/>
      </xdr:nvSpPr>
      <xdr:spPr>
        <a:xfrm>
          <a:off x="162687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139700</xdr:rowOff>
    </xdr:from>
    <xdr:to>
      <xdr:col>81</xdr:col>
      <xdr:colOff>101600</xdr:colOff>
      <xdr:row>104</xdr:row>
      <xdr:rowOff>69850</xdr:rowOff>
    </xdr:to>
    <xdr:sp macro="" textlink="">
      <xdr:nvSpPr>
        <xdr:cNvPr id="752" name="フローチャート: 判断 751"/>
        <xdr:cNvSpPr/>
      </xdr:nvSpPr>
      <xdr:spPr>
        <a:xfrm>
          <a:off x="15430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133169</xdr:rowOff>
    </xdr:from>
    <xdr:to>
      <xdr:col>76</xdr:col>
      <xdr:colOff>165100</xdr:colOff>
      <xdr:row>104</xdr:row>
      <xdr:rowOff>63319</xdr:rowOff>
    </xdr:to>
    <xdr:sp macro="" textlink="">
      <xdr:nvSpPr>
        <xdr:cNvPr id="753" name="フローチャート: 判断 752"/>
        <xdr:cNvSpPr/>
      </xdr:nvSpPr>
      <xdr:spPr>
        <a:xfrm>
          <a:off x="14541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74386</xdr:rowOff>
    </xdr:from>
    <xdr:to>
      <xdr:col>72</xdr:col>
      <xdr:colOff>38100</xdr:colOff>
      <xdr:row>104</xdr:row>
      <xdr:rowOff>4536</xdr:rowOff>
    </xdr:to>
    <xdr:sp macro="" textlink="">
      <xdr:nvSpPr>
        <xdr:cNvPr id="754" name="フローチャート: 判断 753"/>
        <xdr:cNvSpPr/>
      </xdr:nvSpPr>
      <xdr:spPr>
        <a:xfrm>
          <a:off x="13652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5" name="テキスト ボックス 75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6" name="テキスト ボックス 75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7" name="テキスト ボックス 75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8" name="テキスト ボックス 75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9" name="テキスト ボックス 75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69487</xdr:rowOff>
    </xdr:from>
    <xdr:to>
      <xdr:col>85</xdr:col>
      <xdr:colOff>177800</xdr:colOff>
      <xdr:row>106</xdr:row>
      <xdr:rowOff>171087</xdr:rowOff>
    </xdr:to>
    <xdr:sp macro="" textlink="">
      <xdr:nvSpPr>
        <xdr:cNvPr id="760" name="楕円 759"/>
        <xdr:cNvSpPr/>
      </xdr:nvSpPr>
      <xdr:spPr>
        <a:xfrm>
          <a:off x="16268700" y="1824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47914</xdr:rowOff>
    </xdr:from>
    <xdr:ext cx="405111" cy="259045"/>
    <xdr:sp macro="" textlink="">
      <xdr:nvSpPr>
        <xdr:cNvPr id="761" name="【庁舎】&#10;有形固定資産減価償却率該当値テキスト"/>
        <xdr:cNvSpPr txBox="1"/>
      </xdr:nvSpPr>
      <xdr:spPr>
        <a:xfrm>
          <a:off x="16357600" y="1822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54792</xdr:rowOff>
    </xdr:from>
    <xdr:to>
      <xdr:col>81</xdr:col>
      <xdr:colOff>101600</xdr:colOff>
      <xdr:row>103</xdr:row>
      <xdr:rowOff>156392</xdr:rowOff>
    </xdr:to>
    <xdr:sp macro="" textlink="">
      <xdr:nvSpPr>
        <xdr:cNvPr id="762" name="楕円 761"/>
        <xdr:cNvSpPr/>
      </xdr:nvSpPr>
      <xdr:spPr>
        <a:xfrm>
          <a:off x="15430500" y="1771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105592</xdr:rowOff>
    </xdr:from>
    <xdr:to>
      <xdr:col>85</xdr:col>
      <xdr:colOff>127000</xdr:colOff>
      <xdr:row>106</xdr:row>
      <xdr:rowOff>120287</xdr:rowOff>
    </xdr:to>
    <xdr:cxnSp macro="">
      <xdr:nvCxnSpPr>
        <xdr:cNvPr id="763" name="直線コネクタ 762"/>
        <xdr:cNvCxnSpPr/>
      </xdr:nvCxnSpPr>
      <xdr:spPr>
        <a:xfrm>
          <a:off x="15481300" y="17764942"/>
          <a:ext cx="838200" cy="52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67855</xdr:rowOff>
    </xdr:from>
    <xdr:to>
      <xdr:col>76</xdr:col>
      <xdr:colOff>165100</xdr:colOff>
      <xdr:row>102</xdr:row>
      <xdr:rowOff>169455</xdr:rowOff>
    </xdr:to>
    <xdr:sp macro="" textlink="">
      <xdr:nvSpPr>
        <xdr:cNvPr id="764" name="楕円 763"/>
        <xdr:cNvSpPr/>
      </xdr:nvSpPr>
      <xdr:spPr>
        <a:xfrm>
          <a:off x="14541500" y="1755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118655</xdr:rowOff>
    </xdr:from>
    <xdr:to>
      <xdr:col>81</xdr:col>
      <xdr:colOff>50800</xdr:colOff>
      <xdr:row>103</xdr:row>
      <xdr:rowOff>105592</xdr:rowOff>
    </xdr:to>
    <xdr:cxnSp macro="">
      <xdr:nvCxnSpPr>
        <xdr:cNvPr id="765" name="直線コネクタ 764"/>
        <xdr:cNvCxnSpPr/>
      </xdr:nvCxnSpPr>
      <xdr:spPr>
        <a:xfrm>
          <a:off x="14592300" y="17606555"/>
          <a:ext cx="889000" cy="15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60977</xdr:rowOff>
    </xdr:from>
    <xdr:ext cx="405111" cy="259045"/>
    <xdr:sp macro="" textlink="">
      <xdr:nvSpPr>
        <xdr:cNvPr id="766" name="n_1aveValue【庁舎】&#10;有形固定資産減価償却率"/>
        <xdr:cNvSpPr txBox="1"/>
      </xdr:nvSpPr>
      <xdr:spPr>
        <a:xfrm>
          <a:off x="15266044" y="1789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54446</xdr:rowOff>
    </xdr:from>
    <xdr:ext cx="405111" cy="259045"/>
    <xdr:sp macro="" textlink="">
      <xdr:nvSpPr>
        <xdr:cNvPr id="767" name="n_2aveValue【庁舎】&#10;有形固定資産減価償却率"/>
        <xdr:cNvSpPr txBox="1"/>
      </xdr:nvSpPr>
      <xdr:spPr>
        <a:xfrm>
          <a:off x="14389744" y="1788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21063</xdr:rowOff>
    </xdr:from>
    <xdr:ext cx="405111" cy="259045"/>
    <xdr:sp macro="" textlink="">
      <xdr:nvSpPr>
        <xdr:cNvPr id="768" name="n_3aveValue【庁舎】&#10;有形固定資産減価償却率"/>
        <xdr:cNvSpPr txBox="1"/>
      </xdr:nvSpPr>
      <xdr:spPr>
        <a:xfrm>
          <a:off x="13500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1469</xdr:rowOff>
    </xdr:from>
    <xdr:ext cx="405111" cy="259045"/>
    <xdr:sp macro="" textlink="">
      <xdr:nvSpPr>
        <xdr:cNvPr id="769" name="n_1mainValue【庁舎】&#10;有形固定資産減価償却率"/>
        <xdr:cNvSpPr txBox="1"/>
      </xdr:nvSpPr>
      <xdr:spPr>
        <a:xfrm>
          <a:off x="15266044" y="1748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14532</xdr:rowOff>
    </xdr:from>
    <xdr:ext cx="405111" cy="259045"/>
    <xdr:sp macro="" textlink="">
      <xdr:nvSpPr>
        <xdr:cNvPr id="770" name="n_2mainValue【庁舎】&#10;有形固定資産減価償却率"/>
        <xdr:cNvSpPr txBox="1"/>
      </xdr:nvSpPr>
      <xdr:spPr>
        <a:xfrm>
          <a:off x="14389744" y="1733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1" name="正方形/長方形 77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2" name="正方形/長方形 77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3" name="正方形/長方形 77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4" name="正方形/長方形 77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5" name="正方形/長方形 77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6" name="正方形/長方形 77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7" name="正方形/長方形 77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8" name="正方形/長方形 77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9" name="テキスト ボックス 77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0" name="直線コネクタ 77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81" name="直線コネクタ 78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82" name="テキスト ボックス 78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83" name="直線コネクタ 78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84" name="テキスト ボックス 78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85" name="直線コネクタ 78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86" name="テキスト ボックス 78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87" name="直線コネクタ 78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88" name="テキスト ボックス 78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89" name="直線コネクタ 78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90" name="テキスト ボックス 78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91" name="直線コネクタ 79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92" name="テキスト ボックス 79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3" name="直線コネクタ 79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4" name="テキスト ボックス 79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107</xdr:row>
      <xdr:rowOff>139881</xdr:rowOff>
    </xdr:to>
    <xdr:cxnSp macro="">
      <xdr:nvCxnSpPr>
        <xdr:cNvPr id="796" name="直線コネクタ 795"/>
        <xdr:cNvCxnSpPr/>
      </xdr:nvCxnSpPr>
      <xdr:spPr>
        <a:xfrm flipV="1">
          <a:off x="22160864" y="17227731"/>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797" name="【庁舎】&#10;一人当たり面積最小値テキスト"/>
        <xdr:cNvSpPr txBox="1"/>
      </xdr:nvSpPr>
      <xdr:spPr>
        <a:xfrm>
          <a:off x="22199600" y="1848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798" name="直線コネクタ 797"/>
        <xdr:cNvCxnSpPr/>
      </xdr:nvCxnSpPr>
      <xdr:spPr>
        <a:xfrm>
          <a:off x="22072600" y="1848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799"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800" name="直線コネクタ 799"/>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70775</xdr:rowOff>
    </xdr:from>
    <xdr:ext cx="469744" cy="259045"/>
    <xdr:sp macro="" textlink="">
      <xdr:nvSpPr>
        <xdr:cNvPr id="801" name="【庁舎】&#10;一人当たり面積平均値テキスト"/>
        <xdr:cNvSpPr txBox="1"/>
      </xdr:nvSpPr>
      <xdr:spPr>
        <a:xfrm>
          <a:off x="22199600" y="18073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92348</xdr:rowOff>
    </xdr:from>
    <xdr:to>
      <xdr:col>116</xdr:col>
      <xdr:colOff>114300</xdr:colOff>
      <xdr:row>106</xdr:row>
      <xdr:rowOff>22498</xdr:rowOff>
    </xdr:to>
    <xdr:sp macro="" textlink="">
      <xdr:nvSpPr>
        <xdr:cNvPr id="802" name="フローチャート: 判断 801"/>
        <xdr:cNvSpPr/>
      </xdr:nvSpPr>
      <xdr:spPr>
        <a:xfrm>
          <a:off x="221107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102144</xdr:rowOff>
    </xdr:from>
    <xdr:to>
      <xdr:col>112</xdr:col>
      <xdr:colOff>38100</xdr:colOff>
      <xdr:row>106</xdr:row>
      <xdr:rowOff>32294</xdr:rowOff>
    </xdr:to>
    <xdr:sp macro="" textlink="">
      <xdr:nvSpPr>
        <xdr:cNvPr id="803" name="フローチャート: 判断 802"/>
        <xdr:cNvSpPr/>
      </xdr:nvSpPr>
      <xdr:spPr>
        <a:xfrm>
          <a:off x="21272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118473</xdr:rowOff>
    </xdr:from>
    <xdr:to>
      <xdr:col>107</xdr:col>
      <xdr:colOff>101600</xdr:colOff>
      <xdr:row>106</xdr:row>
      <xdr:rowOff>48623</xdr:rowOff>
    </xdr:to>
    <xdr:sp macro="" textlink="">
      <xdr:nvSpPr>
        <xdr:cNvPr id="804" name="フローチャート: 判断 803"/>
        <xdr:cNvSpPr/>
      </xdr:nvSpPr>
      <xdr:spPr>
        <a:xfrm>
          <a:off x="20383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136434</xdr:rowOff>
    </xdr:from>
    <xdr:to>
      <xdr:col>102</xdr:col>
      <xdr:colOff>165100</xdr:colOff>
      <xdr:row>105</xdr:row>
      <xdr:rowOff>66584</xdr:rowOff>
    </xdr:to>
    <xdr:sp macro="" textlink="">
      <xdr:nvSpPr>
        <xdr:cNvPr id="805" name="フローチャート: 判断 804"/>
        <xdr:cNvSpPr/>
      </xdr:nvSpPr>
      <xdr:spPr>
        <a:xfrm>
          <a:off x="19494500" y="1796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6" name="テキスト ボックス 80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7" name="テキスト ボックス 80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8" name="テキスト ボックス 80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9" name="テキスト ボックス 80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0" name="テキスト ボックス 80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134801</xdr:rowOff>
    </xdr:from>
    <xdr:to>
      <xdr:col>116</xdr:col>
      <xdr:colOff>114300</xdr:colOff>
      <xdr:row>102</xdr:row>
      <xdr:rowOff>64951</xdr:rowOff>
    </xdr:to>
    <xdr:sp macro="" textlink="">
      <xdr:nvSpPr>
        <xdr:cNvPr id="811" name="楕円 810"/>
        <xdr:cNvSpPr/>
      </xdr:nvSpPr>
      <xdr:spPr>
        <a:xfrm>
          <a:off x="22110700" y="1745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157678</xdr:rowOff>
    </xdr:from>
    <xdr:ext cx="469744" cy="259045"/>
    <xdr:sp macro="" textlink="">
      <xdr:nvSpPr>
        <xdr:cNvPr id="812" name="【庁舎】&#10;一人当たり面積該当値テキスト"/>
        <xdr:cNvSpPr txBox="1"/>
      </xdr:nvSpPr>
      <xdr:spPr>
        <a:xfrm>
          <a:off x="22199600" y="1730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154395</xdr:rowOff>
    </xdr:from>
    <xdr:to>
      <xdr:col>112</xdr:col>
      <xdr:colOff>38100</xdr:colOff>
      <xdr:row>104</xdr:row>
      <xdr:rowOff>84545</xdr:rowOff>
    </xdr:to>
    <xdr:sp macro="" textlink="">
      <xdr:nvSpPr>
        <xdr:cNvPr id="813" name="楕円 812"/>
        <xdr:cNvSpPr/>
      </xdr:nvSpPr>
      <xdr:spPr>
        <a:xfrm>
          <a:off x="21272500" y="1781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14151</xdr:rowOff>
    </xdr:from>
    <xdr:to>
      <xdr:col>116</xdr:col>
      <xdr:colOff>63500</xdr:colOff>
      <xdr:row>104</xdr:row>
      <xdr:rowOff>33745</xdr:rowOff>
    </xdr:to>
    <xdr:cxnSp macro="">
      <xdr:nvCxnSpPr>
        <xdr:cNvPr id="814" name="直線コネクタ 813"/>
        <xdr:cNvCxnSpPr/>
      </xdr:nvCxnSpPr>
      <xdr:spPr>
        <a:xfrm flipV="1">
          <a:off x="21323300" y="17502051"/>
          <a:ext cx="838200" cy="36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31931</xdr:rowOff>
    </xdr:from>
    <xdr:to>
      <xdr:col>107</xdr:col>
      <xdr:colOff>101600</xdr:colOff>
      <xdr:row>104</xdr:row>
      <xdr:rowOff>133531</xdr:rowOff>
    </xdr:to>
    <xdr:sp macro="" textlink="">
      <xdr:nvSpPr>
        <xdr:cNvPr id="815" name="楕円 814"/>
        <xdr:cNvSpPr/>
      </xdr:nvSpPr>
      <xdr:spPr>
        <a:xfrm>
          <a:off x="20383500" y="1786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33745</xdr:rowOff>
    </xdr:from>
    <xdr:to>
      <xdr:col>111</xdr:col>
      <xdr:colOff>177800</xdr:colOff>
      <xdr:row>104</xdr:row>
      <xdr:rowOff>82731</xdr:rowOff>
    </xdr:to>
    <xdr:cxnSp macro="">
      <xdr:nvCxnSpPr>
        <xdr:cNvPr id="816" name="直線コネクタ 815"/>
        <xdr:cNvCxnSpPr/>
      </xdr:nvCxnSpPr>
      <xdr:spPr>
        <a:xfrm flipV="1">
          <a:off x="20434300" y="17864545"/>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23421</xdr:rowOff>
    </xdr:from>
    <xdr:ext cx="469744" cy="259045"/>
    <xdr:sp macro="" textlink="">
      <xdr:nvSpPr>
        <xdr:cNvPr id="817" name="n_1aveValue【庁舎】&#10;一人当たり面積"/>
        <xdr:cNvSpPr txBox="1"/>
      </xdr:nvSpPr>
      <xdr:spPr>
        <a:xfrm>
          <a:off x="21075727" y="1819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39750</xdr:rowOff>
    </xdr:from>
    <xdr:ext cx="469744" cy="259045"/>
    <xdr:sp macro="" textlink="">
      <xdr:nvSpPr>
        <xdr:cNvPr id="818" name="n_2aveValue【庁舎】&#10;一人当たり面積"/>
        <xdr:cNvSpPr txBox="1"/>
      </xdr:nvSpPr>
      <xdr:spPr>
        <a:xfrm>
          <a:off x="20199427" y="1821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83111</xdr:rowOff>
    </xdr:from>
    <xdr:ext cx="469744" cy="259045"/>
    <xdr:sp macro="" textlink="">
      <xdr:nvSpPr>
        <xdr:cNvPr id="819" name="n_3aveValue【庁舎】&#10;一人当たり面積"/>
        <xdr:cNvSpPr txBox="1"/>
      </xdr:nvSpPr>
      <xdr:spPr>
        <a:xfrm>
          <a:off x="19310427" y="17742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101072</xdr:rowOff>
    </xdr:from>
    <xdr:ext cx="469744" cy="259045"/>
    <xdr:sp macro="" textlink="">
      <xdr:nvSpPr>
        <xdr:cNvPr id="820" name="n_1mainValue【庁舎】&#10;一人当たり面積"/>
        <xdr:cNvSpPr txBox="1"/>
      </xdr:nvSpPr>
      <xdr:spPr>
        <a:xfrm>
          <a:off x="21075727" y="1758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150058</xdr:rowOff>
    </xdr:from>
    <xdr:ext cx="469744" cy="259045"/>
    <xdr:sp macro="" textlink="">
      <xdr:nvSpPr>
        <xdr:cNvPr id="821" name="n_2mainValue【庁舎】&#10;一人当たり面積"/>
        <xdr:cNvSpPr txBox="1"/>
      </xdr:nvSpPr>
      <xdr:spPr>
        <a:xfrm>
          <a:off x="20199427" y="1763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2" name="正方形/長方形 8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3" name="正方形/長方形 8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4" name="テキスト ボックス 8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年度決算における各項目値  　　 図書館　　　　　体育館等　　　　　福祉施設　　　　　市民会館　　　　　廃棄物処理施設　　　　　保健所等　　　　　消防施設　　　　　庁舎</a:t>
          </a:r>
        </a:p>
        <a:p>
          <a:r>
            <a:rPr kumimoji="1" lang="ja-JP" altLang="en-US" sz="1300">
              <a:latin typeface="ＭＳ Ｐゴシック" panose="020B0600070205080204" pitchFamily="50" charset="-128"/>
              <a:ea typeface="ＭＳ Ｐゴシック" panose="020B0600070205080204" pitchFamily="50" charset="-128"/>
            </a:rPr>
            <a:t>　有形固定資産減価償却率　　　　　　　　 </a:t>
          </a:r>
          <a:r>
            <a:rPr kumimoji="1" lang="en-US" altLang="ja-JP" sz="1300">
              <a:latin typeface="ＭＳ Ｐゴシック" panose="020B0600070205080204" pitchFamily="50" charset="-128"/>
              <a:ea typeface="ＭＳ Ｐゴシック" panose="020B0600070205080204" pitchFamily="50" charset="-128"/>
            </a:rPr>
            <a:t>54.0%</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60.0%</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58.4%</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88.6%</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37.7%</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69.1% </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50.7%</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26.3%</a:t>
          </a:r>
        </a:p>
        <a:p>
          <a:r>
            <a:rPr kumimoji="1" lang="ja-JP" altLang="en-US" sz="1300">
              <a:latin typeface="ＭＳ Ｐゴシック" panose="020B0600070205080204" pitchFamily="50" charset="-128"/>
              <a:ea typeface="ＭＳ Ｐゴシック" panose="020B0600070205080204" pitchFamily="50" charset="-128"/>
            </a:rPr>
            <a:t>　住民一人当たりの値　　　　　　　　　　　</a:t>
          </a:r>
          <a:r>
            <a:rPr kumimoji="1" lang="en-US" altLang="ja-JP" sz="1300">
              <a:latin typeface="ＭＳ Ｐゴシック" panose="020B0600070205080204" pitchFamily="50" charset="-128"/>
              <a:ea typeface="ＭＳ Ｐゴシック" panose="020B0600070205080204" pitchFamily="50" charset="-128"/>
            </a:rPr>
            <a:t>0.056㎡</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0.094㎡</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0.106㎡</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0.142㎡</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89.284</a:t>
          </a:r>
          <a:r>
            <a:rPr kumimoji="1" lang="ja-JP" altLang="en-US" sz="1300">
              <a:latin typeface="ＭＳ Ｐゴシック" panose="020B0600070205080204" pitchFamily="50" charset="-128"/>
              <a:ea typeface="ＭＳ Ｐゴシック" panose="020B0600070205080204" pitchFamily="50" charset="-128"/>
            </a:rPr>
            <a:t>千円 　　 　　　　 </a:t>
          </a:r>
          <a:r>
            <a:rPr kumimoji="1" lang="en-US" altLang="ja-JP" sz="1300">
              <a:latin typeface="ＭＳ Ｐゴシック" panose="020B0600070205080204" pitchFamily="50" charset="-128"/>
              <a:ea typeface="ＭＳ Ｐゴシック" panose="020B0600070205080204" pitchFamily="50" charset="-128"/>
            </a:rPr>
            <a:t>0.049㎡</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0.238㎡</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0.374㎡</a:t>
          </a:r>
        </a:p>
        <a:p>
          <a:r>
            <a:rPr kumimoji="1" lang="ja-JP" altLang="en-US" sz="1300">
              <a:latin typeface="ＭＳ Ｐゴシック" panose="020B0600070205080204" pitchFamily="50" charset="-128"/>
              <a:ea typeface="ＭＳ Ｐゴシック" panose="020B0600070205080204" pitchFamily="50" charset="-128"/>
            </a:rPr>
            <a:t>市役所本庁舎の整備が完了、供用開始したため、庁舎の有形固定資産減価償却率が改善し、住民一人あたり面積も増加した。</a:t>
          </a:r>
        </a:p>
        <a:p>
          <a:r>
            <a:rPr kumimoji="1" lang="ja-JP" altLang="en-US" sz="1300">
              <a:latin typeface="ＭＳ Ｐゴシック" panose="020B0600070205080204" pitchFamily="50" charset="-128"/>
              <a:ea typeface="ＭＳ Ｐゴシック" panose="020B0600070205080204" pitchFamily="50" charset="-128"/>
            </a:rPr>
            <a:t>なお、福祉施設ついて、平成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年度決算における高齢者福祉センターの面積計上漏れがあったため、平成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年度では住民一人当たり面積が前年比＋</a:t>
          </a:r>
          <a:r>
            <a:rPr kumimoji="1" lang="en-US" altLang="ja-JP" sz="1300">
              <a:latin typeface="ＭＳ Ｐゴシック" panose="020B0600070205080204" pitchFamily="50" charset="-128"/>
              <a:ea typeface="ＭＳ Ｐゴシック" panose="020B0600070205080204" pitchFamily="50" charset="-128"/>
            </a:rPr>
            <a:t>0.017</a:t>
          </a:r>
          <a:r>
            <a:rPr kumimoji="1" lang="ja-JP" altLang="en-US" sz="1300">
              <a:latin typeface="ＭＳ Ｐゴシック" panose="020B0600070205080204" pitchFamily="50" charset="-128"/>
              <a:ea typeface="ＭＳ Ｐゴシック" panose="020B0600070205080204" pitchFamily="50" charset="-128"/>
            </a:rPr>
            <a:t>ポイントの増加している。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栃木県日光市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82,638
81,726
1,449.83
45,994,245
45,106,885
801,044
24,396,729
61,274,009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62.8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当市の財政力指数は</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０．</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６０</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で、類似団体の平均（０．７</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４</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）や県内市町の平均（０．７</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４</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を下回り、県内１４市中１３番目と低い位置にある。特に、</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市税の徴収率は、９３．</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３</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％と前年度より</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０．１ポイント</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上昇したものの、１４市中</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１２</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番目の状況にある。そのため、土地の評価額の漸減や、人口減少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及び高齢化の進展に伴い課税額の増が見込めない中、更なる市税の徴収率向上に努めるとともに、「日光市まち・ひと・しごと創生総合戦略」により、企業誘致を推進し、工場などの進出による法人市民税や固定資産税、雇用の場の確保による個人市民税の増収を図ることにより、歳入の確保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114300</xdr:rowOff>
    </xdr:to>
    <xdr:cxnSp macro="">
      <xdr:nvCxnSpPr>
        <xdr:cNvPr id="64" name="直線コネクタ 63"/>
        <xdr:cNvCxnSpPr/>
      </xdr:nvCxnSpPr>
      <xdr:spPr>
        <a:xfrm flipV="1">
          <a:off x="4953000" y="64219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7"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8" name="直線コネクタ 67"/>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166158</xdr:rowOff>
    </xdr:from>
    <xdr:to>
      <xdr:col>23</xdr:col>
      <xdr:colOff>133350</xdr:colOff>
      <xdr:row>43</xdr:row>
      <xdr:rowOff>14817</xdr:rowOff>
    </xdr:to>
    <xdr:cxnSp macro="">
      <xdr:nvCxnSpPr>
        <xdr:cNvPr id="69" name="直線コネクタ 68"/>
        <xdr:cNvCxnSpPr/>
      </xdr:nvCxnSpPr>
      <xdr:spPr>
        <a:xfrm>
          <a:off x="4114800" y="736705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166158</xdr:rowOff>
    </xdr:to>
    <xdr:cxnSp macro="">
      <xdr:nvCxnSpPr>
        <xdr:cNvPr id="72" name="直線コネクタ 71"/>
        <xdr:cNvCxnSpPr/>
      </xdr:nvCxnSpPr>
      <xdr:spPr>
        <a:xfrm>
          <a:off x="3225800" y="73469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45508</xdr:rowOff>
    </xdr:from>
    <xdr:to>
      <xdr:col>19</xdr:col>
      <xdr:colOff>184150</xdr:colOff>
      <xdr:row>41</xdr:row>
      <xdr:rowOff>147108</xdr:rowOff>
    </xdr:to>
    <xdr:sp macro="" textlink="">
      <xdr:nvSpPr>
        <xdr:cNvPr id="73" name="フローチャート: 判断 72"/>
        <xdr:cNvSpPr/>
      </xdr:nvSpPr>
      <xdr:spPr>
        <a:xfrm>
          <a:off x="4064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157285</xdr:rowOff>
    </xdr:from>
    <xdr:ext cx="736600" cy="259045"/>
    <xdr:sp macro="" textlink="">
      <xdr:nvSpPr>
        <xdr:cNvPr id="74" name="テキスト ボックス 73"/>
        <xdr:cNvSpPr txBox="1"/>
      </xdr:nvSpPr>
      <xdr:spPr>
        <a:xfrm>
          <a:off x="3733800" y="6843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125942</xdr:rowOff>
    </xdr:from>
    <xdr:to>
      <xdr:col>15</xdr:col>
      <xdr:colOff>82550</xdr:colOff>
      <xdr:row>42</xdr:row>
      <xdr:rowOff>146050</xdr:rowOff>
    </xdr:to>
    <xdr:cxnSp macro="">
      <xdr:nvCxnSpPr>
        <xdr:cNvPr id="75" name="直線コネクタ 74"/>
        <xdr:cNvCxnSpPr/>
      </xdr:nvCxnSpPr>
      <xdr:spPr>
        <a:xfrm>
          <a:off x="2336800" y="73268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105833</xdr:rowOff>
    </xdr:from>
    <xdr:to>
      <xdr:col>11</xdr:col>
      <xdr:colOff>31750</xdr:colOff>
      <xdr:row>42</xdr:row>
      <xdr:rowOff>125942</xdr:rowOff>
    </xdr:to>
    <xdr:cxnSp macro="">
      <xdr:nvCxnSpPr>
        <xdr:cNvPr id="78" name="直線コネクタ 77"/>
        <xdr:cNvCxnSpPr/>
      </xdr:nvCxnSpPr>
      <xdr:spPr>
        <a:xfrm>
          <a:off x="1447800" y="73067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157285</xdr:rowOff>
    </xdr:from>
    <xdr:ext cx="762000" cy="259045"/>
    <xdr:sp macro="" textlink="">
      <xdr:nvSpPr>
        <xdr:cNvPr id="80" name="テキスト ボックス 79"/>
        <xdr:cNvSpPr txBox="1"/>
      </xdr:nvSpPr>
      <xdr:spPr>
        <a:xfrm>
          <a:off x="1955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82" name="テキスト ボックス 81"/>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88" name="楕円 87"/>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107544</xdr:rowOff>
    </xdr:from>
    <xdr:ext cx="762000" cy="259045"/>
    <xdr:sp macro="" textlink="">
      <xdr:nvSpPr>
        <xdr:cNvPr id="89" name="財政力該当値テキスト"/>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115358</xdr:rowOff>
    </xdr:from>
    <xdr:to>
      <xdr:col>19</xdr:col>
      <xdr:colOff>184150</xdr:colOff>
      <xdr:row>43</xdr:row>
      <xdr:rowOff>45508</xdr:rowOff>
    </xdr:to>
    <xdr:sp macro="" textlink="">
      <xdr:nvSpPr>
        <xdr:cNvPr id="90" name="楕円 89"/>
        <xdr:cNvSpPr/>
      </xdr:nvSpPr>
      <xdr:spPr>
        <a:xfrm>
          <a:off x="4064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30285</xdr:rowOff>
    </xdr:from>
    <xdr:ext cx="736600" cy="259045"/>
    <xdr:sp macro="" textlink="">
      <xdr:nvSpPr>
        <xdr:cNvPr id="91" name="テキスト ボックス 90"/>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2" name="楕円 91"/>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93" name="テキスト ボックス 92"/>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75142</xdr:rowOff>
    </xdr:from>
    <xdr:to>
      <xdr:col>11</xdr:col>
      <xdr:colOff>82550</xdr:colOff>
      <xdr:row>43</xdr:row>
      <xdr:rowOff>5292</xdr:rowOff>
    </xdr:to>
    <xdr:sp macro="" textlink="">
      <xdr:nvSpPr>
        <xdr:cNvPr id="94" name="楕円 93"/>
        <xdr:cNvSpPr/>
      </xdr:nvSpPr>
      <xdr:spPr>
        <a:xfrm>
          <a:off x="2286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161519</xdr:rowOff>
    </xdr:from>
    <xdr:ext cx="762000" cy="259045"/>
    <xdr:sp macro="" textlink="">
      <xdr:nvSpPr>
        <xdr:cNvPr id="95" name="テキスト ボックス 94"/>
        <xdr:cNvSpPr txBox="1"/>
      </xdr:nvSpPr>
      <xdr:spPr>
        <a:xfrm>
          <a:off x="1955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96" name="楕円 95"/>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97" name="テキスト ボックス 96"/>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当市の経常収支比率は</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９９．８</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なり、経常収支比率も類似団体と比較して高い状況にある。主な要因として、歳出においては、合併以降依然として経常経費に占める人件費の割合が高く、クリーンセンター維持管理における包括業務委託や指定管理委託料などを主とした物件費が増加した。一方歳入においては、市税収入額は横ばいで推移しているが、普通交付税は、平成２８年度から合併算定替の縮減が開始されたことから減少傾向となる。平成</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２９</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徴収率向上による市税収入額の増加</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０．２ポイント減少</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する結果となったが、平成</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３０</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市税や普通交付税の減少</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２．４ポイント増加</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した。人件費や物件費といった経常経費の圧縮により、経常収支比率の改善を図る必要がある。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90678</xdr:rowOff>
    </xdr:from>
    <xdr:to>
      <xdr:col>23</xdr:col>
      <xdr:colOff>133350</xdr:colOff>
      <xdr:row>65</xdr:row>
      <xdr:rowOff>109220</xdr:rowOff>
    </xdr:to>
    <xdr:cxnSp macro="">
      <xdr:nvCxnSpPr>
        <xdr:cNvPr id="125" name="直線コネクタ 124"/>
        <xdr:cNvCxnSpPr/>
      </xdr:nvCxnSpPr>
      <xdr:spPr>
        <a:xfrm flipV="1">
          <a:off x="4953000" y="10206228"/>
          <a:ext cx="0" cy="10472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81297</xdr:rowOff>
    </xdr:from>
    <xdr:ext cx="762000" cy="259045"/>
    <xdr:sp macro="" textlink="">
      <xdr:nvSpPr>
        <xdr:cNvPr id="126" name="財政構造の弾力性最小値テキスト"/>
        <xdr:cNvSpPr txBox="1"/>
      </xdr:nvSpPr>
      <xdr:spPr>
        <a:xfrm>
          <a:off x="5041900" y="1122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109220</xdr:rowOff>
    </xdr:from>
    <xdr:to>
      <xdr:col>24</xdr:col>
      <xdr:colOff>12700</xdr:colOff>
      <xdr:row>65</xdr:row>
      <xdr:rowOff>109220</xdr:rowOff>
    </xdr:to>
    <xdr:cxnSp macro="">
      <xdr:nvCxnSpPr>
        <xdr:cNvPr id="127" name="直線コネクタ 126"/>
        <xdr:cNvCxnSpPr/>
      </xdr:nvCxnSpPr>
      <xdr:spPr>
        <a:xfrm>
          <a:off x="4864100" y="1125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5605</xdr:rowOff>
    </xdr:from>
    <xdr:ext cx="762000" cy="259045"/>
    <xdr:sp macro="" textlink="">
      <xdr:nvSpPr>
        <xdr:cNvPr id="128" name="財政構造の弾力性最大値テキスト"/>
        <xdr:cNvSpPr txBox="1"/>
      </xdr:nvSpPr>
      <xdr:spPr>
        <a:xfrm>
          <a:off x="5041900" y="994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90678</xdr:rowOff>
    </xdr:from>
    <xdr:to>
      <xdr:col>24</xdr:col>
      <xdr:colOff>12700</xdr:colOff>
      <xdr:row>59</xdr:row>
      <xdr:rowOff>90678</xdr:rowOff>
    </xdr:to>
    <xdr:cxnSp macro="">
      <xdr:nvCxnSpPr>
        <xdr:cNvPr id="129" name="直線コネクタ 128"/>
        <xdr:cNvCxnSpPr/>
      </xdr:nvCxnSpPr>
      <xdr:spPr>
        <a:xfrm>
          <a:off x="4864100" y="1020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109474</xdr:rowOff>
    </xdr:from>
    <xdr:to>
      <xdr:col>23</xdr:col>
      <xdr:colOff>133350</xdr:colOff>
      <xdr:row>64</xdr:row>
      <xdr:rowOff>53848</xdr:rowOff>
    </xdr:to>
    <xdr:cxnSp macro="">
      <xdr:nvCxnSpPr>
        <xdr:cNvPr id="130" name="直線コネクタ 129"/>
        <xdr:cNvCxnSpPr/>
      </xdr:nvCxnSpPr>
      <xdr:spPr>
        <a:xfrm>
          <a:off x="4114800" y="10910824"/>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68089</xdr:rowOff>
    </xdr:from>
    <xdr:ext cx="762000" cy="259045"/>
    <xdr:sp macro="" textlink="">
      <xdr:nvSpPr>
        <xdr:cNvPr id="131" name="財政構造の弾力性平均値テキスト"/>
        <xdr:cNvSpPr txBox="1"/>
      </xdr:nvSpPr>
      <xdr:spPr>
        <a:xfrm>
          <a:off x="5041900" y="10526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51562</xdr:rowOff>
    </xdr:from>
    <xdr:to>
      <xdr:col>23</xdr:col>
      <xdr:colOff>184150</xdr:colOff>
      <xdr:row>62</xdr:row>
      <xdr:rowOff>153162</xdr:rowOff>
    </xdr:to>
    <xdr:sp macro="" textlink="">
      <xdr:nvSpPr>
        <xdr:cNvPr id="132" name="フローチャート: 判断 131"/>
        <xdr:cNvSpPr/>
      </xdr:nvSpPr>
      <xdr:spPr>
        <a:xfrm>
          <a:off x="49022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109474</xdr:rowOff>
    </xdr:from>
    <xdr:to>
      <xdr:col>19</xdr:col>
      <xdr:colOff>133350</xdr:colOff>
      <xdr:row>63</xdr:row>
      <xdr:rowOff>119126</xdr:rowOff>
    </xdr:to>
    <xdr:cxnSp macro="">
      <xdr:nvCxnSpPr>
        <xdr:cNvPr id="133" name="直線コネクタ 132"/>
        <xdr:cNvCxnSpPr/>
      </xdr:nvCxnSpPr>
      <xdr:spPr>
        <a:xfrm flipV="1">
          <a:off x="3225800" y="1091082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66040</xdr:rowOff>
    </xdr:from>
    <xdr:to>
      <xdr:col>19</xdr:col>
      <xdr:colOff>184150</xdr:colOff>
      <xdr:row>62</xdr:row>
      <xdr:rowOff>167640</xdr:rowOff>
    </xdr:to>
    <xdr:sp macro="" textlink="">
      <xdr:nvSpPr>
        <xdr:cNvPr id="134" name="フローチャート: 判断 133"/>
        <xdr:cNvSpPr/>
      </xdr:nvSpPr>
      <xdr:spPr>
        <a:xfrm>
          <a:off x="4064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6367</xdr:rowOff>
    </xdr:from>
    <xdr:ext cx="736600" cy="259045"/>
    <xdr:sp macro="" textlink="">
      <xdr:nvSpPr>
        <xdr:cNvPr id="135" name="テキスト ボックス 134"/>
        <xdr:cNvSpPr txBox="1"/>
      </xdr:nvSpPr>
      <xdr:spPr>
        <a:xfrm>
          <a:off x="3733800" y="1046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136144</xdr:rowOff>
    </xdr:from>
    <xdr:to>
      <xdr:col>15</xdr:col>
      <xdr:colOff>82550</xdr:colOff>
      <xdr:row>63</xdr:row>
      <xdr:rowOff>119126</xdr:rowOff>
    </xdr:to>
    <xdr:cxnSp macro="">
      <xdr:nvCxnSpPr>
        <xdr:cNvPr id="136" name="直線コネクタ 135"/>
        <xdr:cNvCxnSpPr/>
      </xdr:nvCxnSpPr>
      <xdr:spPr>
        <a:xfrm>
          <a:off x="2336800" y="10766044"/>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56388</xdr:rowOff>
    </xdr:from>
    <xdr:to>
      <xdr:col>15</xdr:col>
      <xdr:colOff>133350</xdr:colOff>
      <xdr:row>62</xdr:row>
      <xdr:rowOff>157988</xdr:rowOff>
    </xdr:to>
    <xdr:sp macro="" textlink="">
      <xdr:nvSpPr>
        <xdr:cNvPr id="137" name="フローチャート: 判断 136"/>
        <xdr:cNvSpPr/>
      </xdr:nvSpPr>
      <xdr:spPr>
        <a:xfrm>
          <a:off x="3175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168165</xdr:rowOff>
    </xdr:from>
    <xdr:ext cx="762000" cy="259045"/>
    <xdr:sp macro="" textlink="">
      <xdr:nvSpPr>
        <xdr:cNvPr id="138" name="テキスト ボックス 137"/>
        <xdr:cNvSpPr txBox="1"/>
      </xdr:nvSpPr>
      <xdr:spPr>
        <a:xfrm>
          <a:off x="2844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136144</xdr:rowOff>
    </xdr:from>
    <xdr:to>
      <xdr:col>11</xdr:col>
      <xdr:colOff>31750</xdr:colOff>
      <xdr:row>63</xdr:row>
      <xdr:rowOff>80518</xdr:rowOff>
    </xdr:to>
    <xdr:cxnSp macro="">
      <xdr:nvCxnSpPr>
        <xdr:cNvPr id="139" name="直線コネクタ 138"/>
        <xdr:cNvCxnSpPr/>
      </xdr:nvCxnSpPr>
      <xdr:spPr>
        <a:xfrm flipV="1">
          <a:off x="1447800" y="10766044"/>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153162</xdr:rowOff>
    </xdr:from>
    <xdr:to>
      <xdr:col>11</xdr:col>
      <xdr:colOff>82550</xdr:colOff>
      <xdr:row>61</xdr:row>
      <xdr:rowOff>83312</xdr:rowOff>
    </xdr:to>
    <xdr:sp macro="" textlink="">
      <xdr:nvSpPr>
        <xdr:cNvPr id="140" name="フローチャート: 判断 139"/>
        <xdr:cNvSpPr/>
      </xdr:nvSpPr>
      <xdr:spPr>
        <a:xfrm>
          <a:off x="2286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93489</xdr:rowOff>
    </xdr:from>
    <xdr:ext cx="762000" cy="259045"/>
    <xdr:sp macro="" textlink="">
      <xdr:nvSpPr>
        <xdr:cNvPr id="141" name="テキスト ボックス 140"/>
        <xdr:cNvSpPr txBox="1"/>
      </xdr:nvSpPr>
      <xdr:spPr>
        <a:xfrm>
          <a:off x="1955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87884</xdr:rowOff>
    </xdr:from>
    <xdr:to>
      <xdr:col>7</xdr:col>
      <xdr:colOff>31750</xdr:colOff>
      <xdr:row>62</xdr:row>
      <xdr:rowOff>18034</xdr:rowOff>
    </xdr:to>
    <xdr:sp macro="" textlink="">
      <xdr:nvSpPr>
        <xdr:cNvPr id="142" name="フローチャート: 判断 141"/>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28211</xdr:rowOff>
    </xdr:from>
    <xdr:ext cx="762000" cy="259045"/>
    <xdr:sp macro="" textlink="">
      <xdr:nvSpPr>
        <xdr:cNvPr id="143" name="テキスト ボックス 142"/>
        <xdr:cNvSpPr txBox="1"/>
      </xdr:nvSpPr>
      <xdr:spPr>
        <a:xfrm>
          <a:off x="1066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3048</xdr:rowOff>
    </xdr:from>
    <xdr:to>
      <xdr:col>23</xdr:col>
      <xdr:colOff>184150</xdr:colOff>
      <xdr:row>64</xdr:row>
      <xdr:rowOff>104648</xdr:rowOff>
    </xdr:to>
    <xdr:sp macro="" textlink="">
      <xdr:nvSpPr>
        <xdr:cNvPr id="149" name="楕円 148"/>
        <xdr:cNvSpPr/>
      </xdr:nvSpPr>
      <xdr:spPr>
        <a:xfrm>
          <a:off x="49022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146575</xdr:rowOff>
    </xdr:from>
    <xdr:ext cx="762000" cy="259045"/>
    <xdr:sp macro="" textlink="">
      <xdr:nvSpPr>
        <xdr:cNvPr id="150" name="財政構造の弾力性該当値テキスト"/>
        <xdr:cNvSpPr txBox="1"/>
      </xdr:nvSpPr>
      <xdr:spPr>
        <a:xfrm>
          <a:off x="5041900" y="10947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58674</xdr:rowOff>
    </xdr:from>
    <xdr:to>
      <xdr:col>19</xdr:col>
      <xdr:colOff>184150</xdr:colOff>
      <xdr:row>63</xdr:row>
      <xdr:rowOff>160274</xdr:rowOff>
    </xdr:to>
    <xdr:sp macro="" textlink="">
      <xdr:nvSpPr>
        <xdr:cNvPr id="151" name="楕円 150"/>
        <xdr:cNvSpPr/>
      </xdr:nvSpPr>
      <xdr:spPr>
        <a:xfrm>
          <a:off x="40640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145051</xdr:rowOff>
    </xdr:from>
    <xdr:ext cx="736600" cy="259045"/>
    <xdr:sp macro="" textlink="">
      <xdr:nvSpPr>
        <xdr:cNvPr id="152" name="テキスト ボックス 151"/>
        <xdr:cNvSpPr txBox="1"/>
      </xdr:nvSpPr>
      <xdr:spPr>
        <a:xfrm>
          <a:off x="3733800" y="1094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68326</xdr:rowOff>
    </xdr:from>
    <xdr:to>
      <xdr:col>15</xdr:col>
      <xdr:colOff>133350</xdr:colOff>
      <xdr:row>63</xdr:row>
      <xdr:rowOff>169926</xdr:rowOff>
    </xdr:to>
    <xdr:sp macro="" textlink="">
      <xdr:nvSpPr>
        <xdr:cNvPr id="153" name="楕円 152"/>
        <xdr:cNvSpPr/>
      </xdr:nvSpPr>
      <xdr:spPr>
        <a:xfrm>
          <a:off x="3175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154703</xdr:rowOff>
    </xdr:from>
    <xdr:ext cx="762000" cy="259045"/>
    <xdr:sp macro="" textlink="">
      <xdr:nvSpPr>
        <xdr:cNvPr id="154" name="テキスト ボックス 153"/>
        <xdr:cNvSpPr txBox="1"/>
      </xdr:nvSpPr>
      <xdr:spPr>
        <a:xfrm>
          <a:off x="2844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85344</xdr:rowOff>
    </xdr:from>
    <xdr:to>
      <xdr:col>11</xdr:col>
      <xdr:colOff>82550</xdr:colOff>
      <xdr:row>63</xdr:row>
      <xdr:rowOff>15494</xdr:rowOff>
    </xdr:to>
    <xdr:sp macro="" textlink="">
      <xdr:nvSpPr>
        <xdr:cNvPr id="155" name="楕円 154"/>
        <xdr:cNvSpPr/>
      </xdr:nvSpPr>
      <xdr:spPr>
        <a:xfrm>
          <a:off x="2286000" y="10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271</xdr:rowOff>
    </xdr:from>
    <xdr:ext cx="762000" cy="259045"/>
    <xdr:sp macro="" textlink="">
      <xdr:nvSpPr>
        <xdr:cNvPr id="156" name="テキスト ボックス 155"/>
        <xdr:cNvSpPr txBox="1"/>
      </xdr:nvSpPr>
      <xdr:spPr>
        <a:xfrm>
          <a:off x="1955800" y="1080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29718</xdr:rowOff>
    </xdr:from>
    <xdr:to>
      <xdr:col>7</xdr:col>
      <xdr:colOff>31750</xdr:colOff>
      <xdr:row>63</xdr:row>
      <xdr:rowOff>131318</xdr:rowOff>
    </xdr:to>
    <xdr:sp macro="" textlink="">
      <xdr:nvSpPr>
        <xdr:cNvPr id="157" name="楕円 156"/>
        <xdr:cNvSpPr/>
      </xdr:nvSpPr>
      <xdr:spPr>
        <a:xfrm>
          <a:off x="13970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116095</xdr:rowOff>
    </xdr:from>
    <xdr:ext cx="762000" cy="259045"/>
    <xdr:sp macro="" textlink="">
      <xdr:nvSpPr>
        <xdr:cNvPr id="158" name="テキスト ボックス 157"/>
        <xdr:cNvSpPr txBox="1"/>
      </xdr:nvSpPr>
      <xdr:spPr>
        <a:xfrm>
          <a:off x="1066800" y="1091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[176,337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当市の人口１人当たり人件費・物件費等の決算額は</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１７６，３３７</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円で、類似団体の平均（</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１０９，４２６</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円）や県内市町の平均（</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１１５，６９５</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円）をともに大きく上回っている。特に、職員数が類似団体と比較して多いため、人口１人当たりの人件費が高くなっている。その理由は、広域圏の合併により一部事務組合の事業を引き継ぎ、単独自治体として消防事業を実施していることや、市域が広いため居住地や観光施設が点在し、分散型の消防防災体制を整える必要があり、類似団体と比較して消防関係職員が多いことなどが挙げられる。今後、職員定員適正化計画に沿って職員数の適正化を図るとともに、物件費等についても、財政健全化計画による削減を進め、毎年度予算編成時に抑制を図っていく。</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161153</xdr:rowOff>
    </xdr:from>
    <xdr:to>
      <xdr:col>23</xdr:col>
      <xdr:colOff>133350</xdr:colOff>
      <xdr:row>90</xdr:row>
      <xdr:rowOff>48006</xdr:rowOff>
    </xdr:to>
    <xdr:cxnSp macro="">
      <xdr:nvCxnSpPr>
        <xdr:cNvPr id="188" name="直線コネクタ 187"/>
        <xdr:cNvCxnSpPr/>
      </xdr:nvCxnSpPr>
      <xdr:spPr>
        <a:xfrm flipV="1">
          <a:off x="4953000" y="14048603"/>
          <a:ext cx="0" cy="14299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20083</xdr:rowOff>
    </xdr:from>
    <xdr:ext cx="762000" cy="259045"/>
    <xdr:sp macro="" textlink="">
      <xdr:nvSpPr>
        <xdr:cNvPr id="189" name="人件費・物件費等の状況最小値テキスト"/>
        <xdr:cNvSpPr txBox="1"/>
      </xdr:nvSpPr>
      <xdr:spPr>
        <a:xfrm>
          <a:off x="5041900" y="1545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48006</xdr:rowOff>
    </xdr:from>
    <xdr:to>
      <xdr:col>24</xdr:col>
      <xdr:colOff>12700</xdr:colOff>
      <xdr:row>90</xdr:row>
      <xdr:rowOff>48006</xdr:rowOff>
    </xdr:to>
    <xdr:cxnSp macro="">
      <xdr:nvCxnSpPr>
        <xdr:cNvPr id="190" name="直線コネクタ 189"/>
        <xdr:cNvCxnSpPr/>
      </xdr:nvCxnSpPr>
      <xdr:spPr>
        <a:xfrm>
          <a:off x="4864100" y="15478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76080</xdr:rowOff>
    </xdr:from>
    <xdr:ext cx="762000" cy="259045"/>
    <xdr:sp macro="" textlink="">
      <xdr:nvSpPr>
        <xdr:cNvPr id="191" name="人件費・物件費等の状況最大値テキスト"/>
        <xdr:cNvSpPr txBox="1"/>
      </xdr:nvSpPr>
      <xdr:spPr>
        <a:xfrm>
          <a:off x="5041900" y="13792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161153</xdr:rowOff>
    </xdr:from>
    <xdr:to>
      <xdr:col>24</xdr:col>
      <xdr:colOff>12700</xdr:colOff>
      <xdr:row>81</xdr:row>
      <xdr:rowOff>161153</xdr:rowOff>
    </xdr:to>
    <xdr:cxnSp macro="">
      <xdr:nvCxnSpPr>
        <xdr:cNvPr id="192" name="直線コネクタ 191"/>
        <xdr:cNvCxnSpPr/>
      </xdr:nvCxnSpPr>
      <xdr:spPr>
        <a:xfrm>
          <a:off x="4864100" y="14048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89</xdr:row>
      <xdr:rowOff>101178</xdr:rowOff>
    </xdr:from>
    <xdr:to>
      <xdr:col>23</xdr:col>
      <xdr:colOff>133350</xdr:colOff>
      <xdr:row>89</xdr:row>
      <xdr:rowOff>115550</xdr:rowOff>
    </xdr:to>
    <xdr:cxnSp macro="">
      <xdr:nvCxnSpPr>
        <xdr:cNvPr id="193" name="直線コネクタ 192"/>
        <xdr:cNvCxnSpPr/>
      </xdr:nvCxnSpPr>
      <xdr:spPr>
        <a:xfrm flipV="1">
          <a:off x="4114800" y="15360228"/>
          <a:ext cx="838200" cy="14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27176</xdr:rowOff>
    </xdr:from>
    <xdr:ext cx="762000" cy="259045"/>
    <xdr:sp macro="" textlink="">
      <xdr:nvSpPr>
        <xdr:cNvPr id="194" name="人件費・物件費等の状況平均値テキスト"/>
        <xdr:cNvSpPr txBox="1"/>
      </xdr:nvSpPr>
      <xdr:spPr>
        <a:xfrm>
          <a:off x="5041900" y="14257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10649</xdr:rowOff>
    </xdr:from>
    <xdr:to>
      <xdr:col>23</xdr:col>
      <xdr:colOff>184150</xdr:colOff>
      <xdr:row>84</xdr:row>
      <xdr:rowOff>112249</xdr:rowOff>
    </xdr:to>
    <xdr:sp macro="" textlink="">
      <xdr:nvSpPr>
        <xdr:cNvPr id="195" name="フローチャート: 判断 194"/>
        <xdr:cNvSpPr/>
      </xdr:nvSpPr>
      <xdr:spPr>
        <a:xfrm>
          <a:off x="4902200" y="1441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89</xdr:row>
      <xdr:rowOff>59944</xdr:rowOff>
    </xdr:from>
    <xdr:to>
      <xdr:col>19</xdr:col>
      <xdr:colOff>133350</xdr:colOff>
      <xdr:row>89</xdr:row>
      <xdr:rowOff>115550</xdr:rowOff>
    </xdr:to>
    <xdr:cxnSp macro="">
      <xdr:nvCxnSpPr>
        <xdr:cNvPr id="196" name="直線コネクタ 195"/>
        <xdr:cNvCxnSpPr/>
      </xdr:nvCxnSpPr>
      <xdr:spPr>
        <a:xfrm>
          <a:off x="3225800" y="15318994"/>
          <a:ext cx="889000" cy="5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168574</xdr:rowOff>
    </xdr:from>
    <xdr:to>
      <xdr:col>19</xdr:col>
      <xdr:colOff>184150</xdr:colOff>
      <xdr:row>84</xdr:row>
      <xdr:rowOff>98724</xdr:rowOff>
    </xdr:to>
    <xdr:sp macro="" textlink="">
      <xdr:nvSpPr>
        <xdr:cNvPr id="197" name="フローチャート: 判断 196"/>
        <xdr:cNvSpPr/>
      </xdr:nvSpPr>
      <xdr:spPr>
        <a:xfrm>
          <a:off x="40640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108901</xdr:rowOff>
    </xdr:from>
    <xdr:ext cx="736600" cy="259045"/>
    <xdr:sp macro="" textlink="">
      <xdr:nvSpPr>
        <xdr:cNvPr id="198" name="テキスト ボックス 197"/>
        <xdr:cNvSpPr txBox="1"/>
      </xdr:nvSpPr>
      <xdr:spPr>
        <a:xfrm>
          <a:off x="3733800" y="14167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89</xdr:row>
      <xdr:rowOff>31617</xdr:rowOff>
    </xdr:from>
    <xdr:to>
      <xdr:col>15</xdr:col>
      <xdr:colOff>82550</xdr:colOff>
      <xdr:row>89</xdr:row>
      <xdr:rowOff>59944</xdr:rowOff>
    </xdr:to>
    <xdr:cxnSp macro="">
      <xdr:nvCxnSpPr>
        <xdr:cNvPr id="199" name="直線コネクタ 198"/>
        <xdr:cNvCxnSpPr/>
      </xdr:nvCxnSpPr>
      <xdr:spPr>
        <a:xfrm>
          <a:off x="2336800" y="15290667"/>
          <a:ext cx="889000" cy="2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161669</xdr:rowOff>
    </xdr:from>
    <xdr:to>
      <xdr:col>15</xdr:col>
      <xdr:colOff>133350</xdr:colOff>
      <xdr:row>84</xdr:row>
      <xdr:rowOff>91819</xdr:rowOff>
    </xdr:to>
    <xdr:sp macro="" textlink="">
      <xdr:nvSpPr>
        <xdr:cNvPr id="200" name="フローチャート: 判断 199"/>
        <xdr:cNvSpPr/>
      </xdr:nvSpPr>
      <xdr:spPr>
        <a:xfrm>
          <a:off x="3175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101996</xdr:rowOff>
    </xdr:from>
    <xdr:ext cx="762000" cy="259045"/>
    <xdr:sp macro="" textlink="">
      <xdr:nvSpPr>
        <xdr:cNvPr id="201" name="テキスト ボックス 200"/>
        <xdr:cNvSpPr txBox="1"/>
      </xdr:nvSpPr>
      <xdr:spPr>
        <a:xfrm>
          <a:off x="2844800" y="14160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89</xdr:row>
      <xdr:rowOff>21067</xdr:rowOff>
    </xdr:from>
    <xdr:to>
      <xdr:col>11</xdr:col>
      <xdr:colOff>31750</xdr:colOff>
      <xdr:row>89</xdr:row>
      <xdr:rowOff>31617</xdr:rowOff>
    </xdr:to>
    <xdr:cxnSp macro="">
      <xdr:nvCxnSpPr>
        <xdr:cNvPr id="202" name="直線コネクタ 201"/>
        <xdr:cNvCxnSpPr/>
      </xdr:nvCxnSpPr>
      <xdr:spPr>
        <a:xfrm>
          <a:off x="1447800" y="15280117"/>
          <a:ext cx="889000" cy="10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132587</xdr:rowOff>
    </xdr:from>
    <xdr:to>
      <xdr:col>11</xdr:col>
      <xdr:colOff>82550</xdr:colOff>
      <xdr:row>85</xdr:row>
      <xdr:rowOff>62737</xdr:rowOff>
    </xdr:to>
    <xdr:sp macro="" textlink="">
      <xdr:nvSpPr>
        <xdr:cNvPr id="203" name="フローチャート: 判断 202"/>
        <xdr:cNvSpPr/>
      </xdr:nvSpPr>
      <xdr:spPr>
        <a:xfrm>
          <a:off x="2286000" y="1453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72914</xdr:rowOff>
    </xdr:from>
    <xdr:ext cx="762000" cy="259045"/>
    <xdr:sp macro="" textlink="">
      <xdr:nvSpPr>
        <xdr:cNvPr id="204" name="テキスト ボックス 203"/>
        <xdr:cNvSpPr txBox="1"/>
      </xdr:nvSpPr>
      <xdr:spPr>
        <a:xfrm>
          <a:off x="1955800" y="14303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169988</xdr:rowOff>
    </xdr:from>
    <xdr:to>
      <xdr:col>7</xdr:col>
      <xdr:colOff>31750</xdr:colOff>
      <xdr:row>85</xdr:row>
      <xdr:rowOff>100138</xdr:rowOff>
    </xdr:to>
    <xdr:sp macro="" textlink="">
      <xdr:nvSpPr>
        <xdr:cNvPr id="205" name="フローチャート: 判断 204"/>
        <xdr:cNvSpPr/>
      </xdr:nvSpPr>
      <xdr:spPr>
        <a:xfrm>
          <a:off x="1397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110315</xdr:rowOff>
    </xdr:from>
    <xdr:ext cx="762000" cy="259045"/>
    <xdr:sp macro="" textlink="">
      <xdr:nvSpPr>
        <xdr:cNvPr id="206" name="テキスト ボックス 205"/>
        <xdr:cNvSpPr txBox="1"/>
      </xdr:nvSpPr>
      <xdr:spPr>
        <a:xfrm>
          <a:off x="1066800" y="1434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89</xdr:row>
      <xdr:rowOff>50378</xdr:rowOff>
    </xdr:from>
    <xdr:to>
      <xdr:col>23</xdr:col>
      <xdr:colOff>184150</xdr:colOff>
      <xdr:row>89</xdr:row>
      <xdr:rowOff>151978</xdr:rowOff>
    </xdr:to>
    <xdr:sp macro="" textlink="">
      <xdr:nvSpPr>
        <xdr:cNvPr id="212" name="楕円 211"/>
        <xdr:cNvSpPr/>
      </xdr:nvSpPr>
      <xdr:spPr>
        <a:xfrm>
          <a:off x="4902200" y="1530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117705</xdr:rowOff>
    </xdr:from>
    <xdr:ext cx="762000" cy="259045"/>
    <xdr:sp macro="" textlink="">
      <xdr:nvSpPr>
        <xdr:cNvPr id="213" name="人件費・物件費等の状況該当値テキスト"/>
        <xdr:cNvSpPr txBox="1"/>
      </xdr:nvSpPr>
      <xdr:spPr>
        <a:xfrm>
          <a:off x="5041900" y="1520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89</xdr:row>
      <xdr:rowOff>64750</xdr:rowOff>
    </xdr:from>
    <xdr:to>
      <xdr:col>19</xdr:col>
      <xdr:colOff>184150</xdr:colOff>
      <xdr:row>89</xdr:row>
      <xdr:rowOff>166350</xdr:rowOff>
    </xdr:to>
    <xdr:sp macro="" textlink="">
      <xdr:nvSpPr>
        <xdr:cNvPr id="214" name="楕円 213"/>
        <xdr:cNvSpPr/>
      </xdr:nvSpPr>
      <xdr:spPr>
        <a:xfrm>
          <a:off x="4064000" y="1532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89</xdr:row>
      <xdr:rowOff>151127</xdr:rowOff>
    </xdr:from>
    <xdr:ext cx="736600" cy="259045"/>
    <xdr:sp macro="" textlink="">
      <xdr:nvSpPr>
        <xdr:cNvPr id="215" name="テキスト ボックス 214"/>
        <xdr:cNvSpPr txBox="1"/>
      </xdr:nvSpPr>
      <xdr:spPr>
        <a:xfrm>
          <a:off x="3733800" y="1541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89</xdr:row>
      <xdr:rowOff>9144</xdr:rowOff>
    </xdr:from>
    <xdr:to>
      <xdr:col>15</xdr:col>
      <xdr:colOff>133350</xdr:colOff>
      <xdr:row>89</xdr:row>
      <xdr:rowOff>110744</xdr:rowOff>
    </xdr:to>
    <xdr:sp macro="" textlink="">
      <xdr:nvSpPr>
        <xdr:cNvPr id="216" name="楕円 215"/>
        <xdr:cNvSpPr/>
      </xdr:nvSpPr>
      <xdr:spPr>
        <a:xfrm>
          <a:off x="3175000" y="1526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89</xdr:row>
      <xdr:rowOff>95521</xdr:rowOff>
    </xdr:from>
    <xdr:ext cx="762000" cy="259045"/>
    <xdr:sp macro="" textlink="">
      <xdr:nvSpPr>
        <xdr:cNvPr id="217" name="テキスト ボックス 216"/>
        <xdr:cNvSpPr txBox="1"/>
      </xdr:nvSpPr>
      <xdr:spPr>
        <a:xfrm>
          <a:off x="2844800" y="15354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88</xdr:row>
      <xdr:rowOff>152267</xdr:rowOff>
    </xdr:from>
    <xdr:to>
      <xdr:col>11</xdr:col>
      <xdr:colOff>82550</xdr:colOff>
      <xdr:row>89</xdr:row>
      <xdr:rowOff>82417</xdr:rowOff>
    </xdr:to>
    <xdr:sp macro="" textlink="">
      <xdr:nvSpPr>
        <xdr:cNvPr id="218" name="楕円 217"/>
        <xdr:cNvSpPr/>
      </xdr:nvSpPr>
      <xdr:spPr>
        <a:xfrm>
          <a:off x="2286000" y="1523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89</xdr:row>
      <xdr:rowOff>67194</xdr:rowOff>
    </xdr:from>
    <xdr:ext cx="762000" cy="259045"/>
    <xdr:sp macro="" textlink="">
      <xdr:nvSpPr>
        <xdr:cNvPr id="219" name="テキスト ボックス 218"/>
        <xdr:cNvSpPr txBox="1"/>
      </xdr:nvSpPr>
      <xdr:spPr>
        <a:xfrm>
          <a:off x="1955800" y="15326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88</xdr:row>
      <xdr:rowOff>141717</xdr:rowOff>
    </xdr:from>
    <xdr:to>
      <xdr:col>7</xdr:col>
      <xdr:colOff>31750</xdr:colOff>
      <xdr:row>89</xdr:row>
      <xdr:rowOff>71867</xdr:rowOff>
    </xdr:to>
    <xdr:sp macro="" textlink="">
      <xdr:nvSpPr>
        <xdr:cNvPr id="220" name="楕円 219"/>
        <xdr:cNvSpPr/>
      </xdr:nvSpPr>
      <xdr:spPr>
        <a:xfrm>
          <a:off x="1397000" y="1522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89</xdr:row>
      <xdr:rowOff>56644</xdr:rowOff>
    </xdr:from>
    <xdr:ext cx="762000" cy="259045"/>
    <xdr:sp macro="" textlink="">
      <xdr:nvSpPr>
        <xdr:cNvPr id="221" name="テキスト ボックス 220"/>
        <xdr:cNvSpPr txBox="1"/>
      </xdr:nvSpPr>
      <xdr:spPr>
        <a:xfrm>
          <a:off x="1066800" y="15315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ラスパイレス指数は、平成２０年度以降、概ね横ばい（国家公務員の時限的な給与改定特例法による措置がないとした場合）で推移している。これまで、５５歳以上の原則昇給停止や昇格制度の見直し、現給保障の段階的廃止など国と同等の措置を行うことにより、全国市平均と同水準を維持している。今後も、より一層の給与の適正化を図るとともに人件費の縮減に努めていく。</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87993</xdr:rowOff>
    </xdr:to>
    <xdr:cxnSp macro="">
      <xdr:nvCxnSpPr>
        <xdr:cNvPr id="252" name="直線コネクタ 251"/>
        <xdr:cNvCxnSpPr/>
      </xdr:nvCxnSpPr>
      <xdr:spPr>
        <a:xfrm flipV="1">
          <a:off x="17018000" y="13881100"/>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60070</xdr:rowOff>
    </xdr:from>
    <xdr:ext cx="762000" cy="259045"/>
    <xdr:sp macro="" textlink="">
      <xdr:nvSpPr>
        <xdr:cNvPr id="253" name="給与水準   （国との比較）最小値テキスト"/>
        <xdr:cNvSpPr txBox="1"/>
      </xdr:nvSpPr>
      <xdr:spPr>
        <a:xfrm>
          <a:off x="17106900" y="1549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87993</xdr:rowOff>
    </xdr:from>
    <xdr:to>
      <xdr:col>81</xdr:col>
      <xdr:colOff>133350</xdr:colOff>
      <xdr:row>90</xdr:row>
      <xdr:rowOff>87993</xdr:rowOff>
    </xdr:to>
    <xdr:cxnSp macro="">
      <xdr:nvCxnSpPr>
        <xdr:cNvPr id="254" name="直線コネクタ 253"/>
        <xdr:cNvCxnSpPr/>
      </xdr:nvCxnSpPr>
      <xdr:spPr>
        <a:xfrm>
          <a:off x="16929100" y="1551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84364</xdr:rowOff>
    </xdr:from>
    <xdr:to>
      <xdr:col>81</xdr:col>
      <xdr:colOff>44450</xdr:colOff>
      <xdr:row>87</xdr:row>
      <xdr:rowOff>16329</xdr:rowOff>
    </xdr:to>
    <xdr:cxnSp macro="">
      <xdr:nvCxnSpPr>
        <xdr:cNvPr id="257" name="直線コネクタ 256"/>
        <xdr:cNvCxnSpPr/>
      </xdr:nvCxnSpPr>
      <xdr:spPr>
        <a:xfrm flipV="1">
          <a:off x="16179800" y="14829064"/>
          <a:ext cx="8382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40113</xdr:rowOff>
    </xdr:from>
    <xdr:ext cx="762000" cy="259045"/>
    <xdr:sp macro="" textlink="">
      <xdr:nvSpPr>
        <xdr:cNvPr id="258" name="給与水準   （国との比較）平均値テキスト"/>
        <xdr:cNvSpPr txBox="1"/>
      </xdr:nvSpPr>
      <xdr:spPr>
        <a:xfrm>
          <a:off x="17106900" y="14784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68036</xdr:rowOff>
    </xdr:from>
    <xdr:to>
      <xdr:col>81</xdr:col>
      <xdr:colOff>95250</xdr:colOff>
      <xdr:row>86</xdr:row>
      <xdr:rowOff>169636</xdr:rowOff>
    </xdr:to>
    <xdr:sp macro="" textlink="">
      <xdr:nvSpPr>
        <xdr:cNvPr id="259" name="フローチャート: 判断 258"/>
        <xdr:cNvSpPr/>
      </xdr:nvSpPr>
      <xdr:spPr>
        <a:xfrm>
          <a:off x="169672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16329</xdr:rowOff>
    </xdr:from>
    <xdr:to>
      <xdr:col>77</xdr:col>
      <xdr:colOff>44450</xdr:colOff>
      <xdr:row>87</xdr:row>
      <xdr:rowOff>33564</xdr:rowOff>
    </xdr:to>
    <xdr:cxnSp macro="">
      <xdr:nvCxnSpPr>
        <xdr:cNvPr id="260" name="直線コネクタ 259"/>
        <xdr:cNvCxnSpPr/>
      </xdr:nvCxnSpPr>
      <xdr:spPr>
        <a:xfrm flipV="1">
          <a:off x="15290800" y="1493247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1" name="フローチャート: 判断 260"/>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42834</xdr:rowOff>
    </xdr:from>
    <xdr:ext cx="736600" cy="259045"/>
    <xdr:sp macro="" textlink="">
      <xdr:nvSpPr>
        <xdr:cNvPr id="262" name="テキスト ボックス 261"/>
        <xdr:cNvSpPr txBox="1"/>
      </xdr:nvSpPr>
      <xdr:spPr>
        <a:xfrm>
          <a:off x="15798800" y="1461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33564</xdr:rowOff>
    </xdr:from>
    <xdr:to>
      <xdr:col>72</xdr:col>
      <xdr:colOff>203200</xdr:colOff>
      <xdr:row>87</xdr:row>
      <xdr:rowOff>136979</xdr:rowOff>
    </xdr:to>
    <xdr:cxnSp macro="">
      <xdr:nvCxnSpPr>
        <xdr:cNvPr id="263" name="直線コネクタ 262"/>
        <xdr:cNvCxnSpPr/>
      </xdr:nvCxnSpPr>
      <xdr:spPr>
        <a:xfrm flipV="1">
          <a:off x="14401800" y="14949714"/>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4" name="フローチャート: 判断 263"/>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42834</xdr:rowOff>
    </xdr:from>
    <xdr:ext cx="762000" cy="259045"/>
    <xdr:sp macro="" textlink="">
      <xdr:nvSpPr>
        <xdr:cNvPr id="265" name="テキスト ボックス 264"/>
        <xdr:cNvSpPr txBox="1"/>
      </xdr:nvSpPr>
      <xdr:spPr>
        <a:xfrm>
          <a:off x="14909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153307</xdr:rowOff>
    </xdr:from>
    <xdr:to>
      <xdr:col>68</xdr:col>
      <xdr:colOff>152400</xdr:colOff>
      <xdr:row>87</xdr:row>
      <xdr:rowOff>136979</xdr:rowOff>
    </xdr:to>
    <xdr:cxnSp macro="">
      <xdr:nvCxnSpPr>
        <xdr:cNvPr id="266" name="直線コネクタ 265"/>
        <xdr:cNvCxnSpPr/>
      </xdr:nvCxnSpPr>
      <xdr:spPr>
        <a:xfrm>
          <a:off x="13512800" y="14898007"/>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7" name="フローチャート: 判断 266"/>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68" name="テキスト ボックス 267"/>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69" name="フローチャート: 判断 268"/>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110870</xdr:rowOff>
    </xdr:from>
    <xdr:ext cx="762000" cy="259045"/>
    <xdr:sp macro="" textlink="">
      <xdr:nvSpPr>
        <xdr:cNvPr id="270" name="テキスト ボックス 269"/>
        <xdr:cNvSpPr txBox="1"/>
      </xdr:nvSpPr>
      <xdr:spPr>
        <a:xfrm>
          <a:off x="13131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76" name="楕円 275"/>
        <xdr:cNvSpPr/>
      </xdr:nvSpPr>
      <xdr:spPr>
        <a:xfrm>
          <a:off x="169672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50091</xdr:rowOff>
    </xdr:from>
    <xdr:ext cx="762000" cy="259045"/>
    <xdr:sp macro="" textlink="">
      <xdr:nvSpPr>
        <xdr:cNvPr id="277" name="給与水準   （国との比較）該当値テキスト"/>
        <xdr:cNvSpPr txBox="1"/>
      </xdr:nvSpPr>
      <xdr:spPr>
        <a:xfrm>
          <a:off x="17106900" y="1462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136979</xdr:rowOff>
    </xdr:from>
    <xdr:to>
      <xdr:col>77</xdr:col>
      <xdr:colOff>95250</xdr:colOff>
      <xdr:row>87</xdr:row>
      <xdr:rowOff>67129</xdr:rowOff>
    </xdr:to>
    <xdr:sp macro="" textlink="">
      <xdr:nvSpPr>
        <xdr:cNvPr id="278" name="楕円 277"/>
        <xdr:cNvSpPr/>
      </xdr:nvSpPr>
      <xdr:spPr>
        <a:xfrm>
          <a:off x="16129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51906</xdr:rowOff>
    </xdr:from>
    <xdr:ext cx="736600" cy="259045"/>
    <xdr:sp macro="" textlink="">
      <xdr:nvSpPr>
        <xdr:cNvPr id="279" name="テキスト ボックス 278"/>
        <xdr:cNvSpPr txBox="1"/>
      </xdr:nvSpPr>
      <xdr:spPr>
        <a:xfrm>
          <a:off x="15798800" y="14968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154214</xdr:rowOff>
    </xdr:from>
    <xdr:to>
      <xdr:col>73</xdr:col>
      <xdr:colOff>44450</xdr:colOff>
      <xdr:row>87</xdr:row>
      <xdr:rowOff>84364</xdr:rowOff>
    </xdr:to>
    <xdr:sp macro="" textlink="">
      <xdr:nvSpPr>
        <xdr:cNvPr id="280" name="楕円 279"/>
        <xdr:cNvSpPr/>
      </xdr:nvSpPr>
      <xdr:spPr>
        <a:xfrm>
          <a:off x="15240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69141</xdr:rowOff>
    </xdr:from>
    <xdr:ext cx="762000" cy="259045"/>
    <xdr:sp macro="" textlink="">
      <xdr:nvSpPr>
        <xdr:cNvPr id="281" name="テキスト ボックス 280"/>
        <xdr:cNvSpPr txBox="1"/>
      </xdr:nvSpPr>
      <xdr:spPr>
        <a:xfrm>
          <a:off x="14909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86179</xdr:rowOff>
    </xdr:from>
    <xdr:to>
      <xdr:col>68</xdr:col>
      <xdr:colOff>203200</xdr:colOff>
      <xdr:row>88</xdr:row>
      <xdr:rowOff>16329</xdr:rowOff>
    </xdr:to>
    <xdr:sp macro="" textlink="">
      <xdr:nvSpPr>
        <xdr:cNvPr id="282" name="楕円 281"/>
        <xdr:cNvSpPr/>
      </xdr:nvSpPr>
      <xdr:spPr>
        <a:xfrm>
          <a:off x="14351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1106</xdr:rowOff>
    </xdr:from>
    <xdr:ext cx="762000" cy="259045"/>
    <xdr:sp macro="" textlink="">
      <xdr:nvSpPr>
        <xdr:cNvPr id="283" name="テキスト ボックス 282"/>
        <xdr:cNvSpPr txBox="1"/>
      </xdr:nvSpPr>
      <xdr:spPr>
        <a:xfrm>
          <a:off x="14020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84" name="楕円 283"/>
        <xdr:cNvSpPr/>
      </xdr:nvSpPr>
      <xdr:spPr>
        <a:xfrm>
          <a:off x="13462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85" name="テキスト ボックス 284"/>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a:solidFill>
                <a:sysClr val="windowText" lastClr="000000"/>
              </a:solidFill>
              <a:effectLst/>
              <a:latin typeface="ＭＳ Ｐゴシック" panose="020B0600070205080204" pitchFamily="50" charset="-128"/>
              <a:ea typeface="ＭＳ Ｐゴシック" panose="020B0600070205080204" pitchFamily="50" charset="-128"/>
              <a:cs typeface="+mn-cs"/>
            </a:rPr>
            <a:t>当市の人口千人当たりの職員数は１０．</a:t>
          </a:r>
          <a:r>
            <a:rPr kumimoji="1" lang="ja-JP" altLang="en-US" sz="1100" b="0">
              <a:solidFill>
                <a:sysClr val="windowText" lastClr="000000"/>
              </a:solidFill>
              <a:effectLst/>
              <a:latin typeface="ＭＳ Ｐゴシック" panose="020B0600070205080204" pitchFamily="50" charset="-128"/>
              <a:ea typeface="ＭＳ Ｐゴシック" panose="020B0600070205080204" pitchFamily="50" charset="-128"/>
              <a:cs typeface="+mn-cs"/>
            </a:rPr>
            <a:t>９６</a:t>
          </a:r>
          <a:r>
            <a:rPr kumimoji="1" lang="ja-JP" altLang="ja-JP" sz="1100" b="0">
              <a:solidFill>
                <a:sysClr val="windowText" lastClr="000000"/>
              </a:solidFill>
              <a:effectLst/>
              <a:latin typeface="ＭＳ Ｐゴシック" panose="020B0600070205080204" pitchFamily="50" charset="-128"/>
              <a:ea typeface="ＭＳ Ｐゴシック" panose="020B0600070205080204" pitchFamily="50" charset="-128"/>
              <a:cs typeface="+mn-cs"/>
            </a:rPr>
            <a:t>で、類似団体の平均（６．</a:t>
          </a:r>
          <a:r>
            <a:rPr kumimoji="1" lang="ja-JP" altLang="en-US" sz="1100" b="0">
              <a:solidFill>
                <a:sysClr val="windowText" lastClr="000000"/>
              </a:solidFill>
              <a:effectLst/>
              <a:latin typeface="ＭＳ Ｐゴシック" panose="020B0600070205080204" pitchFamily="50" charset="-128"/>
              <a:ea typeface="ＭＳ Ｐゴシック" panose="020B0600070205080204" pitchFamily="50" charset="-128"/>
              <a:cs typeface="+mn-cs"/>
            </a:rPr>
            <a:t>２３</a:t>
          </a:r>
          <a:r>
            <a:rPr kumimoji="1" lang="ja-JP" altLang="ja-JP" sz="1100" b="0">
              <a:solidFill>
                <a:sysClr val="windowText" lastClr="000000"/>
              </a:solidFill>
              <a:effectLst/>
              <a:latin typeface="ＭＳ Ｐゴシック" panose="020B0600070205080204" pitchFamily="50" charset="-128"/>
              <a:ea typeface="ＭＳ Ｐゴシック" panose="020B0600070205080204" pitchFamily="50" charset="-128"/>
              <a:cs typeface="+mn-cs"/>
            </a:rPr>
            <a:t>）や、県内市町の平均（６．</a:t>
          </a:r>
          <a:r>
            <a:rPr kumimoji="1" lang="ja-JP" altLang="en-US" sz="1100" b="0">
              <a:solidFill>
                <a:sysClr val="windowText" lastClr="000000"/>
              </a:solidFill>
              <a:effectLst/>
              <a:latin typeface="ＭＳ Ｐゴシック" panose="020B0600070205080204" pitchFamily="50" charset="-128"/>
              <a:ea typeface="ＭＳ Ｐゴシック" panose="020B0600070205080204" pitchFamily="50" charset="-128"/>
              <a:cs typeface="+mn-cs"/>
            </a:rPr>
            <a:t>８０</a:t>
          </a:r>
          <a:r>
            <a:rPr kumimoji="1" lang="ja-JP" altLang="ja-JP" sz="1100" b="0">
              <a:solidFill>
                <a:sysClr val="windowText" lastClr="000000"/>
              </a:solidFill>
              <a:effectLst/>
              <a:latin typeface="ＭＳ Ｐゴシック" panose="020B0600070205080204" pitchFamily="50" charset="-128"/>
              <a:ea typeface="ＭＳ Ｐゴシック" panose="020B0600070205080204" pitchFamily="50" charset="-128"/>
              <a:cs typeface="+mn-cs"/>
            </a:rPr>
            <a:t>）を上回っている。これは、広範囲な市域の行政サービスを維持していくため、地域の行政拠点施設を設置していることに加え、消防防災体制も分散型としていることから、類似団体に比べ職員数が多くなっている。当市の財政状況等に鑑み、職員数削減に取り組み、平成３</a:t>
          </a:r>
          <a:r>
            <a:rPr kumimoji="1" lang="ja-JP" altLang="en-US" sz="1100" b="0">
              <a:solidFill>
                <a:sysClr val="windowText" lastClr="000000"/>
              </a:solidFill>
              <a:effectLst/>
              <a:latin typeface="ＭＳ Ｐゴシック" panose="020B0600070205080204" pitchFamily="50" charset="-128"/>
              <a:ea typeface="ＭＳ Ｐゴシック" panose="020B0600070205080204" pitchFamily="50" charset="-128"/>
              <a:cs typeface="+mn-cs"/>
            </a:rPr>
            <a:t>１</a:t>
          </a:r>
          <a:r>
            <a:rPr kumimoji="1" lang="ja-JP" altLang="ja-JP" sz="1100" b="0">
              <a:solidFill>
                <a:sysClr val="windowText" lastClr="000000"/>
              </a:solidFill>
              <a:effectLst/>
              <a:latin typeface="ＭＳ Ｐゴシック" panose="020B0600070205080204" pitchFamily="50" charset="-128"/>
              <a:ea typeface="ＭＳ Ｐゴシック" panose="020B0600070205080204" pitchFamily="50" charset="-128"/>
              <a:cs typeface="+mn-cs"/>
            </a:rPr>
            <a:t>年４月時点で、平成１８年４月に比べ３</a:t>
          </a:r>
          <a:r>
            <a:rPr kumimoji="1" lang="ja-JP" altLang="en-US" sz="1100" b="0">
              <a:solidFill>
                <a:sysClr val="windowText" lastClr="000000"/>
              </a:solidFill>
              <a:effectLst/>
              <a:latin typeface="ＭＳ Ｐゴシック" panose="020B0600070205080204" pitchFamily="50" charset="-128"/>
              <a:ea typeface="ＭＳ Ｐゴシック" panose="020B0600070205080204" pitchFamily="50" charset="-128"/>
              <a:cs typeface="+mn-cs"/>
            </a:rPr>
            <a:t>１０</a:t>
          </a:r>
          <a:r>
            <a:rPr kumimoji="1" lang="ja-JP" altLang="ja-JP" sz="1100" b="0">
              <a:solidFill>
                <a:sysClr val="windowText" lastClr="000000"/>
              </a:solidFill>
              <a:effectLst/>
              <a:latin typeface="ＭＳ Ｐゴシック" panose="020B0600070205080204" pitchFamily="50" charset="-128"/>
              <a:ea typeface="ＭＳ Ｐゴシック" panose="020B0600070205080204" pitchFamily="50" charset="-128"/>
              <a:cs typeface="+mn-cs"/>
            </a:rPr>
            <a:t>人（普通会計）と職員定員適正化計画を超えて職員を削減しているものの、人口減少も進み思うような効果が表れていない。今後も、行政サービスの維持向上に努めながら、職員定員適正化計画に基づき、退職者補充率の抑制などにより、職員数の削減を行い、より適切な定員管理に努めていく。</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18415</xdr:rowOff>
    </xdr:from>
    <xdr:to>
      <xdr:col>81</xdr:col>
      <xdr:colOff>44450</xdr:colOff>
      <xdr:row>66</xdr:row>
      <xdr:rowOff>156951</xdr:rowOff>
    </xdr:to>
    <xdr:cxnSp macro="">
      <xdr:nvCxnSpPr>
        <xdr:cNvPr id="315" name="直線コネクタ 314"/>
        <xdr:cNvCxnSpPr/>
      </xdr:nvCxnSpPr>
      <xdr:spPr>
        <a:xfrm flipV="1">
          <a:off x="17018000" y="9962515"/>
          <a:ext cx="0" cy="15101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129028</xdr:rowOff>
    </xdr:from>
    <xdr:ext cx="762000" cy="259045"/>
    <xdr:sp macro="" textlink="">
      <xdr:nvSpPr>
        <xdr:cNvPr id="316" name="定員管理の状況最小値テキスト"/>
        <xdr:cNvSpPr txBox="1"/>
      </xdr:nvSpPr>
      <xdr:spPr>
        <a:xfrm>
          <a:off x="17106900" y="11444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156951</xdr:rowOff>
    </xdr:from>
    <xdr:to>
      <xdr:col>81</xdr:col>
      <xdr:colOff>133350</xdr:colOff>
      <xdr:row>66</xdr:row>
      <xdr:rowOff>156951</xdr:rowOff>
    </xdr:to>
    <xdr:cxnSp macro="">
      <xdr:nvCxnSpPr>
        <xdr:cNvPr id="317" name="直線コネクタ 316"/>
        <xdr:cNvCxnSpPr/>
      </xdr:nvCxnSpPr>
      <xdr:spPr>
        <a:xfrm>
          <a:off x="16929100" y="1147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104792</xdr:rowOff>
    </xdr:from>
    <xdr:ext cx="762000" cy="259045"/>
    <xdr:sp macro="" textlink="">
      <xdr:nvSpPr>
        <xdr:cNvPr id="318" name="定員管理の状況最大値テキスト"/>
        <xdr:cNvSpPr txBox="1"/>
      </xdr:nvSpPr>
      <xdr:spPr>
        <a:xfrm>
          <a:off x="17106900" y="9705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18415</xdr:rowOff>
    </xdr:from>
    <xdr:to>
      <xdr:col>81</xdr:col>
      <xdr:colOff>133350</xdr:colOff>
      <xdr:row>58</xdr:row>
      <xdr:rowOff>18415</xdr:rowOff>
    </xdr:to>
    <xdr:cxnSp macro="">
      <xdr:nvCxnSpPr>
        <xdr:cNvPr id="319" name="直線コネクタ 318"/>
        <xdr:cNvCxnSpPr/>
      </xdr:nvCxnSpPr>
      <xdr:spPr>
        <a:xfrm>
          <a:off x="16929100" y="99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42333</xdr:rowOff>
    </xdr:from>
    <xdr:to>
      <xdr:col>81</xdr:col>
      <xdr:colOff>44450</xdr:colOff>
      <xdr:row>66</xdr:row>
      <xdr:rowOff>74506</xdr:rowOff>
    </xdr:to>
    <xdr:cxnSp macro="">
      <xdr:nvCxnSpPr>
        <xdr:cNvPr id="320" name="直線コネクタ 319"/>
        <xdr:cNvCxnSpPr/>
      </xdr:nvCxnSpPr>
      <xdr:spPr>
        <a:xfrm>
          <a:off x="16179800" y="11358033"/>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117809</xdr:rowOff>
    </xdr:from>
    <xdr:ext cx="762000" cy="259045"/>
    <xdr:sp macro="" textlink="">
      <xdr:nvSpPr>
        <xdr:cNvPr id="321" name="定員管理の状況平均値テキスト"/>
        <xdr:cNvSpPr txBox="1"/>
      </xdr:nvSpPr>
      <xdr:spPr>
        <a:xfrm>
          <a:off x="17106900" y="10233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101282</xdr:rowOff>
    </xdr:from>
    <xdr:to>
      <xdr:col>81</xdr:col>
      <xdr:colOff>95250</xdr:colOff>
      <xdr:row>61</xdr:row>
      <xdr:rowOff>31432</xdr:rowOff>
    </xdr:to>
    <xdr:sp macro="" textlink="">
      <xdr:nvSpPr>
        <xdr:cNvPr id="322" name="フローチャート: 判断 321"/>
        <xdr:cNvSpPr/>
      </xdr:nvSpPr>
      <xdr:spPr>
        <a:xfrm>
          <a:off x="169672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28257</xdr:rowOff>
    </xdr:from>
    <xdr:to>
      <xdr:col>77</xdr:col>
      <xdr:colOff>44450</xdr:colOff>
      <xdr:row>66</xdr:row>
      <xdr:rowOff>42333</xdr:rowOff>
    </xdr:to>
    <xdr:cxnSp macro="">
      <xdr:nvCxnSpPr>
        <xdr:cNvPr id="323" name="直線コネクタ 322"/>
        <xdr:cNvCxnSpPr/>
      </xdr:nvCxnSpPr>
      <xdr:spPr>
        <a:xfrm>
          <a:off x="15290800" y="11343957"/>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95250</xdr:rowOff>
    </xdr:from>
    <xdr:to>
      <xdr:col>77</xdr:col>
      <xdr:colOff>95250</xdr:colOff>
      <xdr:row>61</xdr:row>
      <xdr:rowOff>25400</xdr:rowOff>
    </xdr:to>
    <xdr:sp macro="" textlink="">
      <xdr:nvSpPr>
        <xdr:cNvPr id="324" name="フローチャート: 判断 323"/>
        <xdr:cNvSpPr/>
      </xdr:nvSpPr>
      <xdr:spPr>
        <a:xfrm>
          <a:off x="16129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35577</xdr:rowOff>
    </xdr:from>
    <xdr:ext cx="736600" cy="259045"/>
    <xdr:sp macro="" textlink="">
      <xdr:nvSpPr>
        <xdr:cNvPr id="325" name="テキスト ボックス 324"/>
        <xdr:cNvSpPr txBox="1"/>
      </xdr:nvSpPr>
      <xdr:spPr>
        <a:xfrm>
          <a:off x="15798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28257</xdr:rowOff>
    </xdr:from>
    <xdr:to>
      <xdr:col>72</xdr:col>
      <xdr:colOff>203200</xdr:colOff>
      <xdr:row>66</xdr:row>
      <xdr:rowOff>34290</xdr:rowOff>
    </xdr:to>
    <xdr:cxnSp macro="">
      <xdr:nvCxnSpPr>
        <xdr:cNvPr id="326" name="直線コネクタ 325"/>
        <xdr:cNvCxnSpPr/>
      </xdr:nvCxnSpPr>
      <xdr:spPr>
        <a:xfrm flipV="1">
          <a:off x="14401800" y="11343957"/>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103294</xdr:rowOff>
    </xdr:from>
    <xdr:to>
      <xdr:col>73</xdr:col>
      <xdr:colOff>44450</xdr:colOff>
      <xdr:row>61</xdr:row>
      <xdr:rowOff>33444</xdr:rowOff>
    </xdr:to>
    <xdr:sp macro="" textlink="">
      <xdr:nvSpPr>
        <xdr:cNvPr id="327" name="フローチャート: 判断 326"/>
        <xdr:cNvSpPr/>
      </xdr:nvSpPr>
      <xdr:spPr>
        <a:xfrm>
          <a:off x="15240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43621</xdr:rowOff>
    </xdr:from>
    <xdr:ext cx="762000" cy="259045"/>
    <xdr:sp macro="" textlink="">
      <xdr:nvSpPr>
        <xdr:cNvPr id="328" name="テキスト ボックス 327"/>
        <xdr:cNvSpPr txBox="1"/>
      </xdr:nvSpPr>
      <xdr:spPr>
        <a:xfrm>
          <a:off x="14909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34290</xdr:rowOff>
    </xdr:from>
    <xdr:to>
      <xdr:col>68</xdr:col>
      <xdr:colOff>152400</xdr:colOff>
      <xdr:row>66</xdr:row>
      <xdr:rowOff>54398</xdr:rowOff>
    </xdr:to>
    <xdr:cxnSp macro="">
      <xdr:nvCxnSpPr>
        <xdr:cNvPr id="329" name="直線コネクタ 328"/>
        <xdr:cNvCxnSpPr/>
      </xdr:nvCxnSpPr>
      <xdr:spPr>
        <a:xfrm flipV="1">
          <a:off x="13512800" y="1134999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104775</xdr:rowOff>
    </xdr:from>
    <xdr:to>
      <xdr:col>68</xdr:col>
      <xdr:colOff>203200</xdr:colOff>
      <xdr:row>62</xdr:row>
      <xdr:rowOff>34925</xdr:rowOff>
    </xdr:to>
    <xdr:sp macro="" textlink="">
      <xdr:nvSpPr>
        <xdr:cNvPr id="330" name="フローチャート: 判断 329"/>
        <xdr:cNvSpPr/>
      </xdr:nvSpPr>
      <xdr:spPr>
        <a:xfrm>
          <a:off x="14351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45102</xdr:rowOff>
    </xdr:from>
    <xdr:ext cx="762000" cy="259045"/>
    <xdr:sp macro="" textlink="">
      <xdr:nvSpPr>
        <xdr:cNvPr id="331" name="テキスト ボックス 330"/>
        <xdr:cNvSpPr txBox="1"/>
      </xdr:nvSpPr>
      <xdr:spPr>
        <a:xfrm>
          <a:off x="14020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110807</xdr:rowOff>
    </xdr:from>
    <xdr:to>
      <xdr:col>64</xdr:col>
      <xdr:colOff>152400</xdr:colOff>
      <xdr:row>62</xdr:row>
      <xdr:rowOff>40957</xdr:rowOff>
    </xdr:to>
    <xdr:sp macro="" textlink="">
      <xdr:nvSpPr>
        <xdr:cNvPr id="332" name="フローチャート: 判断 331"/>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51134</xdr:rowOff>
    </xdr:from>
    <xdr:ext cx="762000" cy="259045"/>
    <xdr:sp macro="" textlink="">
      <xdr:nvSpPr>
        <xdr:cNvPr id="333" name="テキスト ボックス 332"/>
        <xdr:cNvSpPr txBox="1"/>
      </xdr:nvSpPr>
      <xdr:spPr>
        <a:xfrm>
          <a:off x="13131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23706</xdr:rowOff>
    </xdr:from>
    <xdr:to>
      <xdr:col>81</xdr:col>
      <xdr:colOff>95250</xdr:colOff>
      <xdr:row>66</xdr:row>
      <xdr:rowOff>125306</xdr:rowOff>
    </xdr:to>
    <xdr:sp macro="" textlink="">
      <xdr:nvSpPr>
        <xdr:cNvPr id="339" name="楕円 338"/>
        <xdr:cNvSpPr/>
      </xdr:nvSpPr>
      <xdr:spPr>
        <a:xfrm>
          <a:off x="16967200" y="1133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91033</xdr:rowOff>
    </xdr:from>
    <xdr:ext cx="762000" cy="259045"/>
    <xdr:sp macro="" textlink="">
      <xdr:nvSpPr>
        <xdr:cNvPr id="340" name="定員管理の状況該当値テキスト"/>
        <xdr:cNvSpPr txBox="1"/>
      </xdr:nvSpPr>
      <xdr:spPr>
        <a:xfrm>
          <a:off x="17106900" y="11235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162983</xdr:rowOff>
    </xdr:from>
    <xdr:to>
      <xdr:col>77</xdr:col>
      <xdr:colOff>95250</xdr:colOff>
      <xdr:row>66</xdr:row>
      <xdr:rowOff>93133</xdr:rowOff>
    </xdr:to>
    <xdr:sp macro="" textlink="">
      <xdr:nvSpPr>
        <xdr:cNvPr id="341" name="楕円 340"/>
        <xdr:cNvSpPr/>
      </xdr:nvSpPr>
      <xdr:spPr>
        <a:xfrm>
          <a:off x="16129000" y="1130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77910</xdr:rowOff>
    </xdr:from>
    <xdr:ext cx="736600" cy="259045"/>
    <xdr:sp macro="" textlink="">
      <xdr:nvSpPr>
        <xdr:cNvPr id="342" name="テキスト ボックス 341"/>
        <xdr:cNvSpPr txBox="1"/>
      </xdr:nvSpPr>
      <xdr:spPr>
        <a:xfrm>
          <a:off x="15798800" y="1139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148907</xdr:rowOff>
    </xdr:from>
    <xdr:to>
      <xdr:col>73</xdr:col>
      <xdr:colOff>44450</xdr:colOff>
      <xdr:row>66</xdr:row>
      <xdr:rowOff>79057</xdr:rowOff>
    </xdr:to>
    <xdr:sp macro="" textlink="">
      <xdr:nvSpPr>
        <xdr:cNvPr id="343" name="楕円 342"/>
        <xdr:cNvSpPr/>
      </xdr:nvSpPr>
      <xdr:spPr>
        <a:xfrm>
          <a:off x="15240000" y="1129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63834</xdr:rowOff>
    </xdr:from>
    <xdr:ext cx="762000" cy="259045"/>
    <xdr:sp macro="" textlink="">
      <xdr:nvSpPr>
        <xdr:cNvPr id="344" name="テキスト ボックス 343"/>
        <xdr:cNvSpPr txBox="1"/>
      </xdr:nvSpPr>
      <xdr:spPr>
        <a:xfrm>
          <a:off x="14909800" y="1137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154940</xdr:rowOff>
    </xdr:from>
    <xdr:to>
      <xdr:col>68</xdr:col>
      <xdr:colOff>203200</xdr:colOff>
      <xdr:row>66</xdr:row>
      <xdr:rowOff>85090</xdr:rowOff>
    </xdr:to>
    <xdr:sp macro="" textlink="">
      <xdr:nvSpPr>
        <xdr:cNvPr id="345" name="楕円 344"/>
        <xdr:cNvSpPr/>
      </xdr:nvSpPr>
      <xdr:spPr>
        <a:xfrm>
          <a:off x="14351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69867</xdr:rowOff>
    </xdr:from>
    <xdr:ext cx="762000" cy="259045"/>
    <xdr:sp macro="" textlink="">
      <xdr:nvSpPr>
        <xdr:cNvPr id="346" name="テキスト ボックス 345"/>
        <xdr:cNvSpPr txBox="1"/>
      </xdr:nvSpPr>
      <xdr:spPr>
        <a:xfrm>
          <a:off x="14020800" y="1138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66</xdr:row>
      <xdr:rowOff>3598</xdr:rowOff>
    </xdr:from>
    <xdr:to>
      <xdr:col>64</xdr:col>
      <xdr:colOff>152400</xdr:colOff>
      <xdr:row>66</xdr:row>
      <xdr:rowOff>105198</xdr:rowOff>
    </xdr:to>
    <xdr:sp macro="" textlink="">
      <xdr:nvSpPr>
        <xdr:cNvPr id="347" name="楕円 346"/>
        <xdr:cNvSpPr/>
      </xdr:nvSpPr>
      <xdr:spPr>
        <a:xfrm>
          <a:off x="13462000" y="1131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89975</xdr:rowOff>
    </xdr:from>
    <xdr:ext cx="762000" cy="259045"/>
    <xdr:sp macro="" textlink="">
      <xdr:nvSpPr>
        <xdr:cNvPr id="348" name="テキスト ボックス 347"/>
        <xdr:cNvSpPr txBox="1"/>
      </xdr:nvSpPr>
      <xdr:spPr>
        <a:xfrm>
          <a:off x="13131800" y="11405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当市の実質公債費比率（過去３か年平均）は５．</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９</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％で、類似団体の平均（６．</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４</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を下回っている一方、</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県内市町の平均（５．</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８</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％）を</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回っている。合併特例事業債や臨時財政対策債などの元利償還金</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に加え</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災害復旧費等に係る基準財政需要額も増加し、</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単年度の数値は悪化した</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２７</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に比べ</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０．９ポイント悪化したため、</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過去３か年平均</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で０．３</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悪化した</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緊急度や住民ニーズを的確に捉えた事業の選択と集中を徹底し、地方債残高に注視しながら公債費と新規発行額の均衡を図りつつ、交付税措置のある市債を計画的に活用して適正な財政運営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74168</xdr:rowOff>
    </xdr:from>
    <xdr:to>
      <xdr:col>81</xdr:col>
      <xdr:colOff>44450</xdr:colOff>
      <xdr:row>44</xdr:row>
      <xdr:rowOff>15494</xdr:rowOff>
    </xdr:to>
    <xdr:cxnSp macro="">
      <xdr:nvCxnSpPr>
        <xdr:cNvPr id="374" name="直線コネクタ 373"/>
        <xdr:cNvCxnSpPr/>
      </xdr:nvCxnSpPr>
      <xdr:spPr>
        <a:xfrm flipV="1">
          <a:off x="17018000" y="6589268"/>
          <a:ext cx="0" cy="9700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159021</xdr:rowOff>
    </xdr:from>
    <xdr:ext cx="762000" cy="259045"/>
    <xdr:sp macro="" textlink="">
      <xdr:nvSpPr>
        <xdr:cNvPr id="375" name="公債費負担の状況最小値テキスト"/>
        <xdr:cNvSpPr txBox="1"/>
      </xdr:nvSpPr>
      <xdr:spPr>
        <a:xfrm>
          <a:off x="17106900" y="753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15494</xdr:rowOff>
    </xdr:from>
    <xdr:to>
      <xdr:col>81</xdr:col>
      <xdr:colOff>133350</xdr:colOff>
      <xdr:row>44</xdr:row>
      <xdr:rowOff>15494</xdr:rowOff>
    </xdr:to>
    <xdr:cxnSp macro="">
      <xdr:nvCxnSpPr>
        <xdr:cNvPr id="376" name="直線コネクタ 375"/>
        <xdr:cNvCxnSpPr/>
      </xdr:nvCxnSpPr>
      <xdr:spPr>
        <a:xfrm>
          <a:off x="16929100" y="755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160545</xdr:rowOff>
    </xdr:from>
    <xdr:ext cx="762000" cy="259045"/>
    <xdr:sp macro="" textlink="">
      <xdr:nvSpPr>
        <xdr:cNvPr id="377" name="公債費負担の状況最大値テキスト"/>
        <xdr:cNvSpPr txBox="1"/>
      </xdr:nvSpPr>
      <xdr:spPr>
        <a:xfrm>
          <a:off x="17106900" y="633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74168</xdr:rowOff>
    </xdr:from>
    <xdr:to>
      <xdr:col>81</xdr:col>
      <xdr:colOff>133350</xdr:colOff>
      <xdr:row>38</xdr:row>
      <xdr:rowOff>74168</xdr:rowOff>
    </xdr:to>
    <xdr:cxnSp macro="">
      <xdr:nvCxnSpPr>
        <xdr:cNvPr id="378" name="直線コネクタ 377"/>
        <xdr:cNvCxnSpPr/>
      </xdr:nvCxnSpPr>
      <xdr:spPr>
        <a:xfrm>
          <a:off x="16929100" y="658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155956</xdr:rowOff>
    </xdr:from>
    <xdr:to>
      <xdr:col>81</xdr:col>
      <xdr:colOff>44450</xdr:colOff>
      <xdr:row>40</xdr:row>
      <xdr:rowOff>170434</xdr:rowOff>
    </xdr:to>
    <xdr:cxnSp macro="">
      <xdr:nvCxnSpPr>
        <xdr:cNvPr id="379" name="直線コネクタ 378"/>
        <xdr:cNvCxnSpPr/>
      </xdr:nvCxnSpPr>
      <xdr:spPr>
        <a:xfrm>
          <a:off x="16179800" y="7013956"/>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115841</xdr:rowOff>
    </xdr:from>
    <xdr:ext cx="762000" cy="259045"/>
    <xdr:sp macro="" textlink="">
      <xdr:nvSpPr>
        <xdr:cNvPr id="380" name="公債費負担の状況平均値テキスト"/>
        <xdr:cNvSpPr txBox="1"/>
      </xdr:nvSpPr>
      <xdr:spPr>
        <a:xfrm>
          <a:off x="17106900" y="6973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143764</xdr:rowOff>
    </xdr:from>
    <xdr:to>
      <xdr:col>81</xdr:col>
      <xdr:colOff>95250</xdr:colOff>
      <xdr:row>41</xdr:row>
      <xdr:rowOff>73914</xdr:rowOff>
    </xdr:to>
    <xdr:sp macro="" textlink="">
      <xdr:nvSpPr>
        <xdr:cNvPr id="381" name="フローチャート: 判断 380"/>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155956</xdr:rowOff>
    </xdr:from>
    <xdr:to>
      <xdr:col>77</xdr:col>
      <xdr:colOff>44450</xdr:colOff>
      <xdr:row>40</xdr:row>
      <xdr:rowOff>155956</xdr:rowOff>
    </xdr:to>
    <xdr:cxnSp macro="">
      <xdr:nvCxnSpPr>
        <xdr:cNvPr id="382" name="直線コネクタ 381"/>
        <xdr:cNvCxnSpPr/>
      </xdr:nvCxnSpPr>
      <xdr:spPr>
        <a:xfrm>
          <a:off x="15290800" y="70139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3" name="フローチャート: 判断 382"/>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68343</xdr:rowOff>
    </xdr:from>
    <xdr:ext cx="736600" cy="259045"/>
    <xdr:sp macro="" textlink="">
      <xdr:nvSpPr>
        <xdr:cNvPr id="384" name="テキスト ボックス 383"/>
        <xdr:cNvSpPr txBox="1"/>
      </xdr:nvSpPr>
      <xdr:spPr>
        <a:xfrm>
          <a:off x="15798800" y="709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155956</xdr:rowOff>
    </xdr:from>
    <xdr:to>
      <xdr:col>72</xdr:col>
      <xdr:colOff>203200</xdr:colOff>
      <xdr:row>41</xdr:row>
      <xdr:rowOff>13462</xdr:rowOff>
    </xdr:to>
    <xdr:cxnSp macro="">
      <xdr:nvCxnSpPr>
        <xdr:cNvPr id="385" name="直線コネクタ 384"/>
        <xdr:cNvCxnSpPr/>
      </xdr:nvCxnSpPr>
      <xdr:spPr>
        <a:xfrm flipV="1">
          <a:off x="14401800" y="701395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6" name="フローチャート: 判断 385"/>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82821</xdr:rowOff>
    </xdr:from>
    <xdr:ext cx="762000" cy="259045"/>
    <xdr:sp macro="" textlink="">
      <xdr:nvSpPr>
        <xdr:cNvPr id="387" name="テキスト ボックス 386"/>
        <xdr:cNvSpPr txBox="1"/>
      </xdr:nvSpPr>
      <xdr:spPr>
        <a:xfrm>
          <a:off x="14909800" y="711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13462</xdr:rowOff>
    </xdr:from>
    <xdr:to>
      <xdr:col>68</xdr:col>
      <xdr:colOff>152400</xdr:colOff>
      <xdr:row>41</xdr:row>
      <xdr:rowOff>61722</xdr:rowOff>
    </xdr:to>
    <xdr:cxnSp macro="">
      <xdr:nvCxnSpPr>
        <xdr:cNvPr id="388" name="直線コネクタ 387"/>
        <xdr:cNvCxnSpPr/>
      </xdr:nvCxnSpPr>
      <xdr:spPr>
        <a:xfrm flipV="1">
          <a:off x="13512800" y="704291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9" name="フローチャート: 判断 388"/>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126255</xdr:rowOff>
    </xdr:from>
    <xdr:ext cx="762000" cy="259045"/>
    <xdr:sp macro="" textlink="">
      <xdr:nvSpPr>
        <xdr:cNvPr id="390" name="テキスト ボックス 389"/>
        <xdr:cNvSpPr txBox="1"/>
      </xdr:nvSpPr>
      <xdr:spPr>
        <a:xfrm>
          <a:off x="14020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88138</xdr:rowOff>
    </xdr:from>
    <xdr:to>
      <xdr:col>64</xdr:col>
      <xdr:colOff>152400</xdr:colOff>
      <xdr:row>42</xdr:row>
      <xdr:rowOff>18288</xdr:rowOff>
    </xdr:to>
    <xdr:sp macro="" textlink="">
      <xdr:nvSpPr>
        <xdr:cNvPr id="391" name="フローチャート: 判断 390"/>
        <xdr:cNvSpPr/>
      </xdr:nvSpPr>
      <xdr:spPr>
        <a:xfrm>
          <a:off x="13462000" y="711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3065</xdr:rowOff>
    </xdr:from>
    <xdr:ext cx="762000" cy="259045"/>
    <xdr:sp macro="" textlink="">
      <xdr:nvSpPr>
        <xdr:cNvPr id="392" name="テキスト ボックス 391"/>
        <xdr:cNvSpPr txBox="1"/>
      </xdr:nvSpPr>
      <xdr:spPr>
        <a:xfrm>
          <a:off x="13131800" y="720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119634</xdr:rowOff>
    </xdr:from>
    <xdr:to>
      <xdr:col>81</xdr:col>
      <xdr:colOff>95250</xdr:colOff>
      <xdr:row>41</xdr:row>
      <xdr:rowOff>49784</xdr:rowOff>
    </xdr:to>
    <xdr:sp macro="" textlink="">
      <xdr:nvSpPr>
        <xdr:cNvPr id="398" name="楕円 397"/>
        <xdr:cNvSpPr/>
      </xdr:nvSpPr>
      <xdr:spPr>
        <a:xfrm>
          <a:off x="16967200" y="697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136161</xdr:rowOff>
    </xdr:from>
    <xdr:ext cx="762000" cy="259045"/>
    <xdr:sp macro="" textlink="">
      <xdr:nvSpPr>
        <xdr:cNvPr id="399" name="公債費負担の状況該当値テキスト"/>
        <xdr:cNvSpPr txBox="1"/>
      </xdr:nvSpPr>
      <xdr:spPr>
        <a:xfrm>
          <a:off x="17106900" y="682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105156</xdr:rowOff>
    </xdr:from>
    <xdr:to>
      <xdr:col>77</xdr:col>
      <xdr:colOff>95250</xdr:colOff>
      <xdr:row>41</xdr:row>
      <xdr:rowOff>35306</xdr:rowOff>
    </xdr:to>
    <xdr:sp macro="" textlink="">
      <xdr:nvSpPr>
        <xdr:cNvPr id="400" name="楕円 399"/>
        <xdr:cNvSpPr/>
      </xdr:nvSpPr>
      <xdr:spPr>
        <a:xfrm>
          <a:off x="161290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45483</xdr:rowOff>
    </xdr:from>
    <xdr:ext cx="736600" cy="259045"/>
    <xdr:sp macro="" textlink="">
      <xdr:nvSpPr>
        <xdr:cNvPr id="401" name="テキスト ボックス 400"/>
        <xdr:cNvSpPr txBox="1"/>
      </xdr:nvSpPr>
      <xdr:spPr>
        <a:xfrm>
          <a:off x="15798800" y="6732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105156</xdr:rowOff>
    </xdr:from>
    <xdr:to>
      <xdr:col>73</xdr:col>
      <xdr:colOff>44450</xdr:colOff>
      <xdr:row>41</xdr:row>
      <xdr:rowOff>35306</xdr:rowOff>
    </xdr:to>
    <xdr:sp macro="" textlink="">
      <xdr:nvSpPr>
        <xdr:cNvPr id="402" name="楕円 401"/>
        <xdr:cNvSpPr/>
      </xdr:nvSpPr>
      <xdr:spPr>
        <a:xfrm>
          <a:off x="152400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45483</xdr:rowOff>
    </xdr:from>
    <xdr:ext cx="762000" cy="259045"/>
    <xdr:sp macro="" textlink="">
      <xdr:nvSpPr>
        <xdr:cNvPr id="403" name="テキスト ボックス 402"/>
        <xdr:cNvSpPr txBox="1"/>
      </xdr:nvSpPr>
      <xdr:spPr>
        <a:xfrm>
          <a:off x="14909800" y="673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134112</xdr:rowOff>
    </xdr:from>
    <xdr:to>
      <xdr:col>68</xdr:col>
      <xdr:colOff>203200</xdr:colOff>
      <xdr:row>41</xdr:row>
      <xdr:rowOff>64262</xdr:rowOff>
    </xdr:to>
    <xdr:sp macro="" textlink="">
      <xdr:nvSpPr>
        <xdr:cNvPr id="404" name="楕円 403"/>
        <xdr:cNvSpPr/>
      </xdr:nvSpPr>
      <xdr:spPr>
        <a:xfrm>
          <a:off x="14351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74439</xdr:rowOff>
    </xdr:from>
    <xdr:ext cx="762000" cy="259045"/>
    <xdr:sp macro="" textlink="">
      <xdr:nvSpPr>
        <xdr:cNvPr id="405" name="テキスト ボックス 404"/>
        <xdr:cNvSpPr txBox="1"/>
      </xdr:nvSpPr>
      <xdr:spPr>
        <a:xfrm>
          <a:off x="14020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406" name="楕円 405"/>
        <xdr:cNvSpPr/>
      </xdr:nvSpPr>
      <xdr:spPr>
        <a:xfrm>
          <a:off x="13462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407" name="テキスト ボックス 406"/>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当市の将来負担比率は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６２．８</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％で、類似団体の平均（</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２４．２</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％）や県内市町の平均（</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０．４</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％）をともに上回っている。合併特例事業債や</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過疎事業対策債</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などの借り入れによる市債残高の増加に加え、平成</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３０</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年度は市庁舎などの大型施設整備の財源として庁舎整備基金を取り崩したことにより充当可能基金残高が減少したため、前年度と比較して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３．９ポイント</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した。地方債への過度な依存を避けなければならないことから、今後はより一層、緊急度や住民ニーズを的確に捉えた事業の集中と選択を徹底し、交付税措置のある市債の計画的な活用を図りながら、適正な財政運営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30836</xdr:rowOff>
    </xdr:to>
    <xdr:cxnSp macro="">
      <xdr:nvCxnSpPr>
        <xdr:cNvPr id="434" name="直線コネクタ 433"/>
        <xdr:cNvCxnSpPr/>
      </xdr:nvCxnSpPr>
      <xdr:spPr>
        <a:xfrm flipV="1">
          <a:off x="17018000" y="2451100"/>
          <a:ext cx="0" cy="1523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2913</xdr:rowOff>
    </xdr:from>
    <xdr:ext cx="762000" cy="259045"/>
    <xdr:sp macro="" textlink="">
      <xdr:nvSpPr>
        <xdr:cNvPr id="435" name="将来負担の状況最小値テキスト"/>
        <xdr:cNvSpPr txBox="1"/>
      </xdr:nvSpPr>
      <xdr:spPr>
        <a:xfrm>
          <a:off x="17106900" y="394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30836</xdr:rowOff>
    </xdr:from>
    <xdr:to>
      <xdr:col>81</xdr:col>
      <xdr:colOff>133350</xdr:colOff>
      <xdr:row>23</xdr:row>
      <xdr:rowOff>30836</xdr:rowOff>
    </xdr:to>
    <xdr:cxnSp macro="">
      <xdr:nvCxnSpPr>
        <xdr:cNvPr id="436" name="直線コネクタ 435"/>
        <xdr:cNvCxnSpPr/>
      </xdr:nvCxnSpPr>
      <xdr:spPr>
        <a:xfrm>
          <a:off x="16929100" y="397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104953</xdr:rowOff>
    </xdr:from>
    <xdr:to>
      <xdr:col>81</xdr:col>
      <xdr:colOff>44450</xdr:colOff>
      <xdr:row>17</xdr:row>
      <xdr:rowOff>142596</xdr:rowOff>
    </xdr:to>
    <xdr:cxnSp macro="">
      <xdr:nvCxnSpPr>
        <xdr:cNvPr id="439" name="直線コネクタ 438"/>
        <xdr:cNvCxnSpPr/>
      </xdr:nvCxnSpPr>
      <xdr:spPr>
        <a:xfrm>
          <a:off x="16179800" y="3019603"/>
          <a:ext cx="838200" cy="3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78655</xdr:rowOff>
    </xdr:from>
    <xdr:ext cx="762000" cy="259045"/>
    <xdr:sp macro="" textlink="">
      <xdr:nvSpPr>
        <xdr:cNvPr id="440" name="将来負担の状況平均値テキスト"/>
        <xdr:cNvSpPr txBox="1"/>
      </xdr:nvSpPr>
      <xdr:spPr>
        <a:xfrm>
          <a:off x="17106900" y="2478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62128</xdr:rowOff>
    </xdr:from>
    <xdr:to>
      <xdr:col>81</xdr:col>
      <xdr:colOff>95250</xdr:colOff>
      <xdr:row>15</xdr:row>
      <xdr:rowOff>163728</xdr:rowOff>
    </xdr:to>
    <xdr:sp macro="" textlink="">
      <xdr:nvSpPr>
        <xdr:cNvPr id="441" name="フローチャート: 判断 440"/>
        <xdr:cNvSpPr/>
      </xdr:nvSpPr>
      <xdr:spPr>
        <a:xfrm>
          <a:off x="169672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62484</xdr:rowOff>
    </xdr:from>
    <xdr:to>
      <xdr:col>77</xdr:col>
      <xdr:colOff>44450</xdr:colOff>
      <xdr:row>17</xdr:row>
      <xdr:rowOff>104953</xdr:rowOff>
    </xdr:to>
    <xdr:cxnSp macro="">
      <xdr:nvCxnSpPr>
        <xdr:cNvPr id="442" name="直線コネクタ 441"/>
        <xdr:cNvCxnSpPr/>
      </xdr:nvCxnSpPr>
      <xdr:spPr>
        <a:xfrm>
          <a:off x="15290800" y="2977134"/>
          <a:ext cx="889000" cy="4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136449</xdr:rowOff>
    </xdr:from>
    <xdr:to>
      <xdr:col>77</xdr:col>
      <xdr:colOff>95250</xdr:colOff>
      <xdr:row>16</xdr:row>
      <xdr:rowOff>66599</xdr:rowOff>
    </xdr:to>
    <xdr:sp macro="" textlink="">
      <xdr:nvSpPr>
        <xdr:cNvPr id="443" name="フローチャート: 判断 442"/>
        <xdr:cNvSpPr/>
      </xdr:nvSpPr>
      <xdr:spPr>
        <a:xfrm>
          <a:off x="16129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76776</xdr:rowOff>
    </xdr:from>
    <xdr:ext cx="736600" cy="259045"/>
    <xdr:sp macro="" textlink="">
      <xdr:nvSpPr>
        <xdr:cNvPr id="444" name="テキスト ボックス 443"/>
        <xdr:cNvSpPr txBox="1"/>
      </xdr:nvSpPr>
      <xdr:spPr>
        <a:xfrm>
          <a:off x="15798800" y="2477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23876</xdr:rowOff>
    </xdr:from>
    <xdr:to>
      <xdr:col>72</xdr:col>
      <xdr:colOff>203200</xdr:colOff>
      <xdr:row>17</xdr:row>
      <xdr:rowOff>62484</xdr:rowOff>
    </xdr:to>
    <xdr:cxnSp macro="">
      <xdr:nvCxnSpPr>
        <xdr:cNvPr id="445" name="直線コネクタ 444"/>
        <xdr:cNvCxnSpPr/>
      </xdr:nvCxnSpPr>
      <xdr:spPr>
        <a:xfrm>
          <a:off x="14401800" y="293852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169266</xdr:rowOff>
    </xdr:from>
    <xdr:to>
      <xdr:col>73</xdr:col>
      <xdr:colOff>44450</xdr:colOff>
      <xdr:row>16</xdr:row>
      <xdr:rowOff>99416</xdr:rowOff>
    </xdr:to>
    <xdr:sp macro="" textlink="">
      <xdr:nvSpPr>
        <xdr:cNvPr id="446" name="フローチャート: 判断 445"/>
        <xdr:cNvSpPr/>
      </xdr:nvSpPr>
      <xdr:spPr>
        <a:xfrm>
          <a:off x="15240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109593</xdr:rowOff>
    </xdr:from>
    <xdr:ext cx="762000" cy="259045"/>
    <xdr:sp macro="" textlink="">
      <xdr:nvSpPr>
        <xdr:cNvPr id="447" name="テキスト ボックス 446"/>
        <xdr:cNvSpPr txBox="1"/>
      </xdr:nvSpPr>
      <xdr:spPr>
        <a:xfrm>
          <a:off x="14909800" y="25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23876</xdr:rowOff>
    </xdr:from>
    <xdr:to>
      <xdr:col>68</xdr:col>
      <xdr:colOff>152400</xdr:colOff>
      <xdr:row>17</xdr:row>
      <xdr:rowOff>73101</xdr:rowOff>
    </xdr:to>
    <xdr:cxnSp macro="">
      <xdr:nvCxnSpPr>
        <xdr:cNvPr id="448" name="直線コネクタ 447"/>
        <xdr:cNvCxnSpPr/>
      </xdr:nvCxnSpPr>
      <xdr:spPr>
        <a:xfrm flipV="1">
          <a:off x="13512800" y="2938526"/>
          <a:ext cx="889000" cy="4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17120</xdr:rowOff>
    </xdr:from>
    <xdr:to>
      <xdr:col>68</xdr:col>
      <xdr:colOff>203200</xdr:colOff>
      <xdr:row>16</xdr:row>
      <xdr:rowOff>118720</xdr:rowOff>
    </xdr:to>
    <xdr:sp macro="" textlink="">
      <xdr:nvSpPr>
        <xdr:cNvPr id="449" name="フローチャート: 判断 448"/>
        <xdr:cNvSpPr/>
      </xdr:nvSpPr>
      <xdr:spPr>
        <a:xfrm>
          <a:off x="14351000" y="27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128897</xdr:rowOff>
    </xdr:from>
    <xdr:ext cx="762000" cy="259045"/>
    <xdr:sp macro="" textlink="">
      <xdr:nvSpPr>
        <xdr:cNvPr id="450" name="テキスト ボックス 449"/>
        <xdr:cNvSpPr txBox="1"/>
      </xdr:nvSpPr>
      <xdr:spPr>
        <a:xfrm>
          <a:off x="14020800" y="25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100127</xdr:rowOff>
    </xdr:from>
    <xdr:to>
      <xdr:col>64</xdr:col>
      <xdr:colOff>152400</xdr:colOff>
      <xdr:row>17</xdr:row>
      <xdr:rowOff>30277</xdr:rowOff>
    </xdr:to>
    <xdr:sp macro="" textlink="">
      <xdr:nvSpPr>
        <xdr:cNvPr id="451" name="フローチャート: 判断 450"/>
        <xdr:cNvSpPr/>
      </xdr:nvSpPr>
      <xdr:spPr>
        <a:xfrm>
          <a:off x="13462000" y="28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40454</xdr:rowOff>
    </xdr:from>
    <xdr:ext cx="762000" cy="259045"/>
    <xdr:sp macro="" textlink="">
      <xdr:nvSpPr>
        <xdr:cNvPr id="452" name="テキスト ボックス 451"/>
        <xdr:cNvSpPr txBox="1"/>
      </xdr:nvSpPr>
      <xdr:spPr>
        <a:xfrm>
          <a:off x="13131800" y="26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91796</xdr:rowOff>
    </xdr:from>
    <xdr:to>
      <xdr:col>81</xdr:col>
      <xdr:colOff>95250</xdr:colOff>
      <xdr:row>18</xdr:row>
      <xdr:rowOff>21946</xdr:rowOff>
    </xdr:to>
    <xdr:sp macro="" textlink="">
      <xdr:nvSpPr>
        <xdr:cNvPr id="458" name="楕円 457"/>
        <xdr:cNvSpPr/>
      </xdr:nvSpPr>
      <xdr:spPr>
        <a:xfrm>
          <a:off x="16967200" y="300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63873</xdr:rowOff>
    </xdr:from>
    <xdr:ext cx="762000" cy="259045"/>
    <xdr:sp macro="" textlink="">
      <xdr:nvSpPr>
        <xdr:cNvPr id="459" name="将来負担の状況該当値テキスト"/>
        <xdr:cNvSpPr txBox="1"/>
      </xdr:nvSpPr>
      <xdr:spPr>
        <a:xfrm>
          <a:off x="17106900" y="2978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54153</xdr:rowOff>
    </xdr:from>
    <xdr:to>
      <xdr:col>77</xdr:col>
      <xdr:colOff>95250</xdr:colOff>
      <xdr:row>17</xdr:row>
      <xdr:rowOff>155753</xdr:rowOff>
    </xdr:to>
    <xdr:sp macro="" textlink="">
      <xdr:nvSpPr>
        <xdr:cNvPr id="460" name="楕円 459"/>
        <xdr:cNvSpPr/>
      </xdr:nvSpPr>
      <xdr:spPr>
        <a:xfrm>
          <a:off x="16129000" y="296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140530</xdr:rowOff>
    </xdr:from>
    <xdr:ext cx="736600" cy="259045"/>
    <xdr:sp macro="" textlink="">
      <xdr:nvSpPr>
        <xdr:cNvPr id="461" name="テキスト ボックス 460"/>
        <xdr:cNvSpPr txBox="1"/>
      </xdr:nvSpPr>
      <xdr:spPr>
        <a:xfrm>
          <a:off x="15798800" y="30551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11684</xdr:rowOff>
    </xdr:from>
    <xdr:to>
      <xdr:col>73</xdr:col>
      <xdr:colOff>44450</xdr:colOff>
      <xdr:row>17</xdr:row>
      <xdr:rowOff>113284</xdr:rowOff>
    </xdr:to>
    <xdr:sp macro="" textlink="">
      <xdr:nvSpPr>
        <xdr:cNvPr id="462" name="楕円 461"/>
        <xdr:cNvSpPr/>
      </xdr:nvSpPr>
      <xdr:spPr>
        <a:xfrm>
          <a:off x="15240000" y="292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98061</xdr:rowOff>
    </xdr:from>
    <xdr:ext cx="762000" cy="259045"/>
    <xdr:sp macro="" textlink="">
      <xdr:nvSpPr>
        <xdr:cNvPr id="463" name="テキスト ボックス 462"/>
        <xdr:cNvSpPr txBox="1"/>
      </xdr:nvSpPr>
      <xdr:spPr>
        <a:xfrm>
          <a:off x="14909800" y="301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144526</xdr:rowOff>
    </xdr:from>
    <xdr:to>
      <xdr:col>68</xdr:col>
      <xdr:colOff>203200</xdr:colOff>
      <xdr:row>17</xdr:row>
      <xdr:rowOff>74676</xdr:rowOff>
    </xdr:to>
    <xdr:sp macro="" textlink="">
      <xdr:nvSpPr>
        <xdr:cNvPr id="464" name="楕円 463"/>
        <xdr:cNvSpPr/>
      </xdr:nvSpPr>
      <xdr:spPr>
        <a:xfrm>
          <a:off x="14351000" y="288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59453</xdr:rowOff>
    </xdr:from>
    <xdr:ext cx="762000" cy="259045"/>
    <xdr:sp macro="" textlink="">
      <xdr:nvSpPr>
        <xdr:cNvPr id="465" name="テキスト ボックス 464"/>
        <xdr:cNvSpPr txBox="1"/>
      </xdr:nvSpPr>
      <xdr:spPr>
        <a:xfrm>
          <a:off x="14020800" y="297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22301</xdr:rowOff>
    </xdr:from>
    <xdr:to>
      <xdr:col>64</xdr:col>
      <xdr:colOff>152400</xdr:colOff>
      <xdr:row>17</xdr:row>
      <xdr:rowOff>123901</xdr:rowOff>
    </xdr:to>
    <xdr:sp macro="" textlink="">
      <xdr:nvSpPr>
        <xdr:cNvPr id="466" name="楕円 465"/>
        <xdr:cNvSpPr/>
      </xdr:nvSpPr>
      <xdr:spPr>
        <a:xfrm>
          <a:off x="13462000" y="293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108678</xdr:rowOff>
    </xdr:from>
    <xdr:ext cx="762000" cy="259045"/>
    <xdr:sp macro="" textlink="">
      <xdr:nvSpPr>
        <xdr:cNvPr id="467" name="テキスト ボックス 466"/>
        <xdr:cNvSpPr txBox="1"/>
      </xdr:nvSpPr>
      <xdr:spPr>
        <a:xfrm>
          <a:off x="13131800" y="3023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栃木県日光市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82,638
81,726
1,449.83
45,994,245
45,106,885
801,044
24,396,729
61,274,009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62.8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a:solidFill>
                <a:sysClr val="windowText" lastClr="000000"/>
              </a:solidFill>
              <a:effectLst/>
              <a:latin typeface="ＭＳ Ｐゴシック" panose="020B0600070205080204" pitchFamily="50" charset="-128"/>
              <a:ea typeface="ＭＳ Ｐゴシック" panose="020B0600070205080204" pitchFamily="50" charset="-128"/>
              <a:cs typeface="+mn-cs"/>
            </a:rPr>
            <a:t>広範囲な市域の行政サービスを維持していくため、地域の行政拠点施設を設置し、さらに消防防災体制も分散型としていることから、類似団体に比べ職員数が多くなっている。しかし、当市の著しい人口減少や厳しい財政状況に鑑みれば、効率的で効果的な行政経営に取り組まなければならない状況にあり、そのため、平成</a:t>
          </a:r>
          <a:r>
            <a:rPr kumimoji="1" lang="ja-JP" altLang="en-US" sz="1100" b="0">
              <a:solidFill>
                <a:sysClr val="windowText" lastClr="000000"/>
              </a:solidFill>
              <a:effectLst/>
              <a:latin typeface="ＭＳ Ｐゴシック" panose="020B0600070205080204" pitchFamily="50" charset="-128"/>
              <a:ea typeface="ＭＳ Ｐゴシック" panose="020B0600070205080204" pitchFamily="50" charset="-128"/>
              <a:cs typeface="+mn-cs"/>
            </a:rPr>
            <a:t>３１</a:t>
          </a:r>
          <a:r>
            <a:rPr kumimoji="1" lang="ja-JP" altLang="ja-JP" sz="1100" b="0">
              <a:solidFill>
                <a:sysClr val="windowText" lastClr="000000"/>
              </a:solidFill>
              <a:effectLst/>
              <a:latin typeface="ＭＳ Ｐゴシック" panose="020B0600070205080204" pitchFamily="50" charset="-128"/>
              <a:ea typeface="ＭＳ Ｐゴシック" panose="020B0600070205080204" pitchFamily="50" charset="-128"/>
              <a:cs typeface="+mn-cs"/>
            </a:rPr>
            <a:t>年４月時点で、平成１８年４月に比べ３</a:t>
          </a:r>
          <a:r>
            <a:rPr kumimoji="1" lang="ja-JP" altLang="en-US" sz="1100" b="0">
              <a:solidFill>
                <a:sysClr val="windowText" lastClr="000000"/>
              </a:solidFill>
              <a:effectLst/>
              <a:latin typeface="ＭＳ Ｐゴシック" panose="020B0600070205080204" pitchFamily="50" charset="-128"/>
              <a:ea typeface="ＭＳ Ｐゴシック" panose="020B0600070205080204" pitchFamily="50" charset="-128"/>
              <a:cs typeface="+mn-cs"/>
            </a:rPr>
            <a:t>１０</a:t>
          </a:r>
          <a:r>
            <a:rPr kumimoji="1" lang="ja-JP" altLang="ja-JP" sz="1100" b="0">
              <a:solidFill>
                <a:sysClr val="windowText" lastClr="000000"/>
              </a:solidFill>
              <a:effectLst/>
              <a:latin typeface="ＭＳ Ｐゴシック" panose="020B0600070205080204" pitchFamily="50" charset="-128"/>
              <a:ea typeface="ＭＳ Ｐゴシック" panose="020B0600070205080204" pitchFamily="50" charset="-128"/>
              <a:cs typeface="+mn-cs"/>
            </a:rPr>
            <a:t>人（普通会計）の職員を削減した。今後も、行政サービスの維持向上に努めながら、職員定員適正化計画に基づき、退職者補充率の抑制などにより、職員数の削減を行うとともに、効率的な行政組織体制や事務合理化による時間外勤務の抑制により、人件費の削減に努めていく。</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xdr:rowOff>
    </xdr:from>
    <xdr:to>
      <xdr:col>24</xdr:col>
      <xdr:colOff>25400</xdr:colOff>
      <xdr:row>41</xdr:row>
      <xdr:rowOff>24130</xdr:rowOff>
    </xdr:to>
    <xdr:cxnSp macro="">
      <xdr:nvCxnSpPr>
        <xdr:cNvPr id="61" name="直線コネクタ 60"/>
        <xdr:cNvCxnSpPr/>
      </xdr:nvCxnSpPr>
      <xdr:spPr>
        <a:xfrm flipV="1">
          <a:off x="4826000" y="583438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91457</xdr:rowOff>
    </xdr:from>
    <xdr:ext cx="762000" cy="259045"/>
    <xdr:sp macro="" textlink="">
      <xdr:nvSpPr>
        <xdr:cNvPr id="64"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xdr:rowOff>
    </xdr:from>
    <xdr:to>
      <xdr:col>24</xdr:col>
      <xdr:colOff>114300</xdr:colOff>
      <xdr:row>34</xdr:row>
      <xdr:rowOff>5080</xdr:rowOff>
    </xdr:to>
    <xdr:cxnSp macro="">
      <xdr:nvCxnSpPr>
        <xdr:cNvPr id="65" name="直線コネクタ 64"/>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39370</xdr:rowOff>
    </xdr:from>
    <xdr:to>
      <xdr:col>24</xdr:col>
      <xdr:colOff>25400</xdr:colOff>
      <xdr:row>39</xdr:row>
      <xdr:rowOff>85090</xdr:rowOff>
    </xdr:to>
    <xdr:cxnSp macro="">
      <xdr:nvCxnSpPr>
        <xdr:cNvPr id="66" name="直線コネクタ 65"/>
        <xdr:cNvCxnSpPr/>
      </xdr:nvCxnSpPr>
      <xdr:spPr>
        <a:xfrm>
          <a:off x="3987800" y="67259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115587</xdr:rowOff>
    </xdr:from>
    <xdr:ext cx="762000" cy="259045"/>
    <xdr:sp macro="" textlink="">
      <xdr:nvSpPr>
        <xdr:cNvPr id="67"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39370</xdr:rowOff>
    </xdr:from>
    <xdr:to>
      <xdr:col>19</xdr:col>
      <xdr:colOff>187325</xdr:colOff>
      <xdr:row>39</xdr:row>
      <xdr:rowOff>107950</xdr:rowOff>
    </xdr:to>
    <xdr:cxnSp macro="">
      <xdr:nvCxnSpPr>
        <xdr:cNvPr id="69" name="直線コネクタ 68"/>
        <xdr:cNvCxnSpPr/>
      </xdr:nvCxnSpPr>
      <xdr:spPr>
        <a:xfrm flipV="1">
          <a:off x="3098800" y="67259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54627</xdr:rowOff>
    </xdr:from>
    <xdr:ext cx="736600" cy="259045"/>
    <xdr:sp macro="" textlink="">
      <xdr:nvSpPr>
        <xdr:cNvPr id="71" name="テキスト ボックス 70"/>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85090</xdr:rowOff>
    </xdr:from>
    <xdr:to>
      <xdr:col>15</xdr:col>
      <xdr:colOff>98425</xdr:colOff>
      <xdr:row>39</xdr:row>
      <xdr:rowOff>107950</xdr:rowOff>
    </xdr:to>
    <xdr:cxnSp macro="">
      <xdr:nvCxnSpPr>
        <xdr:cNvPr id="72" name="直線コネクタ 71"/>
        <xdr:cNvCxnSpPr/>
      </xdr:nvCxnSpPr>
      <xdr:spPr>
        <a:xfrm>
          <a:off x="2209800" y="6771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85090</xdr:rowOff>
    </xdr:from>
    <xdr:to>
      <xdr:col>11</xdr:col>
      <xdr:colOff>9525</xdr:colOff>
      <xdr:row>40</xdr:row>
      <xdr:rowOff>27940</xdr:rowOff>
    </xdr:to>
    <xdr:cxnSp macro="">
      <xdr:nvCxnSpPr>
        <xdr:cNvPr id="75" name="直線コネクタ 74"/>
        <xdr:cNvCxnSpPr/>
      </xdr:nvCxnSpPr>
      <xdr:spPr>
        <a:xfrm flipV="1">
          <a:off x="1320800" y="67716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77" name="テキスト ボックス 76"/>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34290</xdr:rowOff>
    </xdr:from>
    <xdr:to>
      <xdr:col>24</xdr:col>
      <xdr:colOff>76200</xdr:colOff>
      <xdr:row>39</xdr:row>
      <xdr:rowOff>135890</xdr:rowOff>
    </xdr:to>
    <xdr:sp macro="" textlink="">
      <xdr:nvSpPr>
        <xdr:cNvPr id="85" name="楕円 84"/>
        <xdr:cNvSpPr/>
      </xdr:nvSpPr>
      <xdr:spPr>
        <a:xfrm>
          <a:off x="47752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6367</xdr:rowOff>
    </xdr:from>
    <xdr:ext cx="762000" cy="259045"/>
    <xdr:sp macro="" textlink="">
      <xdr:nvSpPr>
        <xdr:cNvPr id="86" name="人件費該当値テキスト"/>
        <xdr:cNvSpPr txBox="1"/>
      </xdr:nvSpPr>
      <xdr:spPr>
        <a:xfrm>
          <a:off x="4914900" y="669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160020</xdr:rowOff>
    </xdr:from>
    <xdr:to>
      <xdr:col>20</xdr:col>
      <xdr:colOff>38100</xdr:colOff>
      <xdr:row>39</xdr:row>
      <xdr:rowOff>90170</xdr:rowOff>
    </xdr:to>
    <xdr:sp macro="" textlink="">
      <xdr:nvSpPr>
        <xdr:cNvPr id="87" name="楕円 86"/>
        <xdr:cNvSpPr/>
      </xdr:nvSpPr>
      <xdr:spPr>
        <a:xfrm>
          <a:off x="39370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74947</xdr:rowOff>
    </xdr:from>
    <xdr:ext cx="736600" cy="259045"/>
    <xdr:sp macro="" textlink="">
      <xdr:nvSpPr>
        <xdr:cNvPr id="88" name="テキスト ボックス 87"/>
        <xdr:cNvSpPr txBox="1"/>
      </xdr:nvSpPr>
      <xdr:spPr>
        <a:xfrm>
          <a:off x="3606800" y="676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57150</xdr:rowOff>
    </xdr:from>
    <xdr:to>
      <xdr:col>15</xdr:col>
      <xdr:colOff>149225</xdr:colOff>
      <xdr:row>39</xdr:row>
      <xdr:rowOff>158750</xdr:rowOff>
    </xdr:to>
    <xdr:sp macro="" textlink="">
      <xdr:nvSpPr>
        <xdr:cNvPr id="89" name="楕円 88"/>
        <xdr:cNvSpPr/>
      </xdr:nvSpPr>
      <xdr:spPr>
        <a:xfrm>
          <a:off x="3048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143527</xdr:rowOff>
    </xdr:from>
    <xdr:ext cx="762000" cy="259045"/>
    <xdr:sp macro="" textlink="">
      <xdr:nvSpPr>
        <xdr:cNvPr id="90" name="テキスト ボックス 89"/>
        <xdr:cNvSpPr txBox="1"/>
      </xdr:nvSpPr>
      <xdr:spPr>
        <a:xfrm>
          <a:off x="2717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34290</xdr:rowOff>
    </xdr:from>
    <xdr:to>
      <xdr:col>11</xdr:col>
      <xdr:colOff>60325</xdr:colOff>
      <xdr:row>39</xdr:row>
      <xdr:rowOff>135890</xdr:rowOff>
    </xdr:to>
    <xdr:sp macro="" textlink="">
      <xdr:nvSpPr>
        <xdr:cNvPr id="91" name="楕円 90"/>
        <xdr:cNvSpPr/>
      </xdr:nvSpPr>
      <xdr:spPr>
        <a:xfrm>
          <a:off x="21590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120667</xdr:rowOff>
    </xdr:from>
    <xdr:ext cx="762000" cy="259045"/>
    <xdr:sp macro="" textlink="">
      <xdr:nvSpPr>
        <xdr:cNvPr id="92" name="テキスト ボックス 91"/>
        <xdr:cNvSpPr txBox="1"/>
      </xdr:nvSpPr>
      <xdr:spPr>
        <a:xfrm>
          <a:off x="1828800" y="680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148590</xdr:rowOff>
    </xdr:from>
    <xdr:to>
      <xdr:col>6</xdr:col>
      <xdr:colOff>171450</xdr:colOff>
      <xdr:row>40</xdr:row>
      <xdr:rowOff>78740</xdr:rowOff>
    </xdr:to>
    <xdr:sp macro="" textlink="">
      <xdr:nvSpPr>
        <xdr:cNvPr id="93" name="楕円 92"/>
        <xdr:cNvSpPr/>
      </xdr:nvSpPr>
      <xdr:spPr>
        <a:xfrm>
          <a:off x="1270000" y="68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63517</xdr:rowOff>
    </xdr:from>
    <xdr:ext cx="762000" cy="259045"/>
    <xdr:sp macro="" textlink="">
      <xdr:nvSpPr>
        <xdr:cNvPr id="94" name="テキスト ボックス 93"/>
        <xdr:cNvSpPr txBox="1"/>
      </xdr:nvSpPr>
      <xdr:spPr>
        <a:xfrm>
          <a:off x="939800" y="692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２市２町１村の広域合併により公共施設が点在し、類似施設も多い。また、世界的な観光地が存在することから、市営の観光施設を多く有し、その維持管理に要する費用が大きく、物件費に係る経常収支比率が高くなっている。さらに、類似団体と比較して職員数が多いため、職員定員適正化計画により職員数の削減を進める一方で、民間委託、指定管理者制度の導入を行っていることなどから、物件費は増加傾向にある。平成</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３０</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年度においては、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庁舎情報システム管理費等の減少により、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０．１</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減少した。今後も抑制に努める必要がある。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69850</xdr:rowOff>
    </xdr:to>
    <xdr:cxnSp macro="">
      <xdr:nvCxnSpPr>
        <xdr:cNvPr id="120" name="直線コネクタ 119"/>
        <xdr:cNvCxnSpPr/>
      </xdr:nvCxnSpPr>
      <xdr:spPr>
        <a:xfrm flipV="1">
          <a:off x="16510000" y="2234692"/>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3" name="物件費最大値テキスト"/>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4" name="直線コネクタ 123"/>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37846</xdr:rowOff>
    </xdr:from>
    <xdr:to>
      <xdr:col>82</xdr:col>
      <xdr:colOff>107950</xdr:colOff>
      <xdr:row>19</xdr:row>
      <xdr:rowOff>46990</xdr:rowOff>
    </xdr:to>
    <xdr:cxnSp macro="">
      <xdr:nvCxnSpPr>
        <xdr:cNvPr id="125" name="直線コネクタ 124"/>
        <xdr:cNvCxnSpPr/>
      </xdr:nvCxnSpPr>
      <xdr:spPr>
        <a:xfrm flipV="1">
          <a:off x="15671800" y="329539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79011</xdr:rowOff>
    </xdr:from>
    <xdr:ext cx="762000" cy="259045"/>
    <xdr:sp macro="" textlink="">
      <xdr:nvSpPr>
        <xdr:cNvPr id="126" name="物件費平均値テキスト"/>
        <xdr:cNvSpPr txBox="1"/>
      </xdr:nvSpPr>
      <xdr:spPr>
        <a:xfrm>
          <a:off x="16598900" y="2650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62484</xdr:rowOff>
    </xdr:from>
    <xdr:to>
      <xdr:col>82</xdr:col>
      <xdr:colOff>158750</xdr:colOff>
      <xdr:row>16</xdr:row>
      <xdr:rowOff>164084</xdr:rowOff>
    </xdr:to>
    <xdr:sp macro="" textlink="">
      <xdr:nvSpPr>
        <xdr:cNvPr id="127" name="フローチャート: 判断 126"/>
        <xdr:cNvSpPr/>
      </xdr:nvSpPr>
      <xdr:spPr>
        <a:xfrm>
          <a:off x="164592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46990</xdr:rowOff>
    </xdr:from>
    <xdr:to>
      <xdr:col>78</xdr:col>
      <xdr:colOff>69850</xdr:colOff>
      <xdr:row>19</xdr:row>
      <xdr:rowOff>56134</xdr:rowOff>
    </xdr:to>
    <xdr:cxnSp macro="">
      <xdr:nvCxnSpPr>
        <xdr:cNvPr id="128" name="直線コネクタ 127"/>
        <xdr:cNvCxnSpPr/>
      </xdr:nvCxnSpPr>
      <xdr:spPr>
        <a:xfrm flipV="1">
          <a:off x="14782800" y="33045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44196</xdr:rowOff>
    </xdr:from>
    <xdr:to>
      <xdr:col>78</xdr:col>
      <xdr:colOff>120650</xdr:colOff>
      <xdr:row>16</xdr:row>
      <xdr:rowOff>145796</xdr:rowOff>
    </xdr:to>
    <xdr:sp macro="" textlink="">
      <xdr:nvSpPr>
        <xdr:cNvPr id="129" name="フローチャート: 判断 128"/>
        <xdr:cNvSpPr/>
      </xdr:nvSpPr>
      <xdr:spPr>
        <a:xfrm>
          <a:off x="15621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155973</xdr:rowOff>
    </xdr:from>
    <xdr:ext cx="736600" cy="259045"/>
    <xdr:sp macro="" textlink="">
      <xdr:nvSpPr>
        <xdr:cNvPr id="130" name="テキスト ボックス 129"/>
        <xdr:cNvSpPr txBox="1"/>
      </xdr:nvSpPr>
      <xdr:spPr>
        <a:xfrm>
          <a:off x="15290800" y="2556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108712</xdr:rowOff>
    </xdr:from>
    <xdr:to>
      <xdr:col>73</xdr:col>
      <xdr:colOff>180975</xdr:colOff>
      <xdr:row>19</xdr:row>
      <xdr:rowOff>56134</xdr:rowOff>
    </xdr:to>
    <xdr:cxnSp macro="">
      <xdr:nvCxnSpPr>
        <xdr:cNvPr id="131" name="直線コネクタ 130"/>
        <xdr:cNvCxnSpPr/>
      </xdr:nvCxnSpPr>
      <xdr:spPr>
        <a:xfrm>
          <a:off x="13893800" y="319481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35052</xdr:rowOff>
    </xdr:from>
    <xdr:to>
      <xdr:col>74</xdr:col>
      <xdr:colOff>31750</xdr:colOff>
      <xdr:row>16</xdr:row>
      <xdr:rowOff>136652</xdr:rowOff>
    </xdr:to>
    <xdr:sp macro="" textlink="">
      <xdr:nvSpPr>
        <xdr:cNvPr id="132" name="フローチャート: 判断 131"/>
        <xdr:cNvSpPr/>
      </xdr:nvSpPr>
      <xdr:spPr>
        <a:xfrm>
          <a:off x="14732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146829</xdr:rowOff>
    </xdr:from>
    <xdr:ext cx="762000" cy="259045"/>
    <xdr:sp macro="" textlink="">
      <xdr:nvSpPr>
        <xdr:cNvPr id="133" name="テキスト ボックス 132"/>
        <xdr:cNvSpPr txBox="1"/>
      </xdr:nvSpPr>
      <xdr:spPr>
        <a:xfrm>
          <a:off x="14401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108712</xdr:rowOff>
    </xdr:from>
    <xdr:to>
      <xdr:col>69</xdr:col>
      <xdr:colOff>92075</xdr:colOff>
      <xdr:row>19</xdr:row>
      <xdr:rowOff>10414</xdr:rowOff>
    </xdr:to>
    <xdr:cxnSp macro="">
      <xdr:nvCxnSpPr>
        <xdr:cNvPr id="134" name="直線コネクタ 133"/>
        <xdr:cNvCxnSpPr/>
      </xdr:nvCxnSpPr>
      <xdr:spPr>
        <a:xfrm flipV="1">
          <a:off x="13004800" y="319481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169926</xdr:rowOff>
    </xdr:from>
    <xdr:to>
      <xdr:col>69</xdr:col>
      <xdr:colOff>142875</xdr:colOff>
      <xdr:row>16</xdr:row>
      <xdr:rowOff>100076</xdr:rowOff>
    </xdr:to>
    <xdr:sp macro="" textlink="">
      <xdr:nvSpPr>
        <xdr:cNvPr id="135" name="フローチャート: 判断 134"/>
        <xdr:cNvSpPr/>
      </xdr:nvSpPr>
      <xdr:spPr>
        <a:xfrm>
          <a:off x="13843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110253</xdr:rowOff>
    </xdr:from>
    <xdr:ext cx="762000" cy="259045"/>
    <xdr:sp macro="" textlink="">
      <xdr:nvSpPr>
        <xdr:cNvPr id="136" name="テキスト ボックス 135"/>
        <xdr:cNvSpPr txBox="1"/>
      </xdr:nvSpPr>
      <xdr:spPr>
        <a:xfrm>
          <a:off x="13512800" y="25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96774</xdr:rowOff>
    </xdr:from>
    <xdr:to>
      <xdr:col>65</xdr:col>
      <xdr:colOff>53975</xdr:colOff>
      <xdr:row>16</xdr:row>
      <xdr:rowOff>26924</xdr:rowOff>
    </xdr:to>
    <xdr:sp macro="" textlink="">
      <xdr:nvSpPr>
        <xdr:cNvPr id="137" name="フローチャート: 判断 136"/>
        <xdr:cNvSpPr/>
      </xdr:nvSpPr>
      <xdr:spPr>
        <a:xfrm>
          <a:off x="12954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37101</xdr:rowOff>
    </xdr:from>
    <xdr:ext cx="762000" cy="259045"/>
    <xdr:sp macro="" textlink="">
      <xdr:nvSpPr>
        <xdr:cNvPr id="138" name="テキスト ボックス 137"/>
        <xdr:cNvSpPr txBox="1"/>
      </xdr:nvSpPr>
      <xdr:spPr>
        <a:xfrm>
          <a:off x="12623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158496</xdr:rowOff>
    </xdr:from>
    <xdr:to>
      <xdr:col>82</xdr:col>
      <xdr:colOff>158750</xdr:colOff>
      <xdr:row>19</xdr:row>
      <xdr:rowOff>88646</xdr:rowOff>
    </xdr:to>
    <xdr:sp macro="" textlink="">
      <xdr:nvSpPr>
        <xdr:cNvPr id="144" name="楕円 143"/>
        <xdr:cNvSpPr/>
      </xdr:nvSpPr>
      <xdr:spPr>
        <a:xfrm>
          <a:off x="16459200" y="324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130573</xdr:rowOff>
    </xdr:from>
    <xdr:ext cx="762000" cy="259045"/>
    <xdr:sp macro="" textlink="">
      <xdr:nvSpPr>
        <xdr:cNvPr id="145" name="物件費該当値テキスト"/>
        <xdr:cNvSpPr txBox="1"/>
      </xdr:nvSpPr>
      <xdr:spPr>
        <a:xfrm>
          <a:off x="16598900" y="321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167640</xdr:rowOff>
    </xdr:from>
    <xdr:to>
      <xdr:col>78</xdr:col>
      <xdr:colOff>120650</xdr:colOff>
      <xdr:row>19</xdr:row>
      <xdr:rowOff>97790</xdr:rowOff>
    </xdr:to>
    <xdr:sp macro="" textlink="">
      <xdr:nvSpPr>
        <xdr:cNvPr id="146" name="楕円 145"/>
        <xdr:cNvSpPr/>
      </xdr:nvSpPr>
      <xdr:spPr>
        <a:xfrm>
          <a:off x="156210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82567</xdr:rowOff>
    </xdr:from>
    <xdr:ext cx="736600" cy="259045"/>
    <xdr:sp macro="" textlink="">
      <xdr:nvSpPr>
        <xdr:cNvPr id="147" name="テキスト ボックス 146"/>
        <xdr:cNvSpPr txBox="1"/>
      </xdr:nvSpPr>
      <xdr:spPr>
        <a:xfrm>
          <a:off x="15290800" y="334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5334</xdr:rowOff>
    </xdr:from>
    <xdr:to>
      <xdr:col>74</xdr:col>
      <xdr:colOff>31750</xdr:colOff>
      <xdr:row>19</xdr:row>
      <xdr:rowOff>106934</xdr:rowOff>
    </xdr:to>
    <xdr:sp macro="" textlink="">
      <xdr:nvSpPr>
        <xdr:cNvPr id="148" name="楕円 147"/>
        <xdr:cNvSpPr/>
      </xdr:nvSpPr>
      <xdr:spPr>
        <a:xfrm>
          <a:off x="14732000" y="326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91711</xdr:rowOff>
    </xdr:from>
    <xdr:ext cx="762000" cy="259045"/>
    <xdr:sp macro="" textlink="">
      <xdr:nvSpPr>
        <xdr:cNvPr id="149" name="テキスト ボックス 148"/>
        <xdr:cNvSpPr txBox="1"/>
      </xdr:nvSpPr>
      <xdr:spPr>
        <a:xfrm>
          <a:off x="14401800" y="334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57912</xdr:rowOff>
    </xdr:from>
    <xdr:to>
      <xdr:col>69</xdr:col>
      <xdr:colOff>142875</xdr:colOff>
      <xdr:row>18</xdr:row>
      <xdr:rowOff>159512</xdr:rowOff>
    </xdr:to>
    <xdr:sp macro="" textlink="">
      <xdr:nvSpPr>
        <xdr:cNvPr id="150" name="楕円 149"/>
        <xdr:cNvSpPr/>
      </xdr:nvSpPr>
      <xdr:spPr>
        <a:xfrm>
          <a:off x="13843000" y="314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144289</xdr:rowOff>
    </xdr:from>
    <xdr:ext cx="762000" cy="259045"/>
    <xdr:sp macro="" textlink="">
      <xdr:nvSpPr>
        <xdr:cNvPr id="151" name="テキスト ボックス 150"/>
        <xdr:cNvSpPr txBox="1"/>
      </xdr:nvSpPr>
      <xdr:spPr>
        <a:xfrm>
          <a:off x="13512800" y="323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131064</xdr:rowOff>
    </xdr:from>
    <xdr:to>
      <xdr:col>65</xdr:col>
      <xdr:colOff>53975</xdr:colOff>
      <xdr:row>19</xdr:row>
      <xdr:rowOff>61214</xdr:rowOff>
    </xdr:to>
    <xdr:sp macro="" textlink="">
      <xdr:nvSpPr>
        <xdr:cNvPr id="152" name="楕円 151"/>
        <xdr:cNvSpPr/>
      </xdr:nvSpPr>
      <xdr:spPr>
        <a:xfrm>
          <a:off x="12954000" y="321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45991</xdr:rowOff>
    </xdr:from>
    <xdr:ext cx="762000" cy="259045"/>
    <xdr:sp macro="" textlink="">
      <xdr:nvSpPr>
        <xdr:cNvPr id="153" name="テキスト ボックス 152"/>
        <xdr:cNvSpPr txBox="1"/>
      </xdr:nvSpPr>
      <xdr:spPr>
        <a:xfrm>
          <a:off x="12623800" y="330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扶助費に係る経常収支比率は、類似団体や県内市町と比較するとやや低い状況にあるものの、高齢化の進行や障がい者自立支援給付費の増、こども医療費の助成における県内医療機関を対象とした現物給付方式の高校３年生相当までの拡大など、市独自の社会保障施策の実施から増加傾向にある。そのため、今後、単独扶助費の見直しや資格審査などの適正化を図ることにより、上昇を抑制していく必要が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58965</xdr:rowOff>
    </xdr:from>
    <xdr:to>
      <xdr:col>24</xdr:col>
      <xdr:colOff>25400</xdr:colOff>
      <xdr:row>61</xdr:row>
      <xdr:rowOff>167822</xdr:rowOff>
    </xdr:to>
    <xdr:cxnSp macro="">
      <xdr:nvCxnSpPr>
        <xdr:cNvPr id="183" name="直線コネクタ 182"/>
        <xdr:cNvCxnSpPr/>
      </xdr:nvCxnSpPr>
      <xdr:spPr>
        <a:xfrm flipV="1">
          <a:off x="4826000" y="9145815"/>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4"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5" name="直線コネクタ 184"/>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145342</xdr:rowOff>
    </xdr:from>
    <xdr:ext cx="762000" cy="259045"/>
    <xdr:sp macro="" textlink="">
      <xdr:nvSpPr>
        <xdr:cNvPr id="186" name="扶助費最大値テキスト"/>
        <xdr:cNvSpPr txBox="1"/>
      </xdr:nvSpPr>
      <xdr:spPr>
        <a:xfrm>
          <a:off x="4914900" y="888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58965</xdr:rowOff>
    </xdr:from>
    <xdr:to>
      <xdr:col>24</xdr:col>
      <xdr:colOff>114300</xdr:colOff>
      <xdr:row>53</xdr:row>
      <xdr:rowOff>58965</xdr:rowOff>
    </xdr:to>
    <xdr:cxnSp macro="">
      <xdr:nvCxnSpPr>
        <xdr:cNvPr id="187" name="直線コネクタ 186"/>
        <xdr:cNvCxnSpPr/>
      </xdr:nvCxnSpPr>
      <xdr:spPr>
        <a:xfrm>
          <a:off x="4737100" y="9145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170543</xdr:rowOff>
    </xdr:from>
    <xdr:to>
      <xdr:col>24</xdr:col>
      <xdr:colOff>25400</xdr:colOff>
      <xdr:row>55</xdr:row>
      <xdr:rowOff>86178</xdr:rowOff>
    </xdr:to>
    <xdr:cxnSp macro="">
      <xdr:nvCxnSpPr>
        <xdr:cNvPr id="188" name="直線コネクタ 187"/>
        <xdr:cNvCxnSpPr/>
      </xdr:nvCxnSpPr>
      <xdr:spPr>
        <a:xfrm>
          <a:off x="3987800" y="9428843"/>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42834</xdr:rowOff>
    </xdr:from>
    <xdr:ext cx="762000" cy="259045"/>
    <xdr:sp macro="" textlink="">
      <xdr:nvSpPr>
        <xdr:cNvPr id="189" name="扶助費平均値テキスト"/>
        <xdr:cNvSpPr txBox="1"/>
      </xdr:nvSpPr>
      <xdr:spPr>
        <a:xfrm>
          <a:off x="4914900" y="9644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70757</xdr:rowOff>
    </xdr:from>
    <xdr:to>
      <xdr:col>24</xdr:col>
      <xdr:colOff>76200</xdr:colOff>
      <xdr:row>57</xdr:row>
      <xdr:rowOff>907</xdr:rowOff>
    </xdr:to>
    <xdr:sp macro="" textlink="">
      <xdr:nvSpPr>
        <xdr:cNvPr id="190" name="フローチャート: 判断 189"/>
        <xdr:cNvSpPr/>
      </xdr:nvSpPr>
      <xdr:spPr>
        <a:xfrm>
          <a:off x="47752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170543</xdr:rowOff>
    </xdr:from>
    <xdr:to>
      <xdr:col>19</xdr:col>
      <xdr:colOff>187325</xdr:colOff>
      <xdr:row>55</xdr:row>
      <xdr:rowOff>20865</xdr:rowOff>
    </xdr:to>
    <xdr:cxnSp macro="">
      <xdr:nvCxnSpPr>
        <xdr:cNvPr id="191" name="直線コネクタ 190"/>
        <xdr:cNvCxnSpPr/>
      </xdr:nvCxnSpPr>
      <xdr:spPr>
        <a:xfrm flipV="1">
          <a:off x="3098800" y="94288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81643</xdr:rowOff>
    </xdr:from>
    <xdr:to>
      <xdr:col>20</xdr:col>
      <xdr:colOff>38100</xdr:colOff>
      <xdr:row>57</xdr:row>
      <xdr:rowOff>11793</xdr:rowOff>
    </xdr:to>
    <xdr:sp macro="" textlink="">
      <xdr:nvSpPr>
        <xdr:cNvPr id="192" name="フローチャート: 判断 191"/>
        <xdr:cNvSpPr/>
      </xdr:nvSpPr>
      <xdr:spPr>
        <a:xfrm>
          <a:off x="3937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168020</xdr:rowOff>
    </xdr:from>
    <xdr:ext cx="736600" cy="259045"/>
    <xdr:sp macro="" textlink="">
      <xdr:nvSpPr>
        <xdr:cNvPr id="193" name="テキスト ボックス 192"/>
        <xdr:cNvSpPr txBox="1"/>
      </xdr:nvSpPr>
      <xdr:spPr>
        <a:xfrm>
          <a:off x="3606800" y="9769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55</xdr:row>
      <xdr:rowOff>20865</xdr:rowOff>
    </xdr:to>
    <xdr:cxnSp macro="">
      <xdr:nvCxnSpPr>
        <xdr:cNvPr id="194" name="直線コネクタ 193"/>
        <xdr:cNvCxnSpPr/>
      </xdr:nvCxnSpPr>
      <xdr:spPr>
        <a:xfrm>
          <a:off x="2209800" y="93853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27215</xdr:rowOff>
    </xdr:from>
    <xdr:to>
      <xdr:col>15</xdr:col>
      <xdr:colOff>149225</xdr:colOff>
      <xdr:row>56</xdr:row>
      <xdr:rowOff>128815</xdr:rowOff>
    </xdr:to>
    <xdr:sp macro="" textlink="">
      <xdr:nvSpPr>
        <xdr:cNvPr id="195" name="フローチャート: 判断 194"/>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113592</xdr:rowOff>
    </xdr:from>
    <xdr:ext cx="762000" cy="259045"/>
    <xdr:sp macro="" textlink="">
      <xdr:nvSpPr>
        <xdr:cNvPr id="196" name="テキスト ボックス 195"/>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54</xdr:row>
      <xdr:rowOff>127000</xdr:rowOff>
    </xdr:to>
    <xdr:cxnSp macro="">
      <xdr:nvCxnSpPr>
        <xdr:cNvPr id="197" name="直線コネクタ 196"/>
        <xdr:cNvCxnSpPr/>
      </xdr:nvCxnSpPr>
      <xdr:spPr>
        <a:xfrm>
          <a:off x="1320800" y="938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198" name="フローチャート: 判断 197"/>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56442</xdr:rowOff>
    </xdr:from>
    <xdr:ext cx="762000" cy="259045"/>
    <xdr:sp macro="" textlink="">
      <xdr:nvSpPr>
        <xdr:cNvPr id="199" name="テキスト ボックス 198"/>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163285</xdr:rowOff>
    </xdr:from>
    <xdr:to>
      <xdr:col>6</xdr:col>
      <xdr:colOff>171450</xdr:colOff>
      <xdr:row>55</xdr:row>
      <xdr:rowOff>93435</xdr:rowOff>
    </xdr:to>
    <xdr:sp macro="" textlink="">
      <xdr:nvSpPr>
        <xdr:cNvPr id="200" name="フローチャート: 判断 199"/>
        <xdr:cNvSpPr/>
      </xdr:nvSpPr>
      <xdr:spPr>
        <a:xfrm>
          <a:off x="1270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78212</xdr:rowOff>
    </xdr:from>
    <xdr:ext cx="762000" cy="259045"/>
    <xdr:sp macro="" textlink="">
      <xdr:nvSpPr>
        <xdr:cNvPr id="201" name="テキスト ボックス 200"/>
        <xdr:cNvSpPr txBox="1"/>
      </xdr:nvSpPr>
      <xdr:spPr>
        <a:xfrm>
          <a:off x="939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207" name="楕円 206"/>
        <xdr:cNvSpPr/>
      </xdr:nvSpPr>
      <xdr:spPr>
        <a:xfrm>
          <a:off x="4775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51905</xdr:rowOff>
    </xdr:from>
    <xdr:ext cx="762000" cy="259045"/>
    <xdr:sp macro="" textlink="">
      <xdr:nvSpPr>
        <xdr:cNvPr id="208" name="扶助費該当値テキスト"/>
        <xdr:cNvSpPr txBox="1"/>
      </xdr:nvSpPr>
      <xdr:spPr>
        <a:xfrm>
          <a:off x="49149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119743</xdr:rowOff>
    </xdr:from>
    <xdr:to>
      <xdr:col>20</xdr:col>
      <xdr:colOff>38100</xdr:colOff>
      <xdr:row>55</xdr:row>
      <xdr:rowOff>49893</xdr:rowOff>
    </xdr:to>
    <xdr:sp macro="" textlink="">
      <xdr:nvSpPr>
        <xdr:cNvPr id="209" name="楕円 208"/>
        <xdr:cNvSpPr/>
      </xdr:nvSpPr>
      <xdr:spPr>
        <a:xfrm>
          <a:off x="3937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60070</xdr:rowOff>
    </xdr:from>
    <xdr:ext cx="736600" cy="259045"/>
    <xdr:sp macro="" textlink="">
      <xdr:nvSpPr>
        <xdr:cNvPr id="210" name="テキスト ボックス 209"/>
        <xdr:cNvSpPr txBox="1"/>
      </xdr:nvSpPr>
      <xdr:spPr>
        <a:xfrm>
          <a:off x="3606800" y="914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141515</xdr:rowOff>
    </xdr:from>
    <xdr:to>
      <xdr:col>15</xdr:col>
      <xdr:colOff>149225</xdr:colOff>
      <xdr:row>55</xdr:row>
      <xdr:rowOff>71665</xdr:rowOff>
    </xdr:to>
    <xdr:sp macro="" textlink="">
      <xdr:nvSpPr>
        <xdr:cNvPr id="211" name="楕円 210"/>
        <xdr:cNvSpPr/>
      </xdr:nvSpPr>
      <xdr:spPr>
        <a:xfrm>
          <a:off x="3048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81842</xdr:rowOff>
    </xdr:from>
    <xdr:ext cx="762000" cy="259045"/>
    <xdr:sp macro="" textlink="">
      <xdr:nvSpPr>
        <xdr:cNvPr id="212" name="テキスト ボックス 211"/>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13" name="楕円 212"/>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14" name="テキスト ボックス 213"/>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15" name="楕円 214"/>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16" name="テキスト ボックス 215"/>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維持補修費、投資及び出資金、貸付金、繰出金などに係るその他の経常収支比率は、類似団体や県内市町と比較して低くなっている。これは、主に投資及び出資金や貸付金などに係る比率が低いことが理由として挙げられる。平成</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３０</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年度は１３．２％で、前年度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から増減</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ない</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が、主な理由は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分子である道路橋りょう等の維持管理費等が減少しているものの、分母の市税や地方交付税が減少したためである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。今後は公共施設マネジメント計画により、施設保有量の適正化を推進し、維持補修費の平準化を図っていく。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50256</xdr:rowOff>
    </xdr:from>
    <xdr:to>
      <xdr:col>82</xdr:col>
      <xdr:colOff>107950</xdr:colOff>
      <xdr:row>60</xdr:row>
      <xdr:rowOff>130266</xdr:rowOff>
    </xdr:to>
    <xdr:cxnSp macro="">
      <xdr:nvCxnSpPr>
        <xdr:cNvPr id="246" name="直線コネクタ 245"/>
        <xdr:cNvCxnSpPr/>
      </xdr:nvCxnSpPr>
      <xdr:spPr>
        <a:xfrm flipV="1">
          <a:off x="16510000" y="9137106"/>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136633</xdr:rowOff>
    </xdr:from>
    <xdr:ext cx="762000" cy="259045"/>
    <xdr:sp macro="" textlink="">
      <xdr:nvSpPr>
        <xdr:cNvPr id="249" name="その他最大値テキスト"/>
        <xdr:cNvSpPr txBox="1"/>
      </xdr:nvSpPr>
      <xdr:spPr>
        <a:xfrm>
          <a:off x="16598900" y="888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50256</xdr:rowOff>
    </xdr:from>
    <xdr:to>
      <xdr:col>82</xdr:col>
      <xdr:colOff>196850</xdr:colOff>
      <xdr:row>53</xdr:row>
      <xdr:rowOff>50256</xdr:rowOff>
    </xdr:to>
    <xdr:cxnSp macro="">
      <xdr:nvCxnSpPr>
        <xdr:cNvPr id="250" name="直線コネクタ 249"/>
        <xdr:cNvCxnSpPr/>
      </xdr:nvCxnSpPr>
      <xdr:spPr>
        <a:xfrm>
          <a:off x="16421100" y="913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131899</xdr:rowOff>
    </xdr:from>
    <xdr:to>
      <xdr:col>82</xdr:col>
      <xdr:colOff>107950</xdr:colOff>
      <xdr:row>55</xdr:row>
      <xdr:rowOff>131899</xdr:rowOff>
    </xdr:to>
    <xdr:cxnSp macro="">
      <xdr:nvCxnSpPr>
        <xdr:cNvPr id="251" name="直線コネクタ 250"/>
        <xdr:cNvCxnSpPr/>
      </xdr:nvCxnSpPr>
      <xdr:spPr>
        <a:xfrm>
          <a:off x="15671800" y="956164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98896</xdr:rowOff>
    </xdr:from>
    <xdr:ext cx="762000" cy="259045"/>
    <xdr:sp macro="" textlink="">
      <xdr:nvSpPr>
        <xdr:cNvPr id="252" name="その他平均値テキスト"/>
        <xdr:cNvSpPr txBox="1"/>
      </xdr:nvSpPr>
      <xdr:spPr>
        <a:xfrm>
          <a:off x="16598900" y="9528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126819</xdr:rowOff>
    </xdr:from>
    <xdr:to>
      <xdr:col>82</xdr:col>
      <xdr:colOff>158750</xdr:colOff>
      <xdr:row>56</xdr:row>
      <xdr:rowOff>56969</xdr:rowOff>
    </xdr:to>
    <xdr:sp macro="" textlink="">
      <xdr:nvSpPr>
        <xdr:cNvPr id="253" name="フローチャート: 判断 252"/>
        <xdr:cNvSpPr/>
      </xdr:nvSpPr>
      <xdr:spPr>
        <a:xfrm>
          <a:off x="16459200" y="955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86178</xdr:rowOff>
    </xdr:from>
    <xdr:to>
      <xdr:col>78</xdr:col>
      <xdr:colOff>69850</xdr:colOff>
      <xdr:row>55</xdr:row>
      <xdr:rowOff>131899</xdr:rowOff>
    </xdr:to>
    <xdr:cxnSp macro="">
      <xdr:nvCxnSpPr>
        <xdr:cNvPr id="254" name="直線コネクタ 253"/>
        <xdr:cNvCxnSpPr/>
      </xdr:nvCxnSpPr>
      <xdr:spPr>
        <a:xfrm>
          <a:off x="14782800" y="9515928"/>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139881</xdr:rowOff>
    </xdr:from>
    <xdr:to>
      <xdr:col>78</xdr:col>
      <xdr:colOff>120650</xdr:colOff>
      <xdr:row>56</xdr:row>
      <xdr:rowOff>70031</xdr:rowOff>
    </xdr:to>
    <xdr:sp macro="" textlink="">
      <xdr:nvSpPr>
        <xdr:cNvPr id="255" name="フローチャート: 判断 254"/>
        <xdr:cNvSpPr/>
      </xdr:nvSpPr>
      <xdr:spPr>
        <a:xfrm>
          <a:off x="15621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54808</xdr:rowOff>
    </xdr:from>
    <xdr:ext cx="736600" cy="259045"/>
    <xdr:sp macro="" textlink="">
      <xdr:nvSpPr>
        <xdr:cNvPr id="256" name="テキスト ボックス 255"/>
        <xdr:cNvSpPr txBox="1"/>
      </xdr:nvSpPr>
      <xdr:spPr>
        <a:xfrm>
          <a:off x="15290800" y="9656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73116</xdr:rowOff>
    </xdr:from>
    <xdr:to>
      <xdr:col>73</xdr:col>
      <xdr:colOff>180975</xdr:colOff>
      <xdr:row>55</xdr:row>
      <xdr:rowOff>86178</xdr:rowOff>
    </xdr:to>
    <xdr:cxnSp macro="">
      <xdr:nvCxnSpPr>
        <xdr:cNvPr id="257" name="直線コネクタ 256"/>
        <xdr:cNvCxnSpPr/>
      </xdr:nvCxnSpPr>
      <xdr:spPr>
        <a:xfrm>
          <a:off x="13893800" y="9502866"/>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139881</xdr:rowOff>
    </xdr:from>
    <xdr:to>
      <xdr:col>74</xdr:col>
      <xdr:colOff>31750</xdr:colOff>
      <xdr:row>56</xdr:row>
      <xdr:rowOff>70031</xdr:rowOff>
    </xdr:to>
    <xdr:sp macro="" textlink="">
      <xdr:nvSpPr>
        <xdr:cNvPr id="258" name="フローチャート: 判断 257"/>
        <xdr:cNvSpPr/>
      </xdr:nvSpPr>
      <xdr:spPr>
        <a:xfrm>
          <a:off x="14732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54808</xdr:rowOff>
    </xdr:from>
    <xdr:ext cx="762000" cy="259045"/>
    <xdr:sp macro="" textlink="">
      <xdr:nvSpPr>
        <xdr:cNvPr id="259" name="テキスト ボックス 258"/>
        <xdr:cNvSpPr txBox="1"/>
      </xdr:nvSpPr>
      <xdr:spPr>
        <a:xfrm>
          <a:off x="14401800" y="9656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60053</xdr:rowOff>
    </xdr:from>
    <xdr:to>
      <xdr:col>69</xdr:col>
      <xdr:colOff>92075</xdr:colOff>
      <xdr:row>55</xdr:row>
      <xdr:rowOff>73116</xdr:rowOff>
    </xdr:to>
    <xdr:cxnSp macro="">
      <xdr:nvCxnSpPr>
        <xdr:cNvPr id="260" name="直線コネクタ 259"/>
        <xdr:cNvCxnSpPr/>
      </xdr:nvCxnSpPr>
      <xdr:spPr>
        <a:xfrm>
          <a:off x="13004800" y="948980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120287</xdr:rowOff>
    </xdr:from>
    <xdr:to>
      <xdr:col>69</xdr:col>
      <xdr:colOff>142875</xdr:colOff>
      <xdr:row>56</xdr:row>
      <xdr:rowOff>50437</xdr:rowOff>
    </xdr:to>
    <xdr:sp macro="" textlink="">
      <xdr:nvSpPr>
        <xdr:cNvPr id="261" name="フローチャート: 判断 260"/>
        <xdr:cNvSpPr/>
      </xdr:nvSpPr>
      <xdr:spPr>
        <a:xfrm>
          <a:off x="13843000" y="955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35214</xdr:rowOff>
    </xdr:from>
    <xdr:ext cx="762000" cy="259045"/>
    <xdr:sp macro="" textlink="">
      <xdr:nvSpPr>
        <xdr:cNvPr id="262" name="テキスト ボックス 261"/>
        <xdr:cNvSpPr txBox="1"/>
      </xdr:nvSpPr>
      <xdr:spPr>
        <a:xfrm>
          <a:off x="13512800" y="963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63" name="フローチャート: 判断 262"/>
        <xdr:cNvSpPr/>
      </xdr:nvSpPr>
      <xdr:spPr>
        <a:xfrm>
          <a:off x="12954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61340</xdr:rowOff>
    </xdr:from>
    <xdr:ext cx="762000" cy="259045"/>
    <xdr:sp macro="" textlink="">
      <xdr:nvSpPr>
        <xdr:cNvPr id="264" name="テキスト ボックス 263"/>
        <xdr:cNvSpPr txBox="1"/>
      </xdr:nvSpPr>
      <xdr:spPr>
        <a:xfrm>
          <a:off x="12623800" y="966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81099</xdr:rowOff>
    </xdr:from>
    <xdr:to>
      <xdr:col>82</xdr:col>
      <xdr:colOff>158750</xdr:colOff>
      <xdr:row>56</xdr:row>
      <xdr:rowOff>11249</xdr:rowOff>
    </xdr:to>
    <xdr:sp macro="" textlink="">
      <xdr:nvSpPr>
        <xdr:cNvPr id="270" name="楕円 269"/>
        <xdr:cNvSpPr/>
      </xdr:nvSpPr>
      <xdr:spPr>
        <a:xfrm>
          <a:off x="16459200" y="951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97626</xdr:rowOff>
    </xdr:from>
    <xdr:ext cx="762000" cy="259045"/>
    <xdr:sp macro="" textlink="">
      <xdr:nvSpPr>
        <xdr:cNvPr id="271" name="その他該当値テキスト"/>
        <xdr:cNvSpPr txBox="1"/>
      </xdr:nvSpPr>
      <xdr:spPr>
        <a:xfrm>
          <a:off x="16598900" y="9355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81099</xdr:rowOff>
    </xdr:from>
    <xdr:to>
      <xdr:col>78</xdr:col>
      <xdr:colOff>120650</xdr:colOff>
      <xdr:row>56</xdr:row>
      <xdr:rowOff>11249</xdr:rowOff>
    </xdr:to>
    <xdr:sp macro="" textlink="">
      <xdr:nvSpPr>
        <xdr:cNvPr id="272" name="楕円 271"/>
        <xdr:cNvSpPr/>
      </xdr:nvSpPr>
      <xdr:spPr>
        <a:xfrm>
          <a:off x="15621000" y="951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21426</xdr:rowOff>
    </xdr:from>
    <xdr:ext cx="736600" cy="259045"/>
    <xdr:sp macro="" textlink="">
      <xdr:nvSpPr>
        <xdr:cNvPr id="273" name="テキスト ボックス 272"/>
        <xdr:cNvSpPr txBox="1"/>
      </xdr:nvSpPr>
      <xdr:spPr>
        <a:xfrm>
          <a:off x="15290800" y="9279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35378</xdr:rowOff>
    </xdr:from>
    <xdr:to>
      <xdr:col>74</xdr:col>
      <xdr:colOff>31750</xdr:colOff>
      <xdr:row>55</xdr:row>
      <xdr:rowOff>136978</xdr:rowOff>
    </xdr:to>
    <xdr:sp macro="" textlink="">
      <xdr:nvSpPr>
        <xdr:cNvPr id="274" name="楕円 273"/>
        <xdr:cNvSpPr/>
      </xdr:nvSpPr>
      <xdr:spPr>
        <a:xfrm>
          <a:off x="14732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147155</xdr:rowOff>
    </xdr:from>
    <xdr:ext cx="762000" cy="259045"/>
    <xdr:sp macro="" textlink="">
      <xdr:nvSpPr>
        <xdr:cNvPr id="275" name="テキスト ボックス 274"/>
        <xdr:cNvSpPr txBox="1"/>
      </xdr:nvSpPr>
      <xdr:spPr>
        <a:xfrm>
          <a:off x="14401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22316</xdr:rowOff>
    </xdr:from>
    <xdr:to>
      <xdr:col>69</xdr:col>
      <xdr:colOff>142875</xdr:colOff>
      <xdr:row>55</xdr:row>
      <xdr:rowOff>123916</xdr:rowOff>
    </xdr:to>
    <xdr:sp macro="" textlink="">
      <xdr:nvSpPr>
        <xdr:cNvPr id="276" name="楕円 275"/>
        <xdr:cNvSpPr/>
      </xdr:nvSpPr>
      <xdr:spPr>
        <a:xfrm>
          <a:off x="13843000" y="945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134093</xdr:rowOff>
    </xdr:from>
    <xdr:ext cx="762000" cy="259045"/>
    <xdr:sp macro="" textlink="">
      <xdr:nvSpPr>
        <xdr:cNvPr id="277" name="テキスト ボックス 276"/>
        <xdr:cNvSpPr txBox="1"/>
      </xdr:nvSpPr>
      <xdr:spPr>
        <a:xfrm>
          <a:off x="13512800" y="922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9253</xdr:rowOff>
    </xdr:from>
    <xdr:to>
      <xdr:col>65</xdr:col>
      <xdr:colOff>53975</xdr:colOff>
      <xdr:row>55</xdr:row>
      <xdr:rowOff>110853</xdr:rowOff>
    </xdr:to>
    <xdr:sp macro="" textlink="">
      <xdr:nvSpPr>
        <xdr:cNvPr id="278" name="楕円 277"/>
        <xdr:cNvSpPr/>
      </xdr:nvSpPr>
      <xdr:spPr>
        <a:xfrm>
          <a:off x="12954000" y="943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121030</xdr:rowOff>
    </xdr:from>
    <xdr:ext cx="762000" cy="259045"/>
    <xdr:sp macro="" textlink="">
      <xdr:nvSpPr>
        <xdr:cNvPr id="279" name="テキスト ボックス 278"/>
        <xdr:cNvSpPr txBox="1"/>
      </xdr:nvSpPr>
      <xdr:spPr>
        <a:xfrm>
          <a:off x="12623800" y="920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補助費等に係る経常収支比率は、類似団体や県内市町と比較して大幅に低くなっている。これは、広域合併により一部事務組合の事務を引き継いだため、一部事務組合への負担金（補助費等に区分される）が大幅に減少したことによるものである。なお、補助金については、平成１８年度に見直し基準を設け、整理合理化を行ったところであるが、近年増加傾向にあるため、財政健全化計画により、今後は住民サービスの低下を最小限に抑えながら、抜本的な補助基準の見直しを図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109039</xdr:rowOff>
    </xdr:from>
    <xdr:to>
      <xdr:col>82</xdr:col>
      <xdr:colOff>107950</xdr:colOff>
      <xdr:row>41</xdr:row>
      <xdr:rowOff>4535</xdr:rowOff>
    </xdr:to>
    <xdr:cxnSp macro="">
      <xdr:nvCxnSpPr>
        <xdr:cNvPr id="308" name="直線コネクタ 307"/>
        <xdr:cNvCxnSpPr/>
      </xdr:nvCxnSpPr>
      <xdr:spPr>
        <a:xfrm flipV="1">
          <a:off x="16510000" y="5766889"/>
          <a:ext cx="0" cy="1267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148062</xdr:rowOff>
    </xdr:from>
    <xdr:ext cx="762000" cy="259045"/>
    <xdr:sp macro="" textlink="">
      <xdr:nvSpPr>
        <xdr:cNvPr id="309" name="補助費等最小値テキスト"/>
        <xdr:cNvSpPr txBox="1"/>
      </xdr:nvSpPr>
      <xdr:spPr>
        <a:xfrm>
          <a:off x="16598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4535</xdr:rowOff>
    </xdr:from>
    <xdr:to>
      <xdr:col>82</xdr:col>
      <xdr:colOff>196850</xdr:colOff>
      <xdr:row>41</xdr:row>
      <xdr:rowOff>4535</xdr:rowOff>
    </xdr:to>
    <xdr:cxnSp macro="">
      <xdr:nvCxnSpPr>
        <xdr:cNvPr id="310" name="直線コネクタ 309"/>
        <xdr:cNvCxnSpPr/>
      </xdr:nvCxnSpPr>
      <xdr:spPr>
        <a:xfrm>
          <a:off x="16421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23966</xdr:rowOff>
    </xdr:from>
    <xdr:ext cx="762000" cy="259045"/>
    <xdr:sp macro="" textlink="">
      <xdr:nvSpPr>
        <xdr:cNvPr id="311" name="補助費等最大値テキスト"/>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109039</xdr:rowOff>
    </xdr:from>
    <xdr:to>
      <xdr:col>82</xdr:col>
      <xdr:colOff>196850</xdr:colOff>
      <xdr:row>33</xdr:row>
      <xdr:rowOff>109039</xdr:rowOff>
    </xdr:to>
    <xdr:cxnSp macro="">
      <xdr:nvCxnSpPr>
        <xdr:cNvPr id="312" name="直線コネクタ 311"/>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107406</xdr:rowOff>
    </xdr:from>
    <xdr:to>
      <xdr:col>82</xdr:col>
      <xdr:colOff>107950</xdr:colOff>
      <xdr:row>34</xdr:row>
      <xdr:rowOff>113937</xdr:rowOff>
    </xdr:to>
    <xdr:cxnSp macro="">
      <xdr:nvCxnSpPr>
        <xdr:cNvPr id="313" name="直線コネクタ 312"/>
        <xdr:cNvCxnSpPr/>
      </xdr:nvCxnSpPr>
      <xdr:spPr>
        <a:xfrm flipV="1">
          <a:off x="15671800" y="593670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142983</xdr:rowOff>
    </xdr:from>
    <xdr:ext cx="762000" cy="259045"/>
    <xdr:sp macro="" textlink="">
      <xdr:nvSpPr>
        <xdr:cNvPr id="314" name="補助費等平均値テキスト"/>
        <xdr:cNvSpPr txBox="1"/>
      </xdr:nvSpPr>
      <xdr:spPr>
        <a:xfrm>
          <a:off x="16598900" y="6315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170906</xdr:rowOff>
    </xdr:from>
    <xdr:to>
      <xdr:col>82</xdr:col>
      <xdr:colOff>158750</xdr:colOff>
      <xdr:row>37</xdr:row>
      <xdr:rowOff>101056</xdr:rowOff>
    </xdr:to>
    <xdr:sp macro="" textlink="">
      <xdr:nvSpPr>
        <xdr:cNvPr id="315" name="フローチャート: 判断 314"/>
        <xdr:cNvSpPr/>
      </xdr:nvSpPr>
      <xdr:spPr>
        <a:xfrm>
          <a:off x="16459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113937</xdr:rowOff>
    </xdr:from>
    <xdr:to>
      <xdr:col>78</xdr:col>
      <xdr:colOff>69850</xdr:colOff>
      <xdr:row>34</xdr:row>
      <xdr:rowOff>120469</xdr:rowOff>
    </xdr:to>
    <xdr:cxnSp macro="">
      <xdr:nvCxnSpPr>
        <xdr:cNvPr id="316" name="直線コネクタ 315"/>
        <xdr:cNvCxnSpPr/>
      </xdr:nvCxnSpPr>
      <xdr:spPr>
        <a:xfrm flipV="1">
          <a:off x="14782800" y="594323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7" name="フローチャート: 判断 316"/>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8" name="テキスト ボックス 317"/>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107406</xdr:rowOff>
    </xdr:from>
    <xdr:to>
      <xdr:col>73</xdr:col>
      <xdr:colOff>180975</xdr:colOff>
      <xdr:row>34</xdr:row>
      <xdr:rowOff>120469</xdr:rowOff>
    </xdr:to>
    <xdr:cxnSp macro="">
      <xdr:nvCxnSpPr>
        <xdr:cNvPr id="319" name="直線コネクタ 318"/>
        <xdr:cNvCxnSpPr/>
      </xdr:nvCxnSpPr>
      <xdr:spPr>
        <a:xfrm>
          <a:off x="13893800" y="593670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138249</xdr:rowOff>
    </xdr:from>
    <xdr:to>
      <xdr:col>74</xdr:col>
      <xdr:colOff>31750</xdr:colOff>
      <xdr:row>37</xdr:row>
      <xdr:rowOff>68399</xdr:rowOff>
    </xdr:to>
    <xdr:sp macro="" textlink="">
      <xdr:nvSpPr>
        <xdr:cNvPr id="320" name="フローチャート: 判断 319"/>
        <xdr:cNvSpPr/>
      </xdr:nvSpPr>
      <xdr:spPr>
        <a:xfrm>
          <a:off x="14732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53176</xdr:rowOff>
    </xdr:from>
    <xdr:ext cx="762000" cy="259045"/>
    <xdr:sp macro="" textlink="">
      <xdr:nvSpPr>
        <xdr:cNvPr id="321" name="テキスト ボックス 320"/>
        <xdr:cNvSpPr txBox="1"/>
      </xdr:nvSpPr>
      <xdr:spPr>
        <a:xfrm>
          <a:off x="14401800" y="6396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107406</xdr:rowOff>
    </xdr:from>
    <xdr:to>
      <xdr:col>69</xdr:col>
      <xdr:colOff>92075</xdr:colOff>
      <xdr:row>34</xdr:row>
      <xdr:rowOff>107406</xdr:rowOff>
    </xdr:to>
    <xdr:cxnSp macro="">
      <xdr:nvCxnSpPr>
        <xdr:cNvPr id="322" name="直線コネクタ 321"/>
        <xdr:cNvCxnSpPr/>
      </xdr:nvCxnSpPr>
      <xdr:spPr>
        <a:xfrm>
          <a:off x="13004800" y="59367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85997</xdr:rowOff>
    </xdr:from>
    <xdr:to>
      <xdr:col>69</xdr:col>
      <xdr:colOff>142875</xdr:colOff>
      <xdr:row>37</xdr:row>
      <xdr:rowOff>16147</xdr:rowOff>
    </xdr:to>
    <xdr:sp macro="" textlink="">
      <xdr:nvSpPr>
        <xdr:cNvPr id="323" name="フローチャート: 判断 322"/>
        <xdr:cNvSpPr/>
      </xdr:nvSpPr>
      <xdr:spPr>
        <a:xfrm>
          <a:off x="13843000" y="625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924</xdr:rowOff>
    </xdr:from>
    <xdr:ext cx="762000" cy="259045"/>
    <xdr:sp macro="" textlink="">
      <xdr:nvSpPr>
        <xdr:cNvPr id="324" name="テキスト ボックス 323"/>
        <xdr:cNvSpPr txBox="1"/>
      </xdr:nvSpPr>
      <xdr:spPr>
        <a:xfrm>
          <a:off x="13512800" y="634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46808</xdr:rowOff>
    </xdr:from>
    <xdr:to>
      <xdr:col>65</xdr:col>
      <xdr:colOff>53975</xdr:colOff>
      <xdr:row>36</xdr:row>
      <xdr:rowOff>148408</xdr:rowOff>
    </xdr:to>
    <xdr:sp macro="" textlink="">
      <xdr:nvSpPr>
        <xdr:cNvPr id="325" name="フローチャート: 判断 324"/>
        <xdr:cNvSpPr/>
      </xdr:nvSpPr>
      <xdr:spPr>
        <a:xfrm>
          <a:off x="12954000" y="621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133185</xdr:rowOff>
    </xdr:from>
    <xdr:ext cx="762000" cy="259045"/>
    <xdr:sp macro="" textlink="">
      <xdr:nvSpPr>
        <xdr:cNvPr id="326" name="テキスト ボックス 325"/>
        <xdr:cNvSpPr txBox="1"/>
      </xdr:nvSpPr>
      <xdr:spPr>
        <a:xfrm>
          <a:off x="12623800" y="630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56606</xdr:rowOff>
    </xdr:from>
    <xdr:to>
      <xdr:col>82</xdr:col>
      <xdr:colOff>158750</xdr:colOff>
      <xdr:row>34</xdr:row>
      <xdr:rowOff>158206</xdr:rowOff>
    </xdr:to>
    <xdr:sp macro="" textlink="">
      <xdr:nvSpPr>
        <xdr:cNvPr id="332" name="楕円 331"/>
        <xdr:cNvSpPr/>
      </xdr:nvSpPr>
      <xdr:spPr>
        <a:xfrm>
          <a:off x="16459200" y="588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73133</xdr:rowOff>
    </xdr:from>
    <xdr:ext cx="762000" cy="259045"/>
    <xdr:sp macro="" textlink="">
      <xdr:nvSpPr>
        <xdr:cNvPr id="333" name="補助費等該当値テキスト"/>
        <xdr:cNvSpPr txBox="1"/>
      </xdr:nvSpPr>
      <xdr:spPr>
        <a:xfrm>
          <a:off x="16598900" y="5730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63137</xdr:rowOff>
    </xdr:from>
    <xdr:to>
      <xdr:col>78</xdr:col>
      <xdr:colOff>120650</xdr:colOff>
      <xdr:row>34</xdr:row>
      <xdr:rowOff>164737</xdr:rowOff>
    </xdr:to>
    <xdr:sp macro="" textlink="">
      <xdr:nvSpPr>
        <xdr:cNvPr id="334" name="楕円 333"/>
        <xdr:cNvSpPr/>
      </xdr:nvSpPr>
      <xdr:spPr>
        <a:xfrm>
          <a:off x="15621000" y="589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3464</xdr:rowOff>
    </xdr:from>
    <xdr:ext cx="736600" cy="259045"/>
    <xdr:sp macro="" textlink="">
      <xdr:nvSpPr>
        <xdr:cNvPr id="335" name="テキスト ボックス 334"/>
        <xdr:cNvSpPr txBox="1"/>
      </xdr:nvSpPr>
      <xdr:spPr>
        <a:xfrm>
          <a:off x="15290800" y="5661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69669</xdr:rowOff>
    </xdr:from>
    <xdr:to>
      <xdr:col>74</xdr:col>
      <xdr:colOff>31750</xdr:colOff>
      <xdr:row>34</xdr:row>
      <xdr:rowOff>171269</xdr:rowOff>
    </xdr:to>
    <xdr:sp macro="" textlink="">
      <xdr:nvSpPr>
        <xdr:cNvPr id="336" name="楕円 335"/>
        <xdr:cNvSpPr/>
      </xdr:nvSpPr>
      <xdr:spPr>
        <a:xfrm>
          <a:off x="14732000" y="589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9996</xdr:rowOff>
    </xdr:from>
    <xdr:ext cx="762000" cy="259045"/>
    <xdr:sp macro="" textlink="">
      <xdr:nvSpPr>
        <xdr:cNvPr id="337" name="テキスト ボックス 336"/>
        <xdr:cNvSpPr txBox="1"/>
      </xdr:nvSpPr>
      <xdr:spPr>
        <a:xfrm>
          <a:off x="14401800" y="566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56606</xdr:rowOff>
    </xdr:from>
    <xdr:to>
      <xdr:col>69</xdr:col>
      <xdr:colOff>142875</xdr:colOff>
      <xdr:row>34</xdr:row>
      <xdr:rowOff>158206</xdr:rowOff>
    </xdr:to>
    <xdr:sp macro="" textlink="">
      <xdr:nvSpPr>
        <xdr:cNvPr id="338" name="楕円 337"/>
        <xdr:cNvSpPr/>
      </xdr:nvSpPr>
      <xdr:spPr>
        <a:xfrm>
          <a:off x="13843000" y="588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168383</xdr:rowOff>
    </xdr:from>
    <xdr:ext cx="762000" cy="259045"/>
    <xdr:sp macro="" textlink="">
      <xdr:nvSpPr>
        <xdr:cNvPr id="339" name="テキスト ボックス 338"/>
        <xdr:cNvSpPr txBox="1"/>
      </xdr:nvSpPr>
      <xdr:spPr>
        <a:xfrm>
          <a:off x="13512800" y="5654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56606</xdr:rowOff>
    </xdr:from>
    <xdr:to>
      <xdr:col>65</xdr:col>
      <xdr:colOff>53975</xdr:colOff>
      <xdr:row>34</xdr:row>
      <xdr:rowOff>158206</xdr:rowOff>
    </xdr:to>
    <xdr:sp macro="" textlink="">
      <xdr:nvSpPr>
        <xdr:cNvPr id="340" name="楕円 339"/>
        <xdr:cNvSpPr/>
      </xdr:nvSpPr>
      <xdr:spPr>
        <a:xfrm>
          <a:off x="12954000" y="588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168383</xdr:rowOff>
    </xdr:from>
    <xdr:ext cx="762000" cy="259045"/>
    <xdr:sp macro="" textlink="">
      <xdr:nvSpPr>
        <xdr:cNvPr id="341" name="テキスト ボックス 340"/>
        <xdr:cNvSpPr txBox="1"/>
      </xdr:nvSpPr>
      <xdr:spPr>
        <a:xfrm>
          <a:off x="12623800" y="5654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に係る経常収支比率は減少傾向にあったが、普通交付税等の経常一般財源が減少したため増加に転じた。公債費は、広域合併により一部事務組合の地方債を引き継いだことや、合併特例事業債などの積極的活用により、類似団体や県内市町と比較し高い状況にある。庁舎整備事業などの大型事業により合併特例事業債の発行が多額なことや、臨時財政対策債発行額の増加などから、公債費はしばらく高止まりが予想される。しかし、地方債への過度な依存を避けるため、緊急度や住民ニーズを的確に捉えた事業の集中と選択を徹底し、交付税措置のある市債の計画的な活用を図りながら、適正な財政運営に努め、各指標の改善を図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67564</xdr:rowOff>
    </xdr:from>
    <xdr:to>
      <xdr:col>24</xdr:col>
      <xdr:colOff>25400</xdr:colOff>
      <xdr:row>79</xdr:row>
      <xdr:rowOff>143002</xdr:rowOff>
    </xdr:to>
    <xdr:cxnSp macro="">
      <xdr:nvCxnSpPr>
        <xdr:cNvPr id="366" name="直線コネクタ 365"/>
        <xdr:cNvCxnSpPr/>
      </xdr:nvCxnSpPr>
      <xdr:spPr>
        <a:xfrm flipV="1">
          <a:off x="4826000" y="1275486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115079</xdr:rowOff>
    </xdr:from>
    <xdr:ext cx="762000" cy="259045"/>
    <xdr:sp macro="" textlink="">
      <xdr:nvSpPr>
        <xdr:cNvPr id="367" name="公債費最小値テキスト"/>
        <xdr:cNvSpPr txBox="1"/>
      </xdr:nvSpPr>
      <xdr:spPr>
        <a:xfrm>
          <a:off x="4914900" y="13659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143002</xdr:rowOff>
    </xdr:from>
    <xdr:to>
      <xdr:col>24</xdr:col>
      <xdr:colOff>114300</xdr:colOff>
      <xdr:row>79</xdr:row>
      <xdr:rowOff>143002</xdr:rowOff>
    </xdr:to>
    <xdr:cxnSp macro="">
      <xdr:nvCxnSpPr>
        <xdr:cNvPr id="368" name="直線コネクタ 367"/>
        <xdr:cNvCxnSpPr/>
      </xdr:nvCxnSpPr>
      <xdr:spPr>
        <a:xfrm>
          <a:off x="4737100" y="13687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153941</xdr:rowOff>
    </xdr:from>
    <xdr:ext cx="762000" cy="259045"/>
    <xdr:sp macro="" textlink="">
      <xdr:nvSpPr>
        <xdr:cNvPr id="369" name="公債費最大値テキスト"/>
        <xdr:cNvSpPr txBox="1"/>
      </xdr:nvSpPr>
      <xdr:spPr>
        <a:xfrm>
          <a:off x="4914900" y="1249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67564</xdr:rowOff>
    </xdr:from>
    <xdr:to>
      <xdr:col>24</xdr:col>
      <xdr:colOff>114300</xdr:colOff>
      <xdr:row>74</xdr:row>
      <xdr:rowOff>67564</xdr:rowOff>
    </xdr:to>
    <xdr:cxnSp macro="">
      <xdr:nvCxnSpPr>
        <xdr:cNvPr id="370" name="直線コネクタ 369"/>
        <xdr:cNvCxnSpPr/>
      </xdr:nvCxnSpPr>
      <xdr:spPr>
        <a:xfrm>
          <a:off x="4737100" y="12754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85852</xdr:rowOff>
    </xdr:from>
    <xdr:to>
      <xdr:col>24</xdr:col>
      <xdr:colOff>25400</xdr:colOff>
      <xdr:row>78</xdr:row>
      <xdr:rowOff>140715</xdr:rowOff>
    </xdr:to>
    <xdr:cxnSp macro="">
      <xdr:nvCxnSpPr>
        <xdr:cNvPr id="371" name="直線コネクタ 370"/>
        <xdr:cNvCxnSpPr/>
      </xdr:nvCxnSpPr>
      <xdr:spPr>
        <a:xfrm>
          <a:off x="3987800" y="13458952"/>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72" name="公債費平均値テキスト"/>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67563</xdr:rowOff>
    </xdr:from>
    <xdr:to>
      <xdr:col>19</xdr:col>
      <xdr:colOff>187325</xdr:colOff>
      <xdr:row>78</xdr:row>
      <xdr:rowOff>85852</xdr:rowOff>
    </xdr:to>
    <xdr:cxnSp macro="">
      <xdr:nvCxnSpPr>
        <xdr:cNvPr id="374" name="直線コネクタ 373"/>
        <xdr:cNvCxnSpPr/>
      </xdr:nvCxnSpPr>
      <xdr:spPr>
        <a:xfrm>
          <a:off x="3098800" y="13440663"/>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75" name="フローチャート: 判断 374"/>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162831</xdr:rowOff>
    </xdr:from>
    <xdr:ext cx="736600" cy="259045"/>
    <xdr:sp macro="" textlink="">
      <xdr:nvSpPr>
        <xdr:cNvPr id="376" name="テキスト ボックス 375"/>
        <xdr:cNvSpPr txBox="1"/>
      </xdr:nvSpPr>
      <xdr:spPr>
        <a:xfrm>
          <a:off x="3606800" y="13021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40132</xdr:rowOff>
    </xdr:from>
    <xdr:to>
      <xdr:col>15</xdr:col>
      <xdr:colOff>98425</xdr:colOff>
      <xdr:row>78</xdr:row>
      <xdr:rowOff>67563</xdr:rowOff>
    </xdr:to>
    <xdr:cxnSp macro="">
      <xdr:nvCxnSpPr>
        <xdr:cNvPr id="377" name="直線コネクタ 376"/>
        <xdr:cNvCxnSpPr/>
      </xdr:nvCxnSpPr>
      <xdr:spPr>
        <a:xfrm>
          <a:off x="2209800" y="13413232"/>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8" name="フローチャート: 判断 377"/>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79" name="テキスト ボックス 378"/>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40132</xdr:rowOff>
    </xdr:from>
    <xdr:to>
      <xdr:col>11</xdr:col>
      <xdr:colOff>9525</xdr:colOff>
      <xdr:row>78</xdr:row>
      <xdr:rowOff>53848</xdr:rowOff>
    </xdr:to>
    <xdr:cxnSp macro="">
      <xdr:nvCxnSpPr>
        <xdr:cNvPr id="380" name="直線コネクタ 379"/>
        <xdr:cNvCxnSpPr/>
      </xdr:nvCxnSpPr>
      <xdr:spPr>
        <a:xfrm flipV="1">
          <a:off x="1320800" y="134132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81" name="フローチャート: 判断 380"/>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5097</xdr:rowOff>
    </xdr:from>
    <xdr:ext cx="762000" cy="259045"/>
    <xdr:sp macro="" textlink="">
      <xdr:nvSpPr>
        <xdr:cNvPr id="382" name="テキスト ボックス 381"/>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83" name="フローチャート: 判断 382"/>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73677</xdr:rowOff>
    </xdr:from>
    <xdr:ext cx="762000" cy="259045"/>
    <xdr:sp macro="" textlink="">
      <xdr:nvSpPr>
        <xdr:cNvPr id="384" name="テキスト ボックス 383"/>
        <xdr:cNvSpPr txBox="1"/>
      </xdr:nvSpPr>
      <xdr:spPr>
        <a:xfrm>
          <a:off x="939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89915</xdr:rowOff>
    </xdr:from>
    <xdr:to>
      <xdr:col>24</xdr:col>
      <xdr:colOff>76200</xdr:colOff>
      <xdr:row>79</xdr:row>
      <xdr:rowOff>20065</xdr:rowOff>
    </xdr:to>
    <xdr:sp macro="" textlink="">
      <xdr:nvSpPr>
        <xdr:cNvPr id="390" name="楕円 389"/>
        <xdr:cNvSpPr/>
      </xdr:nvSpPr>
      <xdr:spPr>
        <a:xfrm>
          <a:off x="47752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61992</xdr:rowOff>
    </xdr:from>
    <xdr:ext cx="762000" cy="259045"/>
    <xdr:sp macro="" textlink="">
      <xdr:nvSpPr>
        <xdr:cNvPr id="391" name="公債費該当値テキスト"/>
        <xdr:cNvSpPr txBox="1"/>
      </xdr:nvSpPr>
      <xdr:spPr>
        <a:xfrm>
          <a:off x="49149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35052</xdr:rowOff>
    </xdr:from>
    <xdr:to>
      <xdr:col>20</xdr:col>
      <xdr:colOff>38100</xdr:colOff>
      <xdr:row>78</xdr:row>
      <xdr:rowOff>136652</xdr:rowOff>
    </xdr:to>
    <xdr:sp macro="" textlink="">
      <xdr:nvSpPr>
        <xdr:cNvPr id="392" name="楕円 391"/>
        <xdr:cNvSpPr/>
      </xdr:nvSpPr>
      <xdr:spPr>
        <a:xfrm>
          <a:off x="3937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121429</xdr:rowOff>
    </xdr:from>
    <xdr:ext cx="736600" cy="259045"/>
    <xdr:sp macro="" textlink="">
      <xdr:nvSpPr>
        <xdr:cNvPr id="393" name="テキスト ボックス 392"/>
        <xdr:cNvSpPr txBox="1"/>
      </xdr:nvSpPr>
      <xdr:spPr>
        <a:xfrm>
          <a:off x="3606800" y="13494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16763</xdr:rowOff>
    </xdr:from>
    <xdr:to>
      <xdr:col>15</xdr:col>
      <xdr:colOff>149225</xdr:colOff>
      <xdr:row>78</xdr:row>
      <xdr:rowOff>118363</xdr:rowOff>
    </xdr:to>
    <xdr:sp macro="" textlink="">
      <xdr:nvSpPr>
        <xdr:cNvPr id="394" name="楕円 393"/>
        <xdr:cNvSpPr/>
      </xdr:nvSpPr>
      <xdr:spPr>
        <a:xfrm>
          <a:off x="3048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103140</xdr:rowOff>
    </xdr:from>
    <xdr:ext cx="762000" cy="259045"/>
    <xdr:sp macro="" textlink="">
      <xdr:nvSpPr>
        <xdr:cNvPr id="395" name="テキスト ボックス 394"/>
        <xdr:cNvSpPr txBox="1"/>
      </xdr:nvSpPr>
      <xdr:spPr>
        <a:xfrm>
          <a:off x="2717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160782</xdr:rowOff>
    </xdr:from>
    <xdr:to>
      <xdr:col>11</xdr:col>
      <xdr:colOff>60325</xdr:colOff>
      <xdr:row>78</xdr:row>
      <xdr:rowOff>90932</xdr:rowOff>
    </xdr:to>
    <xdr:sp macro="" textlink="">
      <xdr:nvSpPr>
        <xdr:cNvPr id="396" name="楕円 395"/>
        <xdr:cNvSpPr/>
      </xdr:nvSpPr>
      <xdr:spPr>
        <a:xfrm>
          <a:off x="2159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75709</xdr:rowOff>
    </xdr:from>
    <xdr:ext cx="762000" cy="259045"/>
    <xdr:sp macro="" textlink="">
      <xdr:nvSpPr>
        <xdr:cNvPr id="397" name="テキスト ボックス 396"/>
        <xdr:cNvSpPr txBox="1"/>
      </xdr:nvSpPr>
      <xdr:spPr>
        <a:xfrm>
          <a:off x="1828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xdr:rowOff>
    </xdr:from>
    <xdr:to>
      <xdr:col>6</xdr:col>
      <xdr:colOff>171450</xdr:colOff>
      <xdr:row>78</xdr:row>
      <xdr:rowOff>104648</xdr:rowOff>
    </xdr:to>
    <xdr:sp macro="" textlink="">
      <xdr:nvSpPr>
        <xdr:cNvPr id="398" name="楕円 397"/>
        <xdr:cNvSpPr/>
      </xdr:nvSpPr>
      <xdr:spPr>
        <a:xfrm>
          <a:off x="1270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89425</xdr:rowOff>
    </xdr:from>
    <xdr:ext cx="762000" cy="259045"/>
    <xdr:sp macro="" textlink="">
      <xdr:nvSpPr>
        <xdr:cNvPr id="399" name="テキスト ボックス 398"/>
        <xdr:cNvSpPr txBox="1"/>
      </xdr:nvSpPr>
      <xdr:spPr>
        <a:xfrm>
          <a:off x="939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人件費や物件費の経常収支比率が類似団体と比較して高いことから、公債費以外の経常収支比率も類似団体と比較して高い状況にある。平成</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３０</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ja-JP" sz="1100" b="0">
              <a:solidFill>
                <a:sysClr val="windowText" lastClr="000000"/>
              </a:solidFill>
              <a:effectLst/>
              <a:latin typeface="ＭＳ Ｐゴシック" panose="020B0600070205080204" pitchFamily="50" charset="-128"/>
              <a:ea typeface="ＭＳ Ｐゴシック" panose="020B0600070205080204" pitchFamily="50" charset="-128"/>
              <a:cs typeface="+mn-cs"/>
            </a:rPr>
            <a:t>職員定員適正化計画に基づく職員数の削減や時間外勤務の抑制により人件費</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が減少した</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一方、市税や地方交付税が減少したことにより</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１．２ポイント増加</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する結果となった。今後も、社会需要の高まりにより障がい者自立支援給費や保育施設費などの扶助費の増加は避けられないものと見込まれるため、人件費、物件費及び補助費等といった経常経費の圧縮により、経常収支比率の改善を図る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140716</xdr:rowOff>
    </xdr:from>
    <xdr:to>
      <xdr:col>82</xdr:col>
      <xdr:colOff>107950</xdr:colOff>
      <xdr:row>81</xdr:row>
      <xdr:rowOff>120142</xdr:rowOff>
    </xdr:to>
    <xdr:cxnSp macro="">
      <xdr:nvCxnSpPr>
        <xdr:cNvPr id="425" name="直線コネクタ 424"/>
        <xdr:cNvCxnSpPr/>
      </xdr:nvCxnSpPr>
      <xdr:spPr>
        <a:xfrm flipV="1">
          <a:off x="16510000" y="1282801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92219</xdr:rowOff>
    </xdr:from>
    <xdr:ext cx="762000" cy="259045"/>
    <xdr:sp macro="" textlink="">
      <xdr:nvSpPr>
        <xdr:cNvPr id="426" name="公債費以外最小値テキスト"/>
        <xdr:cNvSpPr txBox="1"/>
      </xdr:nvSpPr>
      <xdr:spPr>
        <a:xfrm>
          <a:off x="16598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120142</xdr:rowOff>
    </xdr:from>
    <xdr:to>
      <xdr:col>82</xdr:col>
      <xdr:colOff>196850</xdr:colOff>
      <xdr:row>81</xdr:row>
      <xdr:rowOff>120142</xdr:rowOff>
    </xdr:to>
    <xdr:cxnSp macro="">
      <xdr:nvCxnSpPr>
        <xdr:cNvPr id="427" name="直線コネクタ 426"/>
        <xdr:cNvCxnSpPr/>
      </xdr:nvCxnSpPr>
      <xdr:spPr>
        <a:xfrm>
          <a:off x="16421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55643</xdr:rowOff>
    </xdr:from>
    <xdr:ext cx="762000" cy="259045"/>
    <xdr:sp macro="" textlink="">
      <xdr:nvSpPr>
        <xdr:cNvPr id="428" name="公債費以外最大値テキスト"/>
        <xdr:cNvSpPr txBox="1"/>
      </xdr:nvSpPr>
      <xdr:spPr>
        <a:xfrm>
          <a:off x="16598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140716</xdr:rowOff>
    </xdr:from>
    <xdr:to>
      <xdr:col>82</xdr:col>
      <xdr:colOff>196850</xdr:colOff>
      <xdr:row>74</xdr:row>
      <xdr:rowOff>140716</xdr:rowOff>
    </xdr:to>
    <xdr:cxnSp macro="">
      <xdr:nvCxnSpPr>
        <xdr:cNvPr id="429" name="直線コネクタ 428"/>
        <xdr:cNvCxnSpPr/>
      </xdr:nvCxnSpPr>
      <xdr:spPr>
        <a:xfrm>
          <a:off x="16421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49276</xdr:rowOff>
    </xdr:from>
    <xdr:to>
      <xdr:col>82</xdr:col>
      <xdr:colOff>107950</xdr:colOff>
      <xdr:row>78</xdr:row>
      <xdr:rowOff>104139</xdr:rowOff>
    </xdr:to>
    <xdr:cxnSp macro="">
      <xdr:nvCxnSpPr>
        <xdr:cNvPr id="430" name="直線コネクタ 429"/>
        <xdr:cNvCxnSpPr/>
      </xdr:nvCxnSpPr>
      <xdr:spPr>
        <a:xfrm>
          <a:off x="15671800" y="13422376"/>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19575</xdr:rowOff>
    </xdr:from>
    <xdr:ext cx="762000" cy="259045"/>
    <xdr:sp macro="" textlink="">
      <xdr:nvSpPr>
        <xdr:cNvPr id="431" name="公債費以外平均値テキスト"/>
        <xdr:cNvSpPr txBox="1"/>
      </xdr:nvSpPr>
      <xdr:spPr>
        <a:xfrm>
          <a:off x="16598900" y="13221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32" name="フローチャート: 判断 431"/>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49276</xdr:rowOff>
    </xdr:from>
    <xdr:to>
      <xdr:col>78</xdr:col>
      <xdr:colOff>69850</xdr:colOff>
      <xdr:row>78</xdr:row>
      <xdr:rowOff>76708</xdr:rowOff>
    </xdr:to>
    <xdr:cxnSp macro="">
      <xdr:nvCxnSpPr>
        <xdr:cNvPr id="433" name="直線コネクタ 432"/>
        <xdr:cNvCxnSpPr/>
      </xdr:nvCxnSpPr>
      <xdr:spPr>
        <a:xfrm flipV="1">
          <a:off x="14782800" y="134223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169926</xdr:rowOff>
    </xdr:from>
    <xdr:to>
      <xdr:col>78</xdr:col>
      <xdr:colOff>120650</xdr:colOff>
      <xdr:row>78</xdr:row>
      <xdr:rowOff>100076</xdr:rowOff>
    </xdr:to>
    <xdr:sp macro="" textlink="">
      <xdr:nvSpPr>
        <xdr:cNvPr id="434" name="フローチャート: 判断 433"/>
        <xdr:cNvSpPr/>
      </xdr:nvSpPr>
      <xdr:spPr>
        <a:xfrm>
          <a:off x="15621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110253</xdr:rowOff>
    </xdr:from>
    <xdr:ext cx="736600" cy="259045"/>
    <xdr:sp macro="" textlink="">
      <xdr:nvSpPr>
        <xdr:cNvPr id="435" name="テキスト ボックス 434"/>
        <xdr:cNvSpPr txBox="1"/>
      </xdr:nvSpPr>
      <xdr:spPr>
        <a:xfrm>
          <a:off x="15290800" y="13140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129287</xdr:rowOff>
    </xdr:from>
    <xdr:to>
      <xdr:col>73</xdr:col>
      <xdr:colOff>180975</xdr:colOff>
      <xdr:row>78</xdr:row>
      <xdr:rowOff>76708</xdr:rowOff>
    </xdr:to>
    <xdr:cxnSp macro="">
      <xdr:nvCxnSpPr>
        <xdr:cNvPr id="436" name="直線コネクタ 435"/>
        <xdr:cNvCxnSpPr/>
      </xdr:nvCxnSpPr>
      <xdr:spPr>
        <a:xfrm>
          <a:off x="13893800" y="13330937"/>
          <a:ext cx="889000" cy="1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147065</xdr:rowOff>
    </xdr:from>
    <xdr:to>
      <xdr:col>74</xdr:col>
      <xdr:colOff>31750</xdr:colOff>
      <xdr:row>78</xdr:row>
      <xdr:rowOff>77215</xdr:rowOff>
    </xdr:to>
    <xdr:sp macro="" textlink="">
      <xdr:nvSpPr>
        <xdr:cNvPr id="437" name="フローチャート: 判断 436"/>
        <xdr:cNvSpPr/>
      </xdr:nvSpPr>
      <xdr:spPr>
        <a:xfrm>
          <a:off x="14732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87392</xdr:rowOff>
    </xdr:from>
    <xdr:ext cx="762000" cy="259045"/>
    <xdr:sp macro="" textlink="">
      <xdr:nvSpPr>
        <xdr:cNvPr id="438" name="テキスト ボックス 437"/>
        <xdr:cNvSpPr txBox="1"/>
      </xdr:nvSpPr>
      <xdr:spPr>
        <a:xfrm>
          <a:off x="14401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129287</xdr:rowOff>
    </xdr:from>
    <xdr:to>
      <xdr:col>69</xdr:col>
      <xdr:colOff>92075</xdr:colOff>
      <xdr:row>78</xdr:row>
      <xdr:rowOff>53848</xdr:rowOff>
    </xdr:to>
    <xdr:cxnSp macro="">
      <xdr:nvCxnSpPr>
        <xdr:cNvPr id="439" name="直線コネクタ 438"/>
        <xdr:cNvCxnSpPr/>
      </xdr:nvCxnSpPr>
      <xdr:spPr>
        <a:xfrm flipV="1">
          <a:off x="13004800" y="13330937"/>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85344</xdr:rowOff>
    </xdr:from>
    <xdr:to>
      <xdr:col>69</xdr:col>
      <xdr:colOff>142875</xdr:colOff>
      <xdr:row>77</xdr:row>
      <xdr:rowOff>15494</xdr:rowOff>
    </xdr:to>
    <xdr:sp macro="" textlink="">
      <xdr:nvSpPr>
        <xdr:cNvPr id="440" name="フローチャート: 判断 439"/>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25671</xdr:rowOff>
    </xdr:from>
    <xdr:ext cx="762000" cy="259045"/>
    <xdr:sp macro="" textlink="">
      <xdr:nvSpPr>
        <xdr:cNvPr id="441" name="テキスト ボックス 440"/>
        <xdr:cNvSpPr txBox="1"/>
      </xdr:nvSpPr>
      <xdr:spPr>
        <a:xfrm>
          <a:off x="13512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42" name="フローチャート: 判断 441"/>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43" name="テキスト ボックス 442"/>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53339</xdr:rowOff>
    </xdr:from>
    <xdr:to>
      <xdr:col>82</xdr:col>
      <xdr:colOff>158750</xdr:colOff>
      <xdr:row>78</xdr:row>
      <xdr:rowOff>154939</xdr:rowOff>
    </xdr:to>
    <xdr:sp macro="" textlink="">
      <xdr:nvSpPr>
        <xdr:cNvPr id="449" name="楕円 448"/>
        <xdr:cNvSpPr/>
      </xdr:nvSpPr>
      <xdr:spPr>
        <a:xfrm>
          <a:off x="164592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25416</xdr:rowOff>
    </xdr:from>
    <xdr:ext cx="762000" cy="259045"/>
    <xdr:sp macro="" textlink="">
      <xdr:nvSpPr>
        <xdr:cNvPr id="450" name="公債費以外該当値テキスト"/>
        <xdr:cNvSpPr txBox="1"/>
      </xdr:nvSpPr>
      <xdr:spPr>
        <a:xfrm>
          <a:off x="165989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169926</xdr:rowOff>
    </xdr:from>
    <xdr:to>
      <xdr:col>78</xdr:col>
      <xdr:colOff>120650</xdr:colOff>
      <xdr:row>78</xdr:row>
      <xdr:rowOff>100076</xdr:rowOff>
    </xdr:to>
    <xdr:sp macro="" textlink="">
      <xdr:nvSpPr>
        <xdr:cNvPr id="451" name="楕円 450"/>
        <xdr:cNvSpPr/>
      </xdr:nvSpPr>
      <xdr:spPr>
        <a:xfrm>
          <a:off x="15621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84853</xdr:rowOff>
    </xdr:from>
    <xdr:ext cx="736600" cy="259045"/>
    <xdr:sp macro="" textlink="">
      <xdr:nvSpPr>
        <xdr:cNvPr id="452" name="テキスト ボックス 451"/>
        <xdr:cNvSpPr txBox="1"/>
      </xdr:nvSpPr>
      <xdr:spPr>
        <a:xfrm>
          <a:off x="15290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25908</xdr:rowOff>
    </xdr:from>
    <xdr:to>
      <xdr:col>74</xdr:col>
      <xdr:colOff>31750</xdr:colOff>
      <xdr:row>78</xdr:row>
      <xdr:rowOff>127508</xdr:rowOff>
    </xdr:to>
    <xdr:sp macro="" textlink="">
      <xdr:nvSpPr>
        <xdr:cNvPr id="453" name="楕円 452"/>
        <xdr:cNvSpPr/>
      </xdr:nvSpPr>
      <xdr:spPr>
        <a:xfrm>
          <a:off x="14732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112285</xdr:rowOff>
    </xdr:from>
    <xdr:ext cx="762000" cy="259045"/>
    <xdr:sp macro="" textlink="">
      <xdr:nvSpPr>
        <xdr:cNvPr id="454" name="テキスト ボックス 453"/>
        <xdr:cNvSpPr txBox="1"/>
      </xdr:nvSpPr>
      <xdr:spPr>
        <a:xfrm>
          <a:off x="14401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78487</xdr:rowOff>
    </xdr:from>
    <xdr:to>
      <xdr:col>69</xdr:col>
      <xdr:colOff>142875</xdr:colOff>
      <xdr:row>78</xdr:row>
      <xdr:rowOff>8637</xdr:rowOff>
    </xdr:to>
    <xdr:sp macro="" textlink="">
      <xdr:nvSpPr>
        <xdr:cNvPr id="455" name="楕円 454"/>
        <xdr:cNvSpPr/>
      </xdr:nvSpPr>
      <xdr:spPr>
        <a:xfrm>
          <a:off x="13843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164864</xdr:rowOff>
    </xdr:from>
    <xdr:ext cx="762000" cy="259045"/>
    <xdr:sp macro="" textlink="">
      <xdr:nvSpPr>
        <xdr:cNvPr id="456" name="テキスト ボックス 455"/>
        <xdr:cNvSpPr txBox="1"/>
      </xdr:nvSpPr>
      <xdr:spPr>
        <a:xfrm>
          <a:off x="13512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3048</xdr:rowOff>
    </xdr:from>
    <xdr:to>
      <xdr:col>65</xdr:col>
      <xdr:colOff>53975</xdr:colOff>
      <xdr:row>78</xdr:row>
      <xdr:rowOff>104648</xdr:rowOff>
    </xdr:to>
    <xdr:sp macro="" textlink="">
      <xdr:nvSpPr>
        <xdr:cNvPr id="457" name="楕円 456"/>
        <xdr:cNvSpPr/>
      </xdr:nvSpPr>
      <xdr:spPr>
        <a:xfrm>
          <a:off x="12954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89425</xdr:rowOff>
    </xdr:from>
    <xdr:ext cx="762000" cy="259045"/>
    <xdr:sp macro="" textlink="">
      <xdr:nvSpPr>
        <xdr:cNvPr id="458" name="テキスト ボックス 457"/>
        <xdr:cNvSpPr txBox="1"/>
      </xdr:nvSpPr>
      <xdr:spPr>
        <a:xfrm>
          <a:off x="12623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栃木県日光市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116865</xdr:rowOff>
    </xdr:from>
    <xdr:to>
      <xdr:col>29</xdr:col>
      <xdr:colOff>127000</xdr:colOff>
      <xdr:row>19</xdr:row>
      <xdr:rowOff>86500</xdr:rowOff>
    </xdr:to>
    <xdr:cxnSp macro="">
      <xdr:nvCxnSpPr>
        <xdr:cNvPr id="45" name="直線コネクタ 44"/>
        <xdr:cNvCxnSpPr/>
      </xdr:nvCxnSpPr>
      <xdr:spPr bwMode="auto">
        <a:xfrm flipV="1">
          <a:off x="5651500" y="2221890"/>
          <a:ext cx="0" cy="11697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58577</xdr:rowOff>
    </xdr:from>
    <xdr:ext cx="762000" cy="259045"/>
    <xdr:sp macro="" textlink="">
      <xdr:nvSpPr>
        <xdr:cNvPr id="46" name="人口1人当たり決算額の推移最小値テキスト130"/>
        <xdr:cNvSpPr txBox="1"/>
      </xdr:nvSpPr>
      <xdr:spPr>
        <a:xfrm>
          <a:off x="5740400" y="336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86500</xdr:rowOff>
    </xdr:from>
    <xdr:to>
      <xdr:col>30</xdr:col>
      <xdr:colOff>25400</xdr:colOff>
      <xdr:row>19</xdr:row>
      <xdr:rowOff>86500</xdr:rowOff>
    </xdr:to>
    <xdr:cxnSp macro="">
      <xdr:nvCxnSpPr>
        <xdr:cNvPr id="47" name="直線コネクタ 46"/>
        <xdr:cNvCxnSpPr/>
      </xdr:nvCxnSpPr>
      <xdr:spPr bwMode="auto">
        <a:xfrm>
          <a:off x="5562600" y="3391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31792</xdr:rowOff>
    </xdr:from>
    <xdr:ext cx="762000" cy="259045"/>
    <xdr:sp macro="" textlink="">
      <xdr:nvSpPr>
        <xdr:cNvPr id="48" name="人口1人当たり決算額の推移最大値テキスト130"/>
        <xdr:cNvSpPr txBox="1"/>
      </xdr:nvSpPr>
      <xdr:spPr>
        <a:xfrm>
          <a:off x="5740400" y="196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116865</xdr:rowOff>
    </xdr:from>
    <xdr:to>
      <xdr:col>30</xdr:col>
      <xdr:colOff>25400</xdr:colOff>
      <xdr:row>12</xdr:row>
      <xdr:rowOff>116865</xdr:rowOff>
    </xdr:to>
    <xdr:cxnSp macro="">
      <xdr:nvCxnSpPr>
        <xdr:cNvPr id="49" name="直線コネクタ 48"/>
        <xdr:cNvCxnSpPr/>
      </xdr:nvCxnSpPr>
      <xdr:spPr bwMode="auto">
        <a:xfrm>
          <a:off x="5562600" y="2221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157804</xdr:rowOff>
    </xdr:from>
    <xdr:to>
      <xdr:col>29</xdr:col>
      <xdr:colOff>127000</xdr:colOff>
      <xdr:row>13</xdr:row>
      <xdr:rowOff>159137</xdr:rowOff>
    </xdr:to>
    <xdr:cxnSp macro="">
      <xdr:nvCxnSpPr>
        <xdr:cNvPr id="50" name="直線コネクタ 49"/>
        <xdr:cNvCxnSpPr/>
      </xdr:nvCxnSpPr>
      <xdr:spPr bwMode="auto">
        <a:xfrm>
          <a:off x="5003800" y="2434279"/>
          <a:ext cx="647700" cy="13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144708</xdr:rowOff>
    </xdr:from>
    <xdr:ext cx="762000" cy="259045"/>
    <xdr:sp macro="" textlink="">
      <xdr:nvSpPr>
        <xdr:cNvPr id="51" name="人口1人当たり決算額の推移平均値テキスト130"/>
        <xdr:cNvSpPr txBox="1"/>
      </xdr:nvSpPr>
      <xdr:spPr>
        <a:xfrm>
          <a:off x="5740400" y="2935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1181</xdr:rowOff>
    </xdr:from>
    <xdr:to>
      <xdr:col>29</xdr:col>
      <xdr:colOff>177800</xdr:colOff>
      <xdr:row>17</xdr:row>
      <xdr:rowOff>102781</xdr:rowOff>
    </xdr:to>
    <xdr:sp macro="" textlink="">
      <xdr:nvSpPr>
        <xdr:cNvPr id="52" name="フローチャート: 判断 51"/>
        <xdr:cNvSpPr/>
      </xdr:nvSpPr>
      <xdr:spPr bwMode="auto">
        <a:xfrm>
          <a:off x="56007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155461</xdr:rowOff>
    </xdr:from>
    <xdr:to>
      <xdr:col>26</xdr:col>
      <xdr:colOff>50800</xdr:colOff>
      <xdr:row>13</xdr:row>
      <xdr:rowOff>157804</xdr:rowOff>
    </xdr:to>
    <xdr:cxnSp macro="">
      <xdr:nvCxnSpPr>
        <xdr:cNvPr id="53" name="直線コネクタ 52"/>
        <xdr:cNvCxnSpPr/>
      </xdr:nvCxnSpPr>
      <xdr:spPr bwMode="auto">
        <a:xfrm>
          <a:off x="4305300" y="2431936"/>
          <a:ext cx="698500" cy="23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11373</xdr:rowOff>
    </xdr:from>
    <xdr:to>
      <xdr:col>26</xdr:col>
      <xdr:colOff>101600</xdr:colOff>
      <xdr:row>17</xdr:row>
      <xdr:rowOff>112973</xdr:rowOff>
    </xdr:to>
    <xdr:sp macro="" textlink="">
      <xdr:nvSpPr>
        <xdr:cNvPr id="54" name="フローチャート: 判断 53"/>
        <xdr:cNvSpPr/>
      </xdr:nvSpPr>
      <xdr:spPr bwMode="auto">
        <a:xfrm>
          <a:off x="4953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97750</xdr:rowOff>
    </xdr:from>
    <xdr:ext cx="736600" cy="259045"/>
    <xdr:sp macro="" textlink="">
      <xdr:nvSpPr>
        <xdr:cNvPr id="55" name="テキスト ボックス 54"/>
        <xdr:cNvSpPr txBox="1"/>
      </xdr:nvSpPr>
      <xdr:spPr>
        <a:xfrm>
          <a:off x="4622800" y="3060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134353</xdr:rowOff>
    </xdr:from>
    <xdr:to>
      <xdr:col>22</xdr:col>
      <xdr:colOff>114300</xdr:colOff>
      <xdr:row>13</xdr:row>
      <xdr:rowOff>155461</xdr:rowOff>
    </xdr:to>
    <xdr:cxnSp macro="">
      <xdr:nvCxnSpPr>
        <xdr:cNvPr id="56" name="直線コネクタ 55"/>
        <xdr:cNvCxnSpPr/>
      </xdr:nvCxnSpPr>
      <xdr:spPr bwMode="auto">
        <a:xfrm>
          <a:off x="3606800" y="2410828"/>
          <a:ext cx="698500" cy="211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18383</xdr:rowOff>
    </xdr:from>
    <xdr:to>
      <xdr:col>22</xdr:col>
      <xdr:colOff>165100</xdr:colOff>
      <xdr:row>17</xdr:row>
      <xdr:rowOff>119983</xdr:rowOff>
    </xdr:to>
    <xdr:sp macro="" textlink="">
      <xdr:nvSpPr>
        <xdr:cNvPr id="57" name="フローチャート: 判断 56"/>
        <xdr:cNvSpPr/>
      </xdr:nvSpPr>
      <xdr:spPr bwMode="auto">
        <a:xfrm>
          <a:off x="4254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104760</xdr:rowOff>
    </xdr:from>
    <xdr:ext cx="762000" cy="259045"/>
    <xdr:sp macro="" textlink="">
      <xdr:nvSpPr>
        <xdr:cNvPr id="58" name="テキスト ボックス 57"/>
        <xdr:cNvSpPr txBox="1"/>
      </xdr:nvSpPr>
      <xdr:spPr>
        <a:xfrm>
          <a:off x="3924300" y="306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130200</xdr:rowOff>
    </xdr:from>
    <xdr:to>
      <xdr:col>18</xdr:col>
      <xdr:colOff>177800</xdr:colOff>
      <xdr:row>13</xdr:row>
      <xdr:rowOff>134353</xdr:rowOff>
    </xdr:to>
    <xdr:cxnSp macro="">
      <xdr:nvCxnSpPr>
        <xdr:cNvPr id="59" name="直線コネクタ 58"/>
        <xdr:cNvCxnSpPr/>
      </xdr:nvCxnSpPr>
      <xdr:spPr bwMode="auto">
        <a:xfrm>
          <a:off x="2908300" y="2406675"/>
          <a:ext cx="698500" cy="41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103651</xdr:rowOff>
    </xdr:from>
    <xdr:to>
      <xdr:col>19</xdr:col>
      <xdr:colOff>38100</xdr:colOff>
      <xdr:row>17</xdr:row>
      <xdr:rowOff>33801</xdr:rowOff>
    </xdr:to>
    <xdr:sp macro="" textlink="">
      <xdr:nvSpPr>
        <xdr:cNvPr id="60" name="フローチャート: 判断 59"/>
        <xdr:cNvSpPr/>
      </xdr:nvSpPr>
      <xdr:spPr bwMode="auto">
        <a:xfrm>
          <a:off x="35560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18578</xdr:rowOff>
    </xdr:from>
    <xdr:ext cx="762000" cy="259045"/>
    <xdr:sp macro="" textlink="">
      <xdr:nvSpPr>
        <xdr:cNvPr id="61" name="テキスト ボックス 60"/>
        <xdr:cNvSpPr txBox="1"/>
      </xdr:nvSpPr>
      <xdr:spPr>
        <a:xfrm>
          <a:off x="3225800" y="298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72676</xdr:rowOff>
    </xdr:from>
    <xdr:to>
      <xdr:col>15</xdr:col>
      <xdr:colOff>101600</xdr:colOff>
      <xdr:row>17</xdr:row>
      <xdr:rowOff>2826</xdr:rowOff>
    </xdr:to>
    <xdr:sp macro="" textlink="">
      <xdr:nvSpPr>
        <xdr:cNvPr id="62" name="フローチャート: 判断 61"/>
        <xdr:cNvSpPr/>
      </xdr:nvSpPr>
      <xdr:spPr bwMode="auto">
        <a:xfrm>
          <a:off x="2857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159053</xdr:rowOff>
    </xdr:from>
    <xdr:ext cx="762000" cy="259045"/>
    <xdr:sp macro="" textlink="">
      <xdr:nvSpPr>
        <xdr:cNvPr id="63" name="テキスト ボックス 62"/>
        <xdr:cNvSpPr txBox="1"/>
      </xdr:nvSpPr>
      <xdr:spPr>
        <a:xfrm>
          <a:off x="2527300" y="2949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108337</xdr:rowOff>
    </xdr:from>
    <xdr:to>
      <xdr:col>29</xdr:col>
      <xdr:colOff>177800</xdr:colOff>
      <xdr:row>14</xdr:row>
      <xdr:rowOff>38487</xdr:rowOff>
    </xdr:to>
    <xdr:sp macro="" textlink="">
      <xdr:nvSpPr>
        <xdr:cNvPr id="69" name="楕円 68"/>
        <xdr:cNvSpPr/>
      </xdr:nvSpPr>
      <xdr:spPr bwMode="auto">
        <a:xfrm>
          <a:off x="5600700" y="2384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124864</xdr:rowOff>
    </xdr:from>
    <xdr:ext cx="762000" cy="259045"/>
    <xdr:sp macro="" textlink="">
      <xdr:nvSpPr>
        <xdr:cNvPr id="70" name="人口1人当たり決算額の推移該当値テキスト130"/>
        <xdr:cNvSpPr txBox="1"/>
      </xdr:nvSpPr>
      <xdr:spPr>
        <a:xfrm>
          <a:off x="5740400" y="2229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107004</xdr:rowOff>
    </xdr:from>
    <xdr:to>
      <xdr:col>26</xdr:col>
      <xdr:colOff>101600</xdr:colOff>
      <xdr:row>14</xdr:row>
      <xdr:rowOff>37154</xdr:rowOff>
    </xdr:to>
    <xdr:sp macro="" textlink="">
      <xdr:nvSpPr>
        <xdr:cNvPr id="71" name="楕円 70"/>
        <xdr:cNvSpPr/>
      </xdr:nvSpPr>
      <xdr:spPr bwMode="auto">
        <a:xfrm>
          <a:off x="4953000" y="2383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47331</xdr:rowOff>
    </xdr:from>
    <xdr:ext cx="736600" cy="259045"/>
    <xdr:sp macro="" textlink="">
      <xdr:nvSpPr>
        <xdr:cNvPr id="72" name="テキスト ボックス 71"/>
        <xdr:cNvSpPr txBox="1"/>
      </xdr:nvSpPr>
      <xdr:spPr>
        <a:xfrm>
          <a:off x="4622800" y="2152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104661</xdr:rowOff>
    </xdr:from>
    <xdr:to>
      <xdr:col>22</xdr:col>
      <xdr:colOff>165100</xdr:colOff>
      <xdr:row>14</xdr:row>
      <xdr:rowOff>34811</xdr:rowOff>
    </xdr:to>
    <xdr:sp macro="" textlink="">
      <xdr:nvSpPr>
        <xdr:cNvPr id="73" name="楕円 72"/>
        <xdr:cNvSpPr/>
      </xdr:nvSpPr>
      <xdr:spPr bwMode="auto">
        <a:xfrm>
          <a:off x="4254500" y="2381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44988</xdr:rowOff>
    </xdr:from>
    <xdr:ext cx="762000" cy="259045"/>
    <xdr:sp macro="" textlink="">
      <xdr:nvSpPr>
        <xdr:cNvPr id="74" name="テキスト ボックス 73"/>
        <xdr:cNvSpPr txBox="1"/>
      </xdr:nvSpPr>
      <xdr:spPr>
        <a:xfrm>
          <a:off x="3924300" y="215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83553</xdr:rowOff>
    </xdr:from>
    <xdr:to>
      <xdr:col>19</xdr:col>
      <xdr:colOff>38100</xdr:colOff>
      <xdr:row>14</xdr:row>
      <xdr:rowOff>13703</xdr:rowOff>
    </xdr:to>
    <xdr:sp macro="" textlink="">
      <xdr:nvSpPr>
        <xdr:cNvPr id="75" name="楕円 74"/>
        <xdr:cNvSpPr/>
      </xdr:nvSpPr>
      <xdr:spPr bwMode="auto">
        <a:xfrm>
          <a:off x="3556000" y="2360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23880</xdr:rowOff>
    </xdr:from>
    <xdr:ext cx="762000" cy="259045"/>
    <xdr:sp macro="" textlink="">
      <xdr:nvSpPr>
        <xdr:cNvPr id="76" name="テキスト ボックス 75"/>
        <xdr:cNvSpPr txBox="1"/>
      </xdr:nvSpPr>
      <xdr:spPr>
        <a:xfrm>
          <a:off x="3225800" y="21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79400</xdr:rowOff>
    </xdr:from>
    <xdr:to>
      <xdr:col>15</xdr:col>
      <xdr:colOff>101600</xdr:colOff>
      <xdr:row>14</xdr:row>
      <xdr:rowOff>9550</xdr:rowOff>
    </xdr:to>
    <xdr:sp macro="" textlink="">
      <xdr:nvSpPr>
        <xdr:cNvPr id="77" name="楕円 76"/>
        <xdr:cNvSpPr/>
      </xdr:nvSpPr>
      <xdr:spPr bwMode="auto">
        <a:xfrm>
          <a:off x="2857500" y="2355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19727</xdr:rowOff>
    </xdr:from>
    <xdr:ext cx="762000" cy="259045"/>
    <xdr:sp macro="" textlink="">
      <xdr:nvSpPr>
        <xdr:cNvPr id="78" name="テキスト ボックス 77"/>
        <xdr:cNvSpPr txBox="1"/>
      </xdr:nvSpPr>
      <xdr:spPr>
        <a:xfrm>
          <a:off x="2527300" y="2124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64233</xdr:rowOff>
    </xdr:from>
    <xdr:to>
      <xdr:col>29</xdr:col>
      <xdr:colOff>127000</xdr:colOff>
      <xdr:row>38</xdr:row>
      <xdr:rowOff>1074</xdr:rowOff>
    </xdr:to>
    <xdr:cxnSp macro="">
      <xdr:nvCxnSpPr>
        <xdr:cNvPr id="108" name="直線コネクタ 107"/>
        <xdr:cNvCxnSpPr/>
      </xdr:nvCxnSpPr>
      <xdr:spPr bwMode="auto">
        <a:xfrm flipV="1">
          <a:off x="5651500" y="5988783"/>
          <a:ext cx="0" cy="1479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316051</xdr:rowOff>
    </xdr:from>
    <xdr:ext cx="762000" cy="259045"/>
    <xdr:sp macro="" textlink="">
      <xdr:nvSpPr>
        <xdr:cNvPr id="109" name="人口1人当たり決算額の推移最小値テキスト445"/>
        <xdr:cNvSpPr txBox="1"/>
      </xdr:nvSpPr>
      <xdr:spPr>
        <a:xfrm>
          <a:off x="5740400" y="7440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1074</xdr:rowOff>
    </xdr:from>
    <xdr:to>
      <xdr:col>30</xdr:col>
      <xdr:colOff>25400</xdr:colOff>
      <xdr:row>38</xdr:row>
      <xdr:rowOff>1074</xdr:rowOff>
    </xdr:to>
    <xdr:cxnSp macro="">
      <xdr:nvCxnSpPr>
        <xdr:cNvPr id="110" name="直線コネクタ 109"/>
        <xdr:cNvCxnSpPr/>
      </xdr:nvCxnSpPr>
      <xdr:spPr bwMode="auto">
        <a:xfrm>
          <a:off x="5562600" y="74686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322060</xdr:rowOff>
    </xdr:from>
    <xdr:ext cx="762000" cy="259045"/>
    <xdr:sp macro="" textlink="">
      <xdr:nvSpPr>
        <xdr:cNvPr id="111" name="人口1人当たり決算額の推移最大値テキスト445"/>
        <xdr:cNvSpPr txBox="1"/>
      </xdr:nvSpPr>
      <xdr:spPr>
        <a:xfrm>
          <a:off x="5740400" y="5732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64233</xdr:rowOff>
    </xdr:from>
    <xdr:to>
      <xdr:col>30</xdr:col>
      <xdr:colOff>25400</xdr:colOff>
      <xdr:row>33</xdr:row>
      <xdr:rowOff>64233</xdr:rowOff>
    </xdr:to>
    <xdr:cxnSp macro="">
      <xdr:nvCxnSpPr>
        <xdr:cNvPr id="112" name="直線コネクタ 111"/>
        <xdr:cNvCxnSpPr/>
      </xdr:nvCxnSpPr>
      <xdr:spPr bwMode="auto">
        <a:xfrm>
          <a:off x="5562600" y="5988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174255</xdr:rowOff>
    </xdr:from>
    <xdr:to>
      <xdr:col>29</xdr:col>
      <xdr:colOff>127000</xdr:colOff>
      <xdr:row>35</xdr:row>
      <xdr:rowOff>203548</xdr:rowOff>
    </xdr:to>
    <xdr:cxnSp macro="">
      <xdr:nvCxnSpPr>
        <xdr:cNvPr id="113" name="直線コネクタ 112"/>
        <xdr:cNvCxnSpPr/>
      </xdr:nvCxnSpPr>
      <xdr:spPr bwMode="auto">
        <a:xfrm flipV="1">
          <a:off x="5003800" y="6784605"/>
          <a:ext cx="647700" cy="292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225213</xdr:rowOff>
    </xdr:from>
    <xdr:ext cx="762000" cy="259045"/>
    <xdr:sp macro="" textlink="">
      <xdr:nvSpPr>
        <xdr:cNvPr id="114" name="人口1人当たり決算額の推移平均値テキスト445"/>
        <xdr:cNvSpPr txBox="1"/>
      </xdr:nvSpPr>
      <xdr:spPr>
        <a:xfrm>
          <a:off x="5740400" y="6835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253136</xdr:rowOff>
    </xdr:from>
    <xdr:to>
      <xdr:col>29</xdr:col>
      <xdr:colOff>177800</xdr:colOff>
      <xdr:row>36</xdr:row>
      <xdr:rowOff>11836</xdr:rowOff>
    </xdr:to>
    <xdr:sp macro="" textlink="">
      <xdr:nvSpPr>
        <xdr:cNvPr id="115" name="フローチャート: 判断 114"/>
        <xdr:cNvSpPr/>
      </xdr:nvSpPr>
      <xdr:spPr bwMode="auto">
        <a:xfrm>
          <a:off x="56007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203548</xdr:rowOff>
    </xdr:from>
    <xdr:to>
      <xdr:col>26</xdr:col>
      <xdr:colOff>50800</xdr:colOff>
      <xdr:row>35</xdr:row>
      <xdr:rowOff>240974</xdr:rowOff>
    </xdr:to>
    <xdr:cxnSp macro="">
      <xdr:nvCxnSpPr>
        <xdr:cNvPr id="116" name="直線コネクタ 115"/>
        <xdr:cNvCxnSpPr/>
      </xdr:nvCxnSpPr>
      <xdr:spPr bwMode="auto">
        <a:xfrm flipV="1">
          <a:off x="4305300" y="6813898"/>
          <a:ext cx="698500" cy="374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234391</xdr:rowOff>
    </xdr:from>
    <xdr:to>
      <xdr:col>26</xdr:col>
      <xdr:colOff>101600</xdr:colOff>
      <xdr:row>35</xdr:row>
      <xdr:rowOff>335991</xdr:rowOff>
    </xdr:to>
    <xdr:sp macro="" textlink="">
      <xdr:nvSpPr>
        <xdr:cNvPr id="117" name="フローチャート: 判断 116"/>
        <xdr:cNvSpPr/>
      </xdr:nvSpPr>
      <xdr:spPr bwMode="auto">
        <a:xfrm>
          <a:off x="4953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320768</xdr:rowOff>
    </xdr:from>
    <xdr:ext cx="736600" cy="259045"/>
    <xdr:sp macro="" textlink="">
      <xdr:nvSpPr>
        <xdr:cNvPr id="118" name="テキスト ボックス 117"/>
        <xdr:cNvSpPr txBox="1"/>
      </xdr:nvSpPr>
      <xdr:spPr>
        <a:xfrm>
          <a:off x="4622800" y="6931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236010</xdr:rowOff>
    </xdr:from>
    <xdr:to>
      <xdr:col>22</xdr:col>
      <xdr:colOff>114300</xdr:colOff>
      <xdr:row>35</xdr:row>
      <xdr:rowOff>240974</xdr:rowOff>
    </xdr:to>
    <xdr:cxnSp macro="">
      <xdr:nvCxnSpPr>
        <xdr:cNvPr id="119" name="直線コネクタ 118"/>
        <xdr:cNvCxnSpPr/>
      </xdr:nvCxnSpPr>
      <xdr:spPr bwMode="auto">
        <a:xfrm>
          <a:off x="3606800" y="6846360"/>
          <a:ext cx="698500" cy="4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214209</xdr:rowOff>
    </xdr:from>
    <xdr:to>
      <xdr:col>22</xdr:col>
      <xdr:colOff>165100</xdr:colOff>
      <xdr:row>35</xdr:row>
      <xdr:rowOff>315809</xdr:rowOff>
    </xdr:to>
    <xdr:sp macro="" textlink="">
      <xdr:nvSpPr>
        <xdr:cNvPr id="120" name="フローチャート: 判断 119"/>
        <xdr:cNvSpPr/>
      </xdr:nvSpPr>
      <xdr:spPr bwMode="auto">
        <a:xfrm>
          <a:off x="4254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300586</xdr:rowOff>
    </xdr:from>
    <xdr:ext cx="762000" cy="259045"/>
    <xdr:sp macro="" textlink="">
      <xdr:nvSpPr>
        <xdr:cNvPr id="121" name="テキスト ボックス 120"/>
        <xdr:cNvSpPr txBox="1"/>
      </xdr:nvSpPr>
      <xdr:spPr>
        <a:xfrm>
          <a:off x="3924300" y="691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205736</xdr:rowOff>
    </xdr:from>
    <xdr:to>
      <xdr:col>18</xdr:col>
      <xdr:colOff>177800</xdr:colOff>
      <xdr:row>35</xdr:row>
      <xdr:rowOff>236010</xdr:rowOff>
    </xdr:to>
    <xdr:cxnSp macro="">
      <xdr:nvCxnSpPr>
        <xdr:cNvPr id="122" name="直線コネクタ 121"/>
        <xdr:cNvCxnSpPr/>
      </xdr:nvCxnSpPr>
      <xdr:spPr bwMode="auto">
        <a:xfrm>
          <a:off x="2908300" y="6816086"/>
          <a:ext cx="698500" cy="302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134917</xdr:rowOff>
    </xdr:from>
    <xdr:to>
      <xdr:col>19</xdr:col>
      <xdr:colOff>38100</xdr:colOff>
      <xdr:row>35</xdr:row>
      <xdr:rowOff>236517</xdr:rowOff>
    </xdr:to>
    <xdr:sp macro="" textlink="">
      <xdr:nvSpPr>
        <xdr:cNvPr id="123" name="フローチャート: 判断 122"/>
        <xdr:cNvSpPr/>
      </xdr:nvSpPr>
      <xdr:spPr bwMode="auto">
        <a:xfrm>
          <a:off x="3556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246694</xdr:rowOff>
    </xdr:from>
    <xdr:ext cx="762000" cy="259045"/>
    <xdr:sp macro="" textlink="">
      <xdr:nvSpPr>
        <xdr:cNvPr id="124" name="テキスト ボックス 123"/>
        <xdr:cNvSpPr txBox="1"/>
      </xdr:nvSpPr>
      <xdr:spPr>
        <a:xfrm>
          <a:off x="32258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103404</xdr:rowOff>
    </xdr:from>
    <xdr:to>
      <xdr:col>15</xdr:col>
      <xdr:colOff>101600</xdr:colOff>
      <xdr:row>35</xdr:row>
      <xdr:rowOff>205004</xdr:rowOff>
    </xdr:to>
    <xdr:sp macro="" textlink="">
      <xdr:nvSpPr>
        <xdr:cNvPr id="125" name="フローチャート: 判断 124"/>
        <xdr:cNvSpPr/>
      </xdr:nvSpPr>
      <xdr:spPr bwMode="auto">
        <a:xfrm>
          <a:off x="2857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215181</xdr:rowOff>
    </xdr:from>
    <xdr:ext cx="762000" cy="259045"/>
    <xdr:sp macro="" textlink="">
      <xdr:nvSpPr>
        <xdr:cNvPr id="126" name="テキスト ボックス 125"/>
        <xdr:cNvSpPr txBox="1"/>
      </xdr:nvSpPr>
      <xdr:spPr>
        <a:xfrm>
          <a:off x="25273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123455</xdr:rowOff>
    </xdr:from>
    <xdr:to>
      <xdr:col>29</xdr:col>
      <xdr:colOff>177800</xdr:colOff>
      <xdr:row>35</xdr:row>
      <xdr:rowOff>225055</xdr:rowOff>
    </xdr:to>
    <xdr:sp macro="" textlink="">
      <xdr:nvSpPr>
        <xdr:cNvPr id="132" name="楕円 131"/>
        <xdr:cNvSpPr/>
      </xdr:nvSpPr>
      <xdr:spPr bwMode="auto">
        <a:xfrm>
          <a:off x="5600700" y="6733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311432</xdr:rowOff>
    </xdr:from>
    <xdr:ext cx="762000" cy="259045"/>
    <xdr:sp macro="" textlink="">
      <xdr:nvSpPr>
        <xdr:cNvPr id="133" name="人口1人当たり決算額の推移該当値テキスト445"/>
        <xdr:cNvSpPr txBox="1"/>
      </xdr:nvSpPr>
      <xdr:spPr>
        <a:xfrm>
          <a:off x="5740400" y="6578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152748</xdr:rowOff>
    </xdr:from>
    <xdr:to>
      <xdr:col>26</xdr:col>
      <xdr:colOff>101600</xdr:colOff>
      <xdr:row>35</xdr:row>
      <xdr:rowOff>254348</xdr:rowOff>
    </xdr:to>
    <xdr:sp macro="" textlink="">
      <xdr:nvSpPr>
        <xdr:cNvPr id="134" name="楕円 133"/>
        <xdr:cNvSpPr/>
      </xdr:nvSpPr>
      <xdr:spPr bwMode="auto">
        <a:xfrm>
          <a:off x="4953000" y="6763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264525</xdr:rowOff>
    </xdr:from>
    <xdr:ext cx="736600" cy="259045"/>
    <xdr:sp macro="" textlink="">
      <xdr:nvSpPr>
        <xdr:cNvPr id="135" name="テキスト ボックス 134"/>
        <xdr:cNvSpPr txBox="1"/>
      </xdr:nvSpPr>
      <xdr:spPr>
        <a:xfrm>
          <a:off x="4622800" y="6531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190174</xdr:rowOff>
    </xdr:from>
    <xdr:to>
      <xdr:col>22</xdr:col>
      <xdr:colOff>165100</xdr:colOff>
      <xdr:row>35</xdr:row>
      <xdr:rowOff>291774</xdr:rowOff>
    </xdr:to>
    <xdr:sp macro="" textlink="">
      <xdr:nvSpPr>
        <xdr:cNvPr id="136" name="楕円 135"/>
        <xdr:cNvSpPr/>
      </xdr:nvSpPr>
      <xdr:spPr bwMode="auto">
        <a:xfrm>
          <a:off x="4254500" y="6800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301951</xdr:rowOff>
    </xdr:from>
    <xdr:ext cx="762000" cy="259045"/>
    <xdr:sp macro="" textlink="">
      <xdr:nvSpPr>
        <xdr:cNvPr id="137" name="テキスト ボックス 136"/>
        <xdr:cNvSpPr txBox="1"/>
      </xdr:nvSpPr>
      <xdr:spPr>
        <a:xfrm>
          <a:off x="3924300" y="6569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185210</xdr:rowOff>
    </xdr:from>
    <xdr:to>
      <xdr:col>19</xdr:col>
      <xdr:colOff>38100</xdr:colOff>
      <xdr:row>35</xdr:row>
      <xdr:rowOff>286810</xdr:rowOff>
    </xdr:to>
    <xdr:sp macro="" textlink="">
      <xdr:nvSpPr>
        <xdr:cNvPr id="138" name="楕円 137"/>
        <xdr:cNvSpPr/>
      </xdr:nvSpPr>
      <xdr:spPr bwMode="auto">
        <a:xfrm>
          <a:off x="3556000" y="6795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271587</xdr:rowOff>
    </xdr:from>
    <xdr:ext cx="762000" cy="259045"/>
    <xdr:sp macro="" textlink="">
      <xdr:nvSpPr>
        <xdr:cNvPr id="139" name="テキスト ボックス 138"/>
        <xdr:cNvSpPr txBox="1"/>
      </xdr:nvSpPr>
      <xdr:spPr>
        <a:xfrm>
          <a:off x="3225800" y="688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154936</xdr:rowOff>
    </xdr:from>
    <xdr:to>
      <xdr:col>15</xdr:col>
      <xdr:colOff>101600</xdr:colOff>
      <xdr:row>35</xdr:row>
      <xdr:rowOff>256536</xdr:rowOff>
    </xdr:to>
    <xdr:sp macro="" textlink="">
      <xdr:nvSpPr>
        <xdr:cNvPr id="140" name="楕円 139"/>
        <xdr:cNvSpPr/>
      </xdr:nvSpPr>
      <xdr:spPr bwMode="auto">
        <a:xfrm>
          <a:off x="2857500" y="6765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241313</xdr:rowOff>
    </xdr:from>
    <xdr:ext cx="762000" cy="259045"/>
    <xdr:sp macro="" textlink="">
      <xdr:nvSpPr>
        <xdr:cNvPr id="141" name="テキスト ボックス 140"/>
        <xdr:cNvSpPr txBox="1"/>
      </xdr:nvSpPr>
      <xdr:spPr>
        <a:xfrm>
          <a:off x="2527300" y="6851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栃木県日光市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82,638
81,726
1,449.83
45,994,245
45,106,885
801,044
24,396,729
61,274,009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62.8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126593</xdr:rowOff>
    </xdr:from>
    <xdr:to>
      <xdr:col>24</xdr:col>
      <xdr:colOff>62865</xdr:colOff>
      <xdr:row>39</xdr:row>
      <xdr:rowOff>98323</xdr:rowOff>
    </xdr:to>
    <xdr:cxnSp macro="">
      <xdr:nvCxnSpPr>
        <xdr:cNvPr id="56" name="直線コネクタ 55"/>
        <xdr:cNvCxnSpPr/>
      </xdr:nvCxnSpPr>
      <xdr:spPr>
        <a:xfrm flipV="1">
          <a:off x="4633595" y="5441543"/>
          <a:ext cx="1270" cy="13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102150</xdr:rowOff>
    </xdr:from>
    <xdr:ext cx="534377" cy="259045"/>
    <xdr:sp macro="" textlink="">
      <xdr:nvSpPr>
        <xdr:cNvPr id="57" name="人件費最小値テキスト"/>
        <xdr:cNvSpPr txBox="1"/>
      </xdr:nvSpPr>
      <xdr:spPr>
        <a:xfrm>
          <a:off x="4686300" y="678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98323</xdr:rowOff>
    </xdr:from>
    <xdr:to>
      <xdr:col>24</xdr:col>
      <xdr:colOff>152400</xdr:colOff>
      <xdr:row>39</xdr:row>
      <xdr:rowOff>98323</xdr:rowOff>
    </xdr:to>
    <xdr:cxnSp macro="">
      <xdr:nvCxnSpPr>
        <xdr:cNvPr id="58" name="直線コネクタ 57"/>
        <xdr:cNvCxnSpPr/>
      </xdr:nvCxnSpPr>
      <xdr:spPr>
        <a:xfrm>
          <a:off x="4546600" y="6784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73270</xdr:rowOff>
    </xdr:from>
    <xdr:ext cx="599010" cy="259045"/>
    <xdr:sp macro="" textlink="">
      <xdr:nvSpPr>
        <xdr:cNvPr id="59" name="人件費最大値テキスト"/>
        <xdr:cNvSpPr txBox="1"/>
      </xdr:nvSpPr>
      <xdr:spPr>
        <a:xfrm>
          <a:off x="4686300" y="5216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126593</xdr:rowOff>
    </xdr:from>
    <xdr:to>
      <xdr:col>24</xdr:col>
      <xdr:colOff>152400</xdr:colOff>
      <xdr:row>31</xdr:row>
      <xdr:rowOff>126593</xdr:rowOff>
    </xdr:to>
    <xdr:cxnSp macro="">
      <xdr:nvCxnSpPr>
        <xdr:cNvPr id="60" name="直線コネクタ 59"/>
        <xdr:cNvCxnSpPr/>
      </xdr:nvCxnSpPr>
      <xdr:spPr>
        <a:xfrm>
          <a:off x="4546600" y="5441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41592</xdr:rowOff>
    </xdr:from>
    <xdr:to>
      <xdr:col>24</xdr:col>
      <xdr:colOff>63500</xdr:colOff>
      <xdr:row>33</xdr:row>
      <xdr:rowOff>54566</xdr:rowOff>
    </xdr:to>
    <xdr:cxnSp macro="">
      <xdr:nvCxnSpPr>
        <xdr:cNvPr id="61" name="直線コネクタ 60"/>
        <xdr:cNvCxnSpPr/>
      </xdr:nvCxnSpPr>
      <xdr:spPr>
        <a:xfrm flipV="1">
          <a:off x="3797300" y="5699442"/>
          <a:ext cx="838200" cy="1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159815</xdr:rowOff>
    </xdr:from>
    <xdr:ext cx="534377" cy="259045"/>
    <xdr:sp macro="" textlink="">
      <xdr:nvSpPr>
        <xdr:cNvPr id="62" name="人件費平均値テキスト"/>
        <xdr:cNvSpPr txBox="1"/>
      </xdr:nvSpPr>
      <xdr:spPr>
        <a:xfrm>
          <a:off x="4686300" y="6332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9938</xdr:rowOff>
    </xdr:from>
    <xdr:to>
      <xdr:col>24</xdr:col>
      <xdr:colOff>114300</xdr:colOff>
      <xdr:row>37</xdr:row>
      <xdr:rowOff>111538</xdr:rowOff>
    </xdr:to>
    <xdr:sp macro="" textlink="">
      <xdr:nvSpPr>
        <xdr:cNvPr id="63" name="フローチャート: 判断 62"/>
        <xdr:cNvSpPr/>
      </xdr:nvSpPr>
      <xdr:spPr>
        <a:xfrm>
          <a:off x="45847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20962</xdr:rowOff>
    </xdr:from>
    <xdr:to>
      <xdr:col>19</xdr:col>
      <xdr:colOff>177800</xdr:colOff>
      <xdr:row>33</xdr:row>
      <xdr:rowOff>54566</xdr:rowOff>
    </xdr:to>
    <xdr:cxnSp macro="">
      <xdr:nvCxnSpPr>
        <xdr:cNvPr id="64" name="直線コネクタ 63"/>
        <xdr:cNvCxnSpPr/>
      </xdr:nvCxnSpPr>
      <xdr:spPr>
        <a:xfrm>
          <a:off x="2908300" y="5678812"/>
          <a:ext cx="889000" cy="3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6680</xdr:rowOff>
    </xdr:from>
    <xdr:to>
      <xdr:col>20</xdr:col>
      <xdr:colOff>38100</xdr:colOff>
      <xdr:row>37</xdr:row>
      <xdr:rowOff>108280</xdr:rowOff>
    </xdr:to>
    <xdr:sp macro="" textlink="">
      <xdr:nvSpPr>
        <xdr:cNvPr id="65" name="フローチャート: 判断 64"/>
        <xdr:cNvSpPr/>
      </xdr:nvSpPr>
      <xdr:spPr>
        <a:xfrm>
          <a:off x="3746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99407</xdr:rowOff>
    </xdr:from>
    <xdr:ext cx="534377" cy="259045"/>
    <xdr:sp macro="" textlink="">
      <xdr:nvSpPr>
        <xdr:cNvPr id="66" name="テキスト ボックス 65"/>
        <xdr:cNvSpPr txBox="1"/>
      </xdr:nvSpPr>
      <xdr:spPr>
        <a:xfrm>
          <a:off x="3530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16123</xdr:rowOff>
    </xdr:from>
    <xdr:to>
      <xdr:col>15</xdr:col>
      <xdr:colOff>50800</xdr:colOff>
      <xdr:row>33</xdr:row>
      <xdr:rowOff>20962</xdr:rowOff>
    </xdr:to>
    <xdr:cxnSp macro="">
      <xdr:nvCxnSpPr>
        <xdr:cNvPr id="67" name="直線コネクタ 66"/>
        <xdr:cNvCxnSpPr/>
      </xdr:nvCxnSpPr>
      <xdr:spPr>
        <a:xfrm>
          <a:off x="2019300" y="5673973"/>
          <a:ext cx="889000" cy="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170567</xdr:rowOff>
    </xdr:from>
    <xdr:to>
      <xdr:col>15</xdr:col>
      <xdr:colOff>101600</xdr:colOff>
      <xdr:row>37</xdr:row>
      <xdr:rowOff>100717</xdr:rowOff>
    </xdr:to>
    <xdr:sp macro="" textlink="">
      <xdr:nvSpPr>
        <xdr:cNvPr id="68" name="フローチャート: 判断 67"/>
        <xdr:cNvSpPr/>
      </xdr:nvSpPr>
      <xdr:spPr>
        <a:xfrm>
          <a:off x="2857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91844</xdr:rowOff>
    </xdr:from>
    <xdr:ext cx="534377" cy="259045"/>
    <xdr:sp macro="" textlink="">
      <xdr:nvSpPr>
        <xdr:cNvPr id="69" name="テキスト ボックス 68"/>
        <xdr:cNvSpPr txBox="1"/>
      </xdr:nvSpPr>
      <xdr:spPr>
        <a:xfrm>
          <a:off x="2641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149396</xdr:rowOff>
    </xdr:from>
    <xdr:to>
      <xdr:col>10</xdr:col>
      <xdr:colOff>114300</xdr:colOff>
      <xdr:row>33</xdr:row>
      <xdr:rowOff>16123</xdr:rowOff>
    </xdr:to>
    <xdr:cxnSp macro="">
      <xdr:nvCxnSpPr>
        <xdr:cNvPr id="70" name="直線コネクタ 69"/>
        <xdr:cNvCxnSpPr/>
      </xdr:nvCxnSpPr>
      <xdr:spPr>
        <a:xfrm>
          <a:off x="1130300" y="5635796"/>
          <a:ext cx="889000" cy="38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80975</xdr:rowOff>
    </xdr:from>
    <xdr:to>
      <xdr:col>10</xdr:col>
      <xdr:colOff>165100</xdr:colOff>
      <xdr:row>37</xdr:row>
      <xdr:rowOff>11125</xdr:rowOff>
    </xdr:to>
    <xdr:sp macro="" textlink="">
      <xdr:nvSpPr>
        <xdr:cNvPr id="71" name="フローチャート: 判断 70"/>
        <xdr:cNvSpPr/>
      </xdr:nvSpPr>
      <xdr:spPr>
        <a:xfrm>
          <a:off x="1968500" y="625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2252</xdr:rowOff>
    </xdr:from>
    <xdr:ext cx="534377" cy="259045"/>
    <xdr:sp macro="" textlink="">
      <xdr:nvSpPr>
        <xdr:cNvPr id="72" name="テキスト ボックス 71"/>
        <xdr:cNvSpPr txBox="1"/>
      </xdr:nvSpPr>
      <xdr:spPr>
        <a:xfrm>
          <a:off x="1752111" y="634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29578</xdr:rowOff>
    </xdr:from>
    <xdr:to>
      <xdr:col>6</xdr:col>
      <xdr:colOff>38100</xdr:colOff>
      <xdr:row>36</xdr:row>
      <xdr:rowOff>131178</xdr:rowOff>
    </xdr:to>
    <xdr:sp macro="" textlink="">
      <xdr:nvSpPr>
        <xdr:cNvPr id="73" name="フローチャート: 判断 72"/>
        <xdr:cNvSpPr/>
      </xdr:nvSpPr>
      <xdr:spPr>
        <a:xfrm>
          <a:off x="1079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122305</xdr:rowOff>
    </xdr:from>
    <xdr:ext cx="534377" cy="259045"/>
    <xdr:sp macro="" textlink="">
      <xdr:nvSpPr>
        <xdr:cNvPr id="74" name="テキスト ボックス 73"/>
        <xdr:cNvSpPr txBox="1"/>
      </xdr:nvSpPr>
      <xdr:spPr>
        <a:xfrm>
          <a:off x="863111" y="629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162242</xdr:rowOff>
    </xdr:from>
    <xdr:to>
      <xdr:col>24</xdr:col>
      <xdr:colOff>114300</xdr:colOff>
      <xdr:row>33</xdr:row>
      <xdr:rowOff>92392</xdr:rowOff>
    </xdr:to>
    <xdr:sp macro="" textlink="">
      <xdr:nvSpPr>
        <xdr:cNvPr id="80" name="楕円 79"/>
        <xdr:cNvSpPr/>
      </xdr:nvSpPr>
      <xdr:spPr>
        <a:xfrm>
          <a:off x="4584700" y="564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13669</xdr:rowOff>
    </xdr:from>
    <xdr:ext cx="534377" cy="259045"/>
    <xdr:sp macro="" textlink="">
      <xdr:nvSpPr>
        <xdr:cNvPr id="81" name="人件費該当値テキスト"/>
        <xdr:cNvSpPr txBox="1"/>
      </xdr:nvSpPr>
      <xdr:spPr>
        <a:xfrm>
          <a:off x="4686300" y="550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3766</xdr:rowOff>
    </xdr:from>
    <xdr:to>
      <xdr:col>20</xdr:col>
      <xdr:colOff>38100</xdr:colOff>
      <xdr:row>33</xdr:row>
      <xdr:rowOff>105366</xdr:rowOff>
    </xdr:to>
    <xdr:sp macro="" textlink="">
      <xdr:nvSpPr>
        <xdr:cNvPr id="82" name="楕円 81"/>
        <xdr:cNvSpPr/>
      </xdr:nvSpPr>
      <xdr:spPr>
        <a:xfrm>
          <a:off x="3746500" y="566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121893</xdr:rowOff>
    </xdr:from>
    <xdr:ext cx="534377" cy="259045"/>
    <xdr:sp macro="" textlink="">
      <xdr:nvSpPr>
        <xdr:cNvPr id="83" name="テキスト ボックス 82"/>
        <xdr:cNvSpPr txBox="1"/>
      </xdr:nvSpPr>
      <xdr:spPr>
        <a:xfrm>
          <a:off x="3530111" y="543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141612</xdr:rowOff>
    </xdr:from>
    <xdr:to>
      <xdr:col>15</xdr:col>
      <xdr:colOff>101600</xdr:colOff>
      <xdr:row>33</xdr:row>
      <xdr:rowOff>71762</xdr:rowOff>
    </xdr:to>
    <xdr:sp macro="" textlink="">
      <xdr:nvSpPr>
        <xdr:cNvPr id="84" name="楕円 83"/>
        <xdr:cNvSpPr/>
      </xdr:nvSpPr>
      <xdr:spPr>
        <a:xfrm>
          <a:off x="2857500" y="562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88289</xdr:rowOff>
    </xdr:from>
    <xdr:ext cx="534377" cy="259045"/>
    <xdr:sp macro="" textlink="">
      <xdr:nvSpPr>
        <xdr:cNvPr id="85" name="テキスト ボックス 84"/>
        <xdr:cNvSpPr txBox="1"/>
      </xdr:nvSpPr>
      <xdr:spPr>
        <a:xfrm>
          <a:off x="2641111" y="5403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136773</xdr:rowOff>
    </xdr:from>
    <xdr:to>
      <xdr:col>10</xdr:col>
      <xdr:colOff>165100</xdr:colOff>
      <xdr:row>33</xdr:row>
      <xdr:rowOff>66923</xdr:rowOff>
    </xdr:to>
    <xdr:sp macro="" textlink="">
      <xdr:nvSpPr>
        <xdr:cNvPr id="86" name="楕円 85"/>
        <xdr:cNvSpPr/>
      </xdr:nvSpPr>
      <xdr:spPr>
        <a:xfrm>
          <a:off x="1968500" y="562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83450</xdr:rowOff>
    </xdr:from>
    <xdr:ext cx="534377" cy="259045"/>
    <xdr:sp macro="" textlink="">
      <xdr:nvSpPr>
        <xdr:cNvPr id="87" name="テキスト ボックス 86"/>
        <xdr:cNvSpPr txBox="1"/>
      </xdr:nvSpPr>
      <xdr:spPr>
        <a:xfrm>
          <a:off x="1752111" y="539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98596</xdr:rowOff>
    </xdr:from>
    <xdr:to>
      <xdr:col>6</xdr:col>
      <xdr:colOff>38100</xdr:colOff>
      <xdr:row>33</xdr:row>
      <xdr:rowOff>28746</xdr:rowOff>
    </xdr:to>
    <xdr:sp macro="" textlink="">
      <xdr:nvSpPr>
        <xdr:cNvPr id="88" name="楕円 87"/>
        <xdr:cNvSpPr/>
      </xdr:nvSpPr>
      <xdr:spPr>
        <a:xfrm>
          <a:off x="1079500" y="558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45273</xdr:rowOff>
    </xdr:from>
    <xdr:ext cx="534377" cy="259045"/>
    <xdr:sp macro="" textlink="">
      <xdr:nvSpPr>
        <xdr:cNvPr id="89" name="テキスト ボックス 88"/>
        <xdr:cNvSpPr txBox="1"/>
      </xdr:nvSpPr>
      <xdr:spPr>
        <a:xfrm>
          <a:off x="863111" y="536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64970</xdr:rowOff>
    </xdr:from>
    <xdr:to>
      <xdr:col>24</xdr:col>
      <xdr:colOff>62865</xdr:colOff>
      <xdr:row>57</xdr:row>
      <xdr:rowOff>29241</xdr:rowOff>
    </xdr:to>
    <xdr:cxnSp macro="">
      <xdr:nvCxnSpPr>
        <xdr:cNvPr id="112" name="直線コネクタ 111"/>
        <xdr:cNvCxnSpPr/>
      </xdr:nvCxnSpPr>
      <xdr:spPr>
        <a:xfrm flipV="1">
          <a:off x="4633595" y="8637470"/>
          <a:ext cx="1270" cy="1164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33068</xdr:rowOff>
    </xdr:from>
    <xdr:ext cx="534377" cy="259045"/>
    <xdr:sp macro="" textlink="">
      <xdr:nvSpPr>
        <xdr:cNvPr id="113" name="物件費最小値テキスト"/>
        <xdr:cNvSpPr txBox="1"/>
      </xdr:nvSpPr>
      <xdr:spPr>
        <a:xfrm>
          <a:off x="4686300" y="980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29241</xdr:rowOff>
    </xdr:from>
    <xdr:to>
      <xdr:col>24</xdr:col>
      <xdr:colOff>152400</xdr:colOff>
      <xdr:row>57</xdr:row>
      <xdr:rowOff>29241</xdr:rowOff>
    </xdr:to>
    <xdr:cxnSp macro="">
      <xdr:nvCxnSpPr>
        <xdr:cNvPr id="114" name="直線コネクタ 113"/>
        <xdr:cNvCxnSpPr/>
      </xdr:nvCxnSpPr>
      <xdr:spPr>
        <a:xfrm>
          <a:off x="4546600" y="980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11647</xdr:rowOff>
    </xdr:from>
    <xdr:ext cx="534377" cy="259045"/>
    <xdr:sp macro="" textlink="">
      <xdr:nvSpPr>
        <xdr:cNvPr id="115" name="物件費最大値テキスト"/>
        <xdr:cNvSpPr txBox="1"/>
      </xdr:nvSpPr>
      <xdr:spPr>
        <a:xfrm>
          <a:off x="4686300" y="841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64970</xdr:rowOff>
    </xdr:from>
    <xdr:to>
      <xdr:col>24</xdr:col>
      <xdr:colOff>152400</xdr:colOff>
      <xdr:row>50</xdr:row>
      <xdr:rowOff>64970</xdr:rowOff>
    </xdr:to>
    <xdr:cxnSp macro="">
      <xdr:nvCxnSpPr>
        <xdr:cNvPr id="116" name="直線コネクタ 115"/>
        <xdr:cNvCxnSpPr/>
      </xdr:nvCxnSpPr>
      <xdr:spPr>
        <a:xfrm>
          <a:off x="4546600" y="863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123675</xdr:rowOff>
    </xdr:from>
    <xdr:to>
      <xdr:col>24</xdr:col>
      <xdr:colOff>63500</xdr:colOff>
      <xdr:row>50</xdr:row>
      <xdr:rowOff>132956</xdr:rowOff>
    </xdr:to>
    <xdr:cxnSp macro="">
      <xdr:nvCxnSpPr>
        <xdr:cNvPr id="117" name="直線コネクタ 116"/>
        <xdr:cNvCxnSpPr/>
      </xdr:nvCxnSpPr>
      <xdr:spPr>
        <a:xfrm>
          <a:off x="3797300" y="8696175"/>
          <a:ext cx="838200" cy="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33586</xdr:rowOff>
    </xdr:from>
    <xdr:ext cx="534377" cy="259045"/>
    <xdr:sp macro="" textlink="">
      <xdr:nvSpPr>
        <xdr:cNvPr id="118" name="物件費平均値テキスト"/>
        <xdr:cNvSpPr txBox="1"/>
      </xdr:nvSpPr>
      <xdr:spPr>
        <a:xfrm>
          <a:off x="4686300" y="9291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55159</xdr:rowOff>
    </xdr:from>
    <xdr:to>
      <xdr:col>24</xdr:col>
      <xdr:colOff>114300</xdr:colOff>
      <xdr:row>54</xdr:row>
      <xdr:rowOff>156759</xdr:rowOff>
    </xdr:to>
    <xdr:sp macro="" textlink="">
      <xdr:nvSpPr>
        <xdr:cNvPr id="119" name="フローチャート: 判断 118"/>
        <xdr:cNvSpPr/>
      </xdr:nvSpPr>
      <xdr:spPr>
        <a:xfrm>
          <a:off x="4584700" y="931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123675</xdr:rowOff>
    </xdr:from>
    <xdr:to>
      <xdr:col>19</xdr:col>
      <xdr:colOff>177800</xdr:colOff>
      <xdr:row>51</xdr:row>
      <xdr:rowOff>22862</xdr:rowOff>
    </xdr:to>
    <xdr:cxnSp macro="">
      <xdr:nvCxnSpPr>
        <xdr:cNvPr id="120" name="直線コネクタ 119"/>
        <xdr:cNvCxnSpPr/>
      </xdr:nvCxnSpPr>
      <xdr:spPr>
        <a:xfrm flipV="1">
          <a:off x="2908300" y="8696175"/>
          <a:ext cx="889000" cy="70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79619</xdr:rowOff>
    </xdr:from>
    <xdr:to>
      <xdr:col>20</xdr:col>
      <xdr:colOff>38100</xdr:colOff>
      <xdr:row>55</xdr:row>
      <xdr:rowOff>9769</xdr:rowOff>
    </xdr:to>
    <xdr:sp macro="" textlink="">
      <xdr:nvSpPr>
        <xdr:cNvPr id="121" name="フローチャート: 判断 120"/>
        <xdr:cNvSpPr/>
      </xdr:nvSpPr>
      <xdr:spPr>
        <a:xfrm>
          <a:off x="3746500" y="933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896</xdr:rowOff>
    </xdr:from>
    <xdr:ext cx="534377" cy="259045"/>
    <xdr:sp macro="" textlink="">
      <xdr:nvSpPr>
        <xdr:cNvPr id="122" name="テキスト ボックス 121"/>
        <xdr:cNvSpPr txBox="1"/>
      </xdr:nvSpPr>
      <xdr:spPr>
        <a:xfrm>
          <a:off x="3530111" y="943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22862</xdr:rowOff>
    </xdr:from>
    <xdr:to>
      <xdr:col>15</xdr:col>
      <xdr:colOff>50800</xdr:colOff>
      <xdr:row>51</xdr:row>
      <xdr:rowOff>77658</xdr:rowOff>
    </xdr:to>
    <xdr:cxnSp macro="">
      <xdr:nvCxnSpPr>
        <xdr:cNvPr id="123" name="直線コネクタ 122"/>
        <xdr:cNvCxnSpPr/>
      </xdr:nvCxnSpPr>
      <xdr:spPr>
        <a:xfrm flipV="1">
          <a:off x="2019300" y="8766812"/>
          <a:ext cx="889000" cy="54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82545</xdr:rowOff>
    </xdr:from>
    <xdr:to>
      <xdr:col>15</xdr:col>
      <xdr:colOff>101600</xdr:colOff>
      <xdr:row>55</xdr:row>
      <xdr:rowOff>12695</xdr:rowOff>
    </xdr:to>
    <xdr:sp macro="" textlink="">
      <xdr:nvSpPr>
        <xdr:cNvPr id="124" name="フローチャート: 判断 123"/>
        <xdr:cNvSpPr/>
      </xdr:nvSpPr>
      <xdr:spPr>
        <a:xfrm>
          <a:off x="2857500" y="934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3822</xdr:rowOff>
    </xdr:from>
    <xdr:ext cx="534377" cy="259045"/>
    <xdr:sp macro="" textlink="">
      <xdr:nvSpPr>
        <xdr:cNvPr id="125" name="テキスト ボックス 124"/>
        <xdr:cNvSpPr txBox="1"/>
      </xdr:nvSpPr>
      <xdr:spPr>
        <a:xfrm>
          <a:off x="2641111" y="943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77658</xdr:rowOff>
    </xdr:from>
    <xdr:to>
      <xdr:col>10</xdr:col>
      <xdr:colOff>114300</xdr:colOff>
      <xdr:row>51</xdr:row>
      <xdr:rowOff>108451</xdr:rowOff>
    </xdr:to>
    <xdr:cxnSp macro="">
      <xdr:nvCxnSpPr>
        <xdr:cNvPr id="126" name="直線コネクタ 125"/>
        <xdr:cNvCxnSpPr/>
      </xdr:nvCxnSpPr>
      <xdr:spPr>
        <a:xfrm flipV="1">
          <a:off x="1130300" y="8821608"/>
          <a:ext cx="889000" cy="30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53</xdr:row>
      <xdr:rowOff>100947</xdr:rowOff>
    </xdr:from>
    <xdr:to>
      <xdr:col>10</xdr:col>
      <xdr:colOff>165100</xdr:colOff>
      <xdr:row>54</xdr:row>
      <xdr:rowOff>31097</xdr:rowOff>
    </xdr:to>
    <xdr:sp macro="" textlink="">
      <xdr:nvSpPr>
        <xdr:cNvPr id="127" name="フローチャート: 判断 126"/>
        <xdr:cNvSpPr/>
      </xdr:nvSpPr>
      <xdr:spPr>
        <a:xfrm>
          <a:off x="1968500" y="9187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22224</xdr:rowOff>
    </xdr:from>
    <xdr:ext cx="534377" cy="259045"/>
    <xdr:sp macro="" textlink="">
      <xdr:nvSpPr>
        <xdr:cNvPr id="128" name="テキスト ボックス 127"/>
        <xdr:cNvSpPr txBox="1"/>
      </xdr:nvSpPr>
      <xdr:spPr>
        <a:xfrm>
          <a:off x="1752111" y="928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101176</xdr:rowOff>
    </xdr:from>
    <xdr:to>
      <xdr:col>6</xdr:col>
      <xdr:colOff>38100</xdr:colOff>
      <xdr:row>54</xdr:row>
      <xdr:rowOff>31326</xdr:rowOff>
    </xdr:to>
    <xdr:sp macro="" textlink="">
      <xdr:nvSpPr>
        <xdr:cNvPr id="129" name="フローチャート: 判断 128"/>
        <xdr:cNvSpPr/>
      </xdr:nvSpPr>
      <xdr:spPr>
        <a:xfrm>
          <a:off x="1079500" y="918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22453</xdr:rowOff>
    </xdr:from>
    <xdr:ext cx="534377" cy="259045"/>
    <xdr:sp macro="" textlink="">
      <xdr:nvSpPr>
        <xdr:cNvPr id="130" name="テキスト ボックス 129"/>
        <xdr:cNvSpPr txBox="1"/>
      </xdr:nvSpPr>
      <xdr:spPr>
        <a:xfrm>
          <a:off x="863111" y="928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82156</xdr:rowOff>
    </xdr:from>
    <xdr:to>
      <xdr:col>24</xdr:col>
      <xdr:colOff>114300</xdr:colOff>
      <xdr:row>51</xdr:row>
      <xdr:rowOff>12306</xdr:rowOff>
    </xdr:to>
    <xdr:sp macro="" textlink="">
      <xdr:nvSpPr>
        <xdr:cNvPr id="136" name="楕円 135"/>
        <xdr:cNvSpPr/>
      </xdr:nvSpPr>
      <xdr:spPr>
        <a:xfrm>
          <a:off x="4584700" y="865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49</xdr:row>
      <xdr:rowOff>168533</xdr:rowOff>
    </xdr:from>
    <xdr:ext cx="534377" cy="259045"/>
    <xdr:sp macro="" textlink="">
      <xdr:nvSpPr>
        <xdr:cNvPr id="137" name="物件費該当値テキスト"/>
        <xdr:cNvSpPr txBox="1"/>
      </xdr:nvSpPr>
      <xdr:spPr>
        <a:xfrm>
          <a:off x="4686300" y="856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72875</xdr:rowOff>
    </xdr:from>
    <xdr:to>
      <xdr:col>20</xdr:col>
      <xdr:colOff>38100</xdr:colOff>
      <xdr:row>51</xdr:row>
      <xdr:rowOff>3025</xdr:rowOff>
    </xdr:to>
    <xdr:sp macro="" textlink="">
      <xdr:nvSpPr>
        <xdr:cNvPr id="138" name="楕円 137"/>
        <xdr:cNvSpPr/>
      </xdr:nvSpPr>
      <xdr:spPr>
        <a:xfrm>
          <a:off x="3746500" y="864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49</xdr:row>
      <xdr:rowOff>19552</xdr:rowOff>
    </xdr:from>
    <xdr:ext cx="534377" cy="259045"/>
    <xdr:sp macro="" textlink="">
      <xdr:nvSpPr>
        <xdr:cNvPr id="139" name="テキスト ボックス 138"/>
        <xdr:cNvSpPr txBox="1"/>
      </xdr:nvSpPr>
      <xdr:spPr>
        <a:xfrm>
          <a:off x="3530111" y="842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143512</xdr:rowOff>
    </xdr:from>
    <xdr:to>
      <xdr:col>15</xdr:col>
      <xdr:colOff>101600</xdr:colOff>
      <xdr:row>51</xdr:row>
      <xdr:rowOff>73662</xdr:rowOff>
    </xdr:to>
    <xdr:sp macro="" textlink="">
      <xdr:nvSpPr>
        <xdr:cNvPr id="140" name="楕円 139"/>
        <xdr:cNvSpPr/>
      </xdr:nvSpPr>
      <xdr:spPr>
        <a:xfrm>
          <a:off x="2857500" y="871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49</xdr:row>
      <xdr:rowOff>90189</xdr:rowOff>
    </xdr:from>
    <xdr:ext cx="534377" cy="259045"/>
    <xdr:sp macro="" textlink="">
      <xdr:nvSpPr>
        <xdr:cNvPr id="141" name="テキスト ボックス 140"/>
        <xdr:cNvSpPr txBox="1"/>
      </xdr:nvSpPr>
      <xdr:spPr>
        <a:xfrm>
          <a:off x="2641111" y="849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26858</xdr:rowOff>
    </xdr:from>
    <xdr:to>
      <xdr:col>10</xdr:col>
      <xdr:colOff>165100</xdr:colOff>
      <xdr:row>51</xdr:row>
      <xdr:rowOff>128458</xdr:rowOff>
    </xdr:to>
    <xdr:sp macro="" textlink="">
      <xdr:nvSpPr>
        <xdr:cNvPr id="142" name="楕円 141"/>
        <xdr:cNvSpPr/>
      </xdr:nvSpPr>
      <xdr:spPr>
        <a:xfrm>
          <a:off x="1968500" y="877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49</xdr:row>
      <xdr:rowOff>144985</xdr:rowOff>
    </xdr:from>
    <xdr:ext cx="534377" cy="259045"/>
    <xdr:sp macro="" textlink="">
      <xdr:nvSpPr>
        <xdr:cNvPr id="143" name="テキスト ボックス 142"/>
        <xdr:cNvSpPr txBox="1"/>
      </xdr:nvSpPr>
      <xdr:spPr>
        <a:xfrm>
          <a:off x="1752111" y="854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57651</xdr:rowOff>
    </xdr:from>
    <xdr:to>
      <xdr:col>6</xdr:col>
      <xdr:colOff>38100</xdr:colOff>
      <xdr:row>51</xdr:row>
      <xdr:rowOff>159251</xdr:rowOff>
    </xdr:to>
    <xdr:sp macro="" textlink="">
      <xdr:nvSpPr>
        <xdr:cNvPr id="144" name="楕円 143"/>
        <xdr:cNvSpPr/>
      </xdr:nvSpPr>
      <xdr:spPr>
        <a:xfrm>
          <a:off x="1079500" y="880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50</xdr:row>
      <xdr:rowOff>4328</xdr:rowOff>
    </xdr:from>
    <xdr:ext cx="534377" cy="259045"/>
    <xdr:sp macro="" textlink="">
      <xdr:nvSpPr>
        <xdr:cNvPr id="145" name="テキスト ボックス 144"/>
        <xdr:cNvSpPr txBox="1"/>
      </xdr:nvSpPr>
      <xdr:spPr>
        <a:xfrm>
          <a:off x="863111" y="8576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6289</xdr:rowOff>
    </xdr:from>
    <xdr:to>
      <xdr:col>24</xdr:col>
      <xdr:colOff>62865</xdr:colOff>
      <xdr:row>78</xdr:row>
      <xdr:rowOff>121321</xdr:rowOff>
    </xdr:to>
    <xdr:cxnSp macro="">
      <xdr:nvCxnSpPr>
        <xdr:cNvPr id="167" name="直線コネクタ 166"/>
        <xdr:cNvCxnSpPr/>
      </xdr:nvCxnSpPr>
      <xdr:spPr>
        <a:xfrm flipV="1">
          <a:off x="4633595" y="12179239"/>
          <a:ext cx="1270" cy="1315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125148</xdr:rowOff>
    </xdr:from>
    <xdr:ext cx="378565" cy="259045"/>
    <xdr:sp macro="" textlink="">
      <xdr:nvSpPr>
        <xdr:cNvPr id="168" name="維持補修費最小値テキスト"/>
        <xdr:cNvSpPr txBox="1"/>
      </xdr:nvSpPr>
      <xdr:spPr>
        <a:xfrm>
          <a:off x="4686300" y="13498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121321</xdr:rowOff>
    </xdr:from>
    <xdr:to>
      <xdr:col>24</xdr:col>
      <xdr:colOff>152400</xdr:colOff>
      <xdr:row>78</xdr:row>
      <xdr:rowOff>121321</xdr:rowOff>
    </xdr:to>
    <xdr:cxnSp macro="">
      <xdr:nvCxnSpPr>
        <xdr:cNvPr id="169" name="直線コネクタ 168"/>
        <xdr:cNvCxnSpPr/>
      </xdr:nvCxnSpPr>
      <xdr:spPr>
        <a:xfrm>
          <a:off x="4546600" y="13494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124416</xdr:rowOff>
    </xdr:from>
    <xdr:ext cx="534377" cy="259045"/>
    <xdr:sp macro="" textlink="">
      <xdr:nvSpPr>
        <xdr:cNvPr id="170" name="維持補修費最大値テキスト"/>
        <xdr:cNvSpPr txBox="1"/>
      </xdr:nvSpPr>
      <xdr:spPr>
        <a:xfrm>
          <a:off x="4686300" y="1195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6289</xdr:rowOff>
    </xdr:from>
    <xdr:to>
      <xdr:col>24</xdr:col>
      <xdr:colOff>152400</xdr:colOff>
      <xdr:row>71</xdr:row>
      <xdr:rowOff>6289</xdr:rowOff>
    </xdr:to>
    <xdr:cxnSp macro="">
      <xdr:nvCxnSpPr>
        <xdr:cNvPr id="171" name="直線コネクタ 170"/>
        <xdr:cNvCxnSpPr/>
      </xdr:nvCxnSpPr>
      <xdr:spPr>
        <a:xfrm>
          <a:off x="4546600" y="121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93842</xdr:rowOff>
    </xdr:from>
    <xdr:to>
      <xdr:col>24</xdr:col>
      <xdr:colOff>63500</xdr:colOff>
      <xdr:row>76</xdr:row>
      <xdr:rowOff>148982</xdr:rowOff>
    </xdr:to>
    <xdr:cxnSp macro="">
      <xdr:nvCxnSpPr>
        <xdr:cNvPr id="172" name="直線コネクタ 171"/>
        <xdr:cNvCxnSpPr/>
      </xdr:nvCxnSpPr>
      <xdr:spPr>
        <a:xfrm>
          <a:off x="3797300" y="13124042"/>
          <a:ext cx="838200" cy="55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68470</xdr:rowOff>
    </xdr:from>
    <xdr:ext cx="469744" cy="259045"/>
    <xdr:sp macro="" textlink="">
      <xdr:nvSpPr>
        <xdr:cNvPr id="173" name="維持補修費平均値テキスト"/>
        <xdr:cNvSpPr txBox="1"/>
      </xdr:nvSpPr>
      <xdr:spPr>
        <a:xfrm>
          <a:off x="4686300" y="13270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90043</xdr:rowOff>
    </xdr:from>
    <xdr:to>
      <xdr:col>24</xdr:col>
      <xdr:colOff>114300</xdr:colOff>
      <xdr:row>78</xdr:row>
      <xdr:rowOff>20193</xdr:rowOff>
    </xdr:to>
    <xdr:sp macro="" textlink="">
      <xdr:nvSpPr>
        <xdr:cNvPr id="174" name="フローチャート: 判断 173"/>
        <xdr:cNvSpPr/>
      </xdr:nvSpPr>
      <xdr:spPr>
        <a:xfrm>
          <a:off x="45847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93842</xdr:rowOff>
    </xdr:from>
    <xdr:to>
      <xdr:col>19</xdr:col>
      <xdr:colOff>177800</xdr:colOff>
      <xdr:row>77</xdr:row>
      <xdr:rowOff>6700</xdr:rowOff>
    </xdr:to>
    <xdr:cxnSp macro="">
      <xdr:nvCxnSpPr>
        <xdr:cNvPr id="175" name="直線コネクタ 174"/>
        <xdr:cNvCxnSpPr/>
      </xdr:nvCxnSpPr>
      <xdr:spPr>
        <a:xfrm flipV="1">
          <a:off x="2908300" y="13124042"/>
          <a:ext cx="889000" cy="8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83733</xdr:rowOff>
    </xdr:from>
    <xdr:to>
      <xdr:col>20</xdr:col>
      <xdr:colOff>38100</xdr:colOff>
      <xdr:row>78</xdr:row>
      <xdr:rowOff>13883</xdr:rowOff>
    </xdr:to>
    <xdr:sp macro="" textlink="">
      <xdr:nvSpPr>
        <xdr:cNvPr id="176" name="フローチャート: 判断 175"/>
        <xdr:cNvSpPr/>
      </xdr:nvSpPr>
      <xdr:spPr>
        <a:xfrm>
          <a:off x="3746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5010</xdr:rowOff>
    </xdr:from>
    <xdr:ext cx="469744" cy="259045"/>
    <xdr:sp macro="" textlink="">
      <xdr:nvSpPr>
        <xdr:cNvPr id="177" name="テキスト ボックス 176"/>
        <xdr:cNvSpPr txBox="1"/>
      </xdr:nvSpPr>
      <xdr:spPr>
        <a:xfrm>
          <a:off x="3562428" y="1337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6700</xdr:rowOff>
    </xdr:from>
    <xdr:to>
      <xdr:col>15</xdr:col>
      <xdr:colOff>50800</xdr:colOff>
      <xdr:row>77</xdr:row>
      <xdr:rowOff>35413</xdr:rowOff>
    </xdr:to>
    <xdr:cxnSp macro="">
      <xdr:nvCxnSpPr>
        <xdr:cNvPr id="178" name="直線コネクタ 177"/>
        <xdr:cNvCxnSpPr/>
      </xdr:nvCxnSpPr>
      <xdr:spPr>
        <a:xfrm flipV="1">
          <a:off x="2019300" y="13208350"/>
          <a:ext cx="889000" cy="28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98365</xdr:rowOff>
    </xdr:from>
    <xdr:to>
      <xdr:col>15</xdr:col>
      <xdr:colOff>101600</xdr:colOff>
      <xdr:row>78</xdr:row>
      <xdr:rowOff>28515</xdr:rowOff>
    </xdr:to>
    <xdr:sp macro="" textlink="">
      <xdr:nvSpPr>
        <xdr:cNvPr id="179" name="フローチャート: 判断 178"/>
        <xdr:cNvSpPr/>
      </xdr:nvSpPr>
      <xdr:spPr>
        <a:xfrm>
          <a:off x="2857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19642</xdr:rowOff>
    </xdr:from>
    <xdr:ext cx="469744" cy="259045"/>
    <xdr:sp macro="" textlink="">
      <xdr:nvSpPr>
        <xdr:cNvPr id="180" name="テキスト ボックス 179"/>
        <xdr:cNvSpPr txBox="1"/>
      </xdr:nvSpPr>
      <xdr:spPr>
        <a:xfrm>
          <a:off x="2673428" y="1339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35413</xdr:rowOff>
    </xdr:from>
    <xdr:to>
      <xdr:col>10</xdr:col>
      <xdr:colOff>114300</xdr:colOff>
      <xdr:row>77</xdr:row>
      <xdr:rowOff>35505</xdr:rowOff>
    </xdr:to>
    <xdr:cxnSp macro="">
      <xdr:nvCxnSpPr>
        <xdr:cNvPr id="181" name="直線コネクタ 180"/>
        <xdr:cNvCxnSpPr/>
      </xdr:nvCxnSpPr>
      <xdr:spPr>
        <a:xfrm flipV="1">
          <a:off x="1130300" y="13237063"/>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85471</xdr:rowOff>
    </xdr:from>
    <xdr:to>
      <xdr:col>10</xdr:col>
      <xdr:colOff>165100</xdr:colOff>
      <xdr:row>78</xdr:row>
      <xdr:rowOff>15621</xdr:rowOff>
    </xdr:to>
    <xdr:sp macro="" textlink="">
      <xdr:nvSpPr>
        <xdr:cNvPr id="182" name="フローチャート: 判断 181"/>
        <xdr:cNvSpPr/>
      </xdr:nvSpPr>
      <xdr:spPr>
        <a:xfrm>
          <a:off x="1968500" y="1328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6748</xdr:rowOff>
    </xdr:from>
    <xdr:ext cx="469744" cy="259045"/>
    <xdr:sp macro="" textlink="">
      <xdr:nvSpPr>
        <xdr:cNvPr id="183" name="テキスト ボックス 182"/>
        <xdr:cNvSpPr txBox="1"/>
      </xdr:nvSpPr>
      <xdr:spPr>
        <a:xfrm>
          <a:off x="1784428" y="13379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51958</xdr:rowOff>
    </xdr:from>
    <xdr:to>
      <xdr:col>6</xdr:col>
      <xdr:colOff>38100</xdr:colOff>
      <xdr:row>77</xdr:row>
      <xdr:rowOff>153558</xdr:rowOff>
    </xdr:to>
    <xdr:sp macro="" textlink="">
      <xdr:nvSpPr>
        <xdr:cNvPr id="184" name="フローチャート: 判断 183"/>
        <xdr:cNvSpPr/>
      </xdr:nvSpPr>
      <xdr:spPr>
        <a:xfrm>
          <a:off x="1079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144685</xdr:rowOff>
    </xdr:from>
    <xdr:ext cx="469744" cy="259045"/>
    <xdr:sp macro="" textlink="">
      <xdr:nvSpPr>
        <xdr:cNvPr id="185" name="テキスト ボックス 184"/>
        <xdr:cNvSpPr txBox="1"/>
      </xdr:nvSpPr>
      <xdr:spPr>
        <a:xfrm>
          <a:off x="895428" y="1334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98182</xdr:rowOff>
    </xdr:from>
    <xdr:to>
      <xdr:col>24</xdr:col>
      <xdr:colOff>114300</xdr:colOff>
      <xdr:row>77</xdr:row>
      <xdr:rowOff>28332</xdr:rowOff>
    </xdr:to>
    <xdr:sp macro="" textlink="">
      <xdr:nvSpPr>
        <xdr:cNvPr id="191" name="楕円 190"/>
        <xdr:cNvSpPr/>
      </xdr:nvSpPr>
      <xdr:spPr>
        <a:xfrm>
          <a:off x="4584700" y="1312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121059</xdr:rowOff>
    </xdr:from>
    <xdr:ext cx="469744" cy="259045"/>
    <xdr:sp macro="" textlink="">
      <xdr:nvSpPr>
        <xdr:cNvPr id="192" name="維持補修費該当値テキスト"/>
        <xdr:cNvSpPr txBox="1"/>
      </xdr:nvSpPr>
      <xdr:spPr>
        <a:xfrm>
          <a:off x="4686300" y="12979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43042</xdr:rowOff>
    </xdr:from>
    <xdr:to>
      <xdr:col>20</xdr:col>
      <xdr:colOff>38100</xdr:colOff>
      <xdr:row>76</xdr:row>
      <xdr:rowOff>144642</xdr:rowOff>
    </xdr:to>
    <xdr:sp macro="" textlink="">
      <xdr:nvSpPr>
        <xdr:cNvPr id="193" name="楕円 192"/>
        <xdr:cNvSpPr/>
      </xdr:nvSpPr>
      <xdr:spPr>
        <a:xfrm>
          <a:off x="3746500" y="1307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161170</xdr:rowOff>
    </xdr:from>
    <xdr:ext cx="469744" cy="259045"/>
    <xdr:sp macro="" textlink="">
      <xdr:nvSpPr>
        <xdr:cNvPr id="194" name="テキスト ボックス 193"/>
        <xdr:cNvSpPr txBox="1"/>
      </xdr:nvSpPr>
      <xdr:spPr>
        <a:xfrm>
          <a:off x="3562428" y="12848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127350</xdr:rowOff>
    </xdr:from>
    <xdr:to>
      <xdr:col>15</xdr:col>
      <xdr:colOff>101600</xdr:colOff>
      <xdr:row>77</xdr:row>
      <xdr:rowOff>57500</xdr:rowOff>
    </xdr:to>
    <xdr:sp macro="" textlink="">
      <xdr:nvSpPr>
        <xdr:cNvPr id="195" name="楕円 194"/>
        <xdr:cNvSpPr/>
      </xdr:nvSpPr>
      <xdr:spPr>
        <a:xfrm>
          <a:off x="2857500" y="1315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74027</xdr:rowOff>
    </xdr:from>
    <xdr:ext cx="469744" cy="259045"/>
    <xdr:sp macro="" textlink="">
      <xdr:nvSpPr>
        <xdr:cNvPr id="196" name="テキスト ボックス 195"/>
        <xdr:cNvSpPr txBox="1"/>
      </xdr:nvSpPr>
      <xdr:spPr>
        <a:xfrm>
          <a:off x="2673428" y="1293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156063</xdr:rowOff>
    </xdr:from>
    <xdr:to>
      <xdr:col>10</xdr:col>
      <xdr:colOff>165100</xdr:colOff>
      <xdr:row>77</xdr:row>
      <xdr:rowOff>86213</xdr:rowOff>
    </xdr:to>
    <xdr:sp macro="" textlink="">
      <xdr:nvSpPr>
        <xdr:cNvPr id="197" name="楕円 196"/>
        <xdr:cNvSpPr/>
      </xdr:nvSpPr>
      <xdr:spPr>
        <a:xfrm>
          <a:off x="1968500" y="1318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102740</xdr:rowOff>
    </xdr:from>
    <xdr:ext cx="469744" cy="259045"/>
    <xdr:sp macro="" textlink="">
      <xdr:nvSpPr>
        <xdr:cNvPr id="198" name="テキスト ボックス 197"/>
        <xdr:cNvSpPr txBox="1"/>
      </xdr:nvSpPr>
      <xdr:spPr>
        <a:xfrm>
          <a:off x="1784428" y="1296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156155</xdr:rowOff>
    </xdr:from>
    <xdr:to>
      <xdr:col>6</xdr:col>
      <xdr:colOff>38100</xdr:colOff>
      <xdr:row>77</xdr:row>
      <xdr:rowOff>86305</xdr:rowOff>
    </xdr:to>
    <xdr:sp macro="" textlink="">
      <xdr:nvSpPr>
        <xdr:cNvPr id="199" name="楕円 198"/>
        <xdr:cNvSpPr/>
      </xdr:nvSpPr>
      <xdr:spPr>
        <a:xfrm>
          <a:off x="1079500" y="1318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102831</xdr:rowOff>
    </xdr:from>
    <xdr:ext cx="469744" cy="259045"/>
    <xdr:sp macro="" textlink="">
      <xdr:nvSpPr>
        <xdr:cNvPr id="200" name="テキスト ボックス 199"/>
        <xdr:cNvSpPr txBox="1"/>
      </xdr:nvSpPr>
      <xdr:spPr>
        <a:xfrm>
          <a:off x="895428" y="1296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7" name="テキスト ボックス 216"/>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9" name="テキスト ボックス 218"/>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23999</xdr:rowOff>
    </xdr:from>
    <xdr:to>
      <xdr:col>24</xdr:col>
      <xdr:colOff>62865</xdr:colOff>
      <xdr:row>99</xdr:row>
      <xdr:rowOff>64368</xdr:rowOff>
    </xdr:to>
    <xdr:cxnSp macro="">
      <xdr:nvCxnSpPr>
        <xdr:cNvPr id="223" name="直線コネクタ 222"/>
        <xdr:cNvCxnSpPr/>
      </xdr:nvCxnSpPr>
      <xdr:spPr>
        <a:xfrm flipV="1">
          <a:off x="4633595" y="15454499"/>
          <a:ext cx="1270" cy="1583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68195</xdr:rowOff>
    </xdr:from>
    <xdr:ext cx="534377" cy="259045"/>
    <xdr:sp macro="" textlink="">
      <xdr:nvSpPr>
        <xdr:cNvPr id="224" name="扶助費最小値テキスト"/>
        <xdr:cNvSpPr txBox="1"/>
      </xdr:nvSpPr>
      <xdr:spPr>
        <a:xfrm>
          <a:off x="4686300" y="1704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64368</xdr:rowOff>
    </xdr:from>
    <xdr:to>
      <xdr:col>24</xdr:col>
      <xdr:colOff>152400</xdr:colOff>
      <xdr:row>99</xdr:row>
      <xdr:rowOff>64368</xdr:rowOff>
    </xdr:to>
    <xdr:cxnSp macro="">
      <xdr:nvCxnSpPr>
        <xdr:cNvPr id="225" name="直線コネクタ 224"/>
        <xdr:cNvCxnSpPr/>
      </xdr:nvCxnSpPr>
      <xdr:spPr>
        <a:xfrm>
          <a:off x="4546600" y="1703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142126</xdr:rowOff>
    </xdr:from>
    <xdr:ext cx="599010" cy="259045"/>
    <xdr:sp macro="" textlink="">
      <xdr:nvSpPr>
        <xdr:cNvPr id="226" name="扶助費最大値テキスト"/>
        <xdr:cNvSpPr txBox="1"/>
      </xdr:nvSpPr>
      <xdr:spPr>
        <a:xfrm>
          <a:off x="4686300" y="15229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23999</xdr:rowOff>
    </xdr:from>
    <xdr:to>
      <xdr:col>24</xdr:col>
      <xdr:colOff>152400</xdr:colOff>
      <xdr:row>90</xdr:row>
      <xdr:rowOff>23999</xdr:rowOff>
    </xdr:to>
    <xdr:cxnSp macro="">
      <xdr:nvCxnSpPr>
        <xdr:cNvPr id="227" name="直線コネクタ 226"/>
        <xdr:cNvCxnSpPr/>
      </xdr:nvCxnSpPr>
      <xdr:spPr>
        <a:xfrm>
          <a:off x="4546600" y="15454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90491</xdr:rowOff>
    </xdr:from>
    <xdr:to>
      <xdr:col>24</xdr:col>
      <xdr:colOff>63500</xdr:colOff>
      <xdr:row>96</xdr:row>
      <xdr:rowOff>120969</xdr:rowOff>
    </xdr:to>
    <xdr:cxnSp macro="">
      <xdr:nvCxnSpPr>
        <xdr:cNvPr id="228" name="直線コネクタ 227"/>
        <xdr:cNvCxnSpPr/>
      </xdr:nvCxnSpPr>
      <xdr:spPr>
        <a:xfrm flipV="1">
          <a:off x="3797300" y="16549691"/>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154509</xdr:rowOff>
    </xdr:from>
    <xdr:ext cx="534377" cy="259045"/>
    <xdr:sp macro="" textlink="">
      <xdr:nvSpPr>
        <xdr:cNvPr id="229" name="扶助費平均値テキスト"/>
        <xdr:cNvSpPr txBox="1"/>
      </xdr:nvSpPr>
      <xdr:spPr>
        <a:xfrm>
          <a:off x="4686300" y="16270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131632</xdr:rowOff>
    </xdr:from>
    <xdr:to>
      <xdr:col>24</xdr:col>
      <xdr:colOff>114300</xdr:colOff>
      <xdr:row>96</xdr:row>
      <xdr:rowOff>61782</xdr:rowOff>
    </xdr:to>
    <xdr:sp macro="" textlink="">
      <xdr:nvSpPr>
        <xdr:cNvPr id="230" name="フローチャート: 判断 229"/>
        <xdr:cNvSpPr/>
      </xdr:nvSpPr>
      <xdr:spPr>
        <a:xfrm>
          <a:off x="4584700" y="1641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120969</xdr:rowOff>
    </xdr:from>
    <xdr:to>
      <xdr:col>19</xdr:col>
      <xdr:colOff>177800</xdr:colOff>
      <xdr:row>96</xdr:row>
      <xdr:rowOff>144593</xdr:rowOff>
    </xdr:to>
    <xdr:cxnSp macro="">
      <xdr:nvCxnSpPr>
        <xdr:cNvPr id="231" name="直線コネクタ 230"/>
        <xdr:cNvCxnSpPr/>
      </xdr:nvCxnSpPr>
      <xdr:spPr>
        <a:xfrm flipV="1">
          <a:off x="2908300" y="16580169"/>
          <a:ext cx="889000" cy="2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128859</xdr:rowOff>
    </xdr:from>
    <xdr:to>
      <xdr:col>20</xdr:col>
      <xdr:colOff>38100</xdr:colOff>
      <xdr:row>96</xdr:row>
      <xdr:rowOff>59009</xdr:rowOff>
    </xdr:to>
    <xdr:sp macro="" textlink="">
      <xdr:nvSpPr>
        <xdr:cNvPr id="232" name="フローチャート: 判断 231"/>
        <xdr:cNvSpPr/>
      </xdr:nvSpPr>
      <xdr:spPr>
        <a:xfrm>
          <a:off x="3746500" y="1641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75536</xdr:rowOff>
    </xdr:from>
    <xdr:ext cx="534377" cy="259045"/>
    <xdr:sp macro="" textlink="">
      <xdr:nvSpPr>
        <xdr:cNvPr id="233" name="テキスト ボックス 232"/>
        <xdr:cNvSpPr txBox="1"/>
      </xdr:nvSpPr>
      <xdr:spPr>
        <a:xfrm>
          <a:off x="3530111" y="1619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144593</xdr:rowOff>
    </xdr:from>
    <xdr:to>
      <xdr:col>15</xdr:col>
      <xdr:colOff>50800</xdr:colOff>
      <xdr:row>97</xdr:row>
      <xdr:rowOff>41601</xdr:rowOff>
    </xdr:to>
    <xdr:cxnSp macro="">
      <xdr:nvCxnSpPr>
        <xdr:cNvPr id="234" name="直線コネクタ 233"/>
        <xdr:cNvCxnSpPr/>
      </xdr:nvCxnSpPr>
      <xdr:spPr>
        <a:xfrm flipV="1">
          <a:off x="2019300" y="16603793"/>
          <a:ext cx="889000" cy="6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164734</xdr:rowOff>
    </xdr:from>
    <xdr:to>
      <xdr:col>15</xdr:col>
      <xdr:colOff>101600</xdr:colOff>
      <xdr:row>96</xdr:row>
      <xdr:rowOff>94884</xdr:rowOff>
    </xdr:to>
    <xdr:sp macro="" textlink="">
      <xdr:nvSpPr>
        <xdr:cNvPr id="235" name="フローチャート: 判断 234"/>
        <xdr:cNvSpPr/>
      </xdr:nvSpPr>
      <xdr:spPr>
        <a:xfrm>
          <a:off x="2857500" y="164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111411</xdr:rowOff>
    </xdr:from>
    <xdr:ext cx="534377" cy="259045"/>
    <xdr:sp macro="" textlink="">
      <xdr:nvSpPr>
        <xdr:cNvPr id="236" name="テキスト ボックス 235"/>
        <xdr:cNvSpPr txBox="1"/>
      </xdr:nvSpPr>
      <xdr:spPr>
        <a:xfrm>
          <a:off x="2641111" y="1622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41601</xdr:rowOff>
    </xdr:from>
    <xdr:to>
      <xdr:col>10</xdr:col>
      <xdr:colOff>114300</xdr:colOff>
      <xdr:row>97</xdr:row>
      <xdr:rowOff>62936</xdr:rowOff>
    </xdr:to>
    <xdr:cxnSp macro="">
      <xdr:nvCxnSpPr>
        <xdr:cNvPr id="237" name="直線コネクタ 236"/>
        <xdr:cNvCxnSpPr/>
      </xdr:nvCxnSpPr>
      <xdr:spPr>
        <a:xfrm flipV="1">
          <a:off x="1130300" y="16672251"/>
          <a:ext cx="889000" cy="2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43210</xdr:rowOff>
    </xdr:from>
    <xdr:to>
      <xdr:col>10</xdr:col>
      <xdr:colOff>165100</xdr:colOff>
      <xdr:row>97</xdr:row>
      <xdr:rowOff>144810</xdr:rowOff>
    </xdr:to>
    <xdr:sp macro="" textlink="">
      <xdr:nvSpPr>
        <xdr:cNvPr id="238" name="フローチャート: 判断 237"/>
        <xdr:cNvSpPr/>
      </xdr:nvSpPr>
      <xdr:spPr>
        <a:xfrm>
          <a:off x="1968500" y="1667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135937</xdr:rowOff>
    </xdr:from>
    <xdr:ext cx="534377" cy="259045"/>
    <xdr:sp macro="" textlink="">
      <xdr:nvSpPr>
        <xdr:cNvPr id="239" name="テキスト ボックス 238"/>
        <xdr:cNvSpPr txBox="1"/>
      </xdr:nvSpPr>
      <xdr:spPr>
        <a:xfrm>
          <a:off x="1752111" y="1676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102341</xdr:rowOff>
    </xdr:from>
    <xdr:to>
      <xdr:col>6</xdr:col>
      <xdr:colOff>38100</xdr:colOff>
      <xdr:row>97</xdr:row>
      <xdr:rowOff>32491</xdr:rowOff>
    </xdr:to>
    <xdr:sp macro="" textlink="">
      <xdr:nvSpPr>
        <xdr:cNvPr id="240" name="フローチャート: 判断 239"/>
        <xdr:cNvSpPr/>
      </xdr:nvSpPr>
      <xdr:spPr>
        <a:xfrm>
          <a:off x="1079500" y="1656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49018</xdr:rowOff>
    </xdr:from>
    <xdr:ext cx="534377" cy="259045"/>
    <xdr:sp macro="" textlink="">
      <xdr:nvSpPr>
        <xdr:cNvPr id="241" name="テキスト ボックス 240"/>
        <xdr:cNvSpPr txBox="1"/>
      </xdr:nvSpPr>
      <xdr:spPr>
        <a:xfrm>
          <a:off x="863111" y="1633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39691</xdr:rowOff>
    </xdr:from>
    <xdr:to>
      <xdr:col>24</xdr:col>
      <xdr:colOff>114300</xdr:colOff>
      <xdr:row>96</xdr:row>
      <xdr:rowOff>141291</xdr:rowOff>
    </xdr:to>
    <xdr:sp macro="" textlink="">
      <xdr:nvSpPr>
        <xdr:cNvPr id="247" name="楕円 246"/>
        <xdr:cNvSpPr/>
      </xdr:nvSpPr>
      <xdr:spPr>
        <a:xfrm>
          <a:off x="4584700" y="1649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18118</xdr:rowOff>
    </xdr:from>
    <xdr:ext cx="534377" cy="259045"/>
    <xdr:sp macro="" textlink="">
      <xdr:nvSpPr>
        <xdr:cNvPr id="248" name="扶助費該当値テキスト"/>
        <xdr:cNvSpPr txBox="1"/>
      </xdr:nvSpPr>
      <xdr:spPr>
        <a:xfrm>
          <a:off x="4686300" y="16477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70169</xdr:rowOff>
    </xdr:from>
    <xdr:to>
      <xdr:col>20</xdr:col>
      <xdr:colOff>38100</xdr:colOff>
      <xdr:row>97</xdr:row>
      <xdr:rowOff>319</xdr:rowOff>
    </xdr:to>
    <xdr:sp macro="" textlink="">
      <xdr:nvSpPr>
        <xdr:cNvPr id="249" name="楕円 248"/>
        <xdr:cNvSpPr/>
      </xdr:nvSpPr>
      <xdr:spPr>
        <a:xfrm>
          <a:off x="3746500" y="1652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162896</xdr:rowOff>
    </xdr:from>
    <xdr:ext cx="534377" cy="259045"/>
    <xdr:sp macro="" textlink="">
      <xdr:nvSpPr>
        <xdr:cNvPr id="250" name="テキスト ボックス 249"/>
        <xdr:cNvSpPr txBox="1"/>
      </xdr:nvSpPr>
      <xdr:spPr>
        <a:xfrm>
          <a:off x="3530111" y="16622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93793</xdr:rowOff>
    </xdr:from>
    <xdr:to>
      <xdr:col>15</xdr:col>
      <xdr:colOff>101600</xdr:colOff>
      <xdr:row>97</xdr:row>
      <xdr:rowOff>23943</xdr:rowOff>
    </xdr:to>
    <xdr:sp macro="" textlink="">
      <xdr:nvSpPr>
        <xdr:cNvPr id="251" name="楕円 250"/>
        <xdr:cNvSpPr/>
      </xdr:nvSpPr>
      <xdr:spPr>
        <a:xfrm>
          <a:off x="2857500" y="16552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15070</xdr:rowOff>
    </xdr:from>
    <xdr:ext cx="534377" cy="259045"/>
    <xdr:sp macro="" textlink="">
      <xdr:nvSpPr>
        <xdr:cNvPr id="252" name="テキスト ボックス 251"/>
        <xdr:cNvSpPr txBox="1"/>
      </xdr:nvSpPr>
      <xdr:spPr>
        <a:xfrm>
          <a:off x="2641111" y="1664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162251</xdr:rowOff>
    </xdr:from>
    <xdr:to>
      <xdr:col>10</xdr:col>
      <xdr:colOff>165100</xdr:colOff>
      <xdr:row>97</xdr:row>
      <xdr:rowOff>92401</xdr:rowOff>
    </xdr:to>
    <xdr:sp macro="" textlink="">
      <xdr:nvSpPr>
        <xdr:cNvPr id="253" name="楕円 252"/>
        <xdr:cNvSpPr/>
      </xdr:nvSpPr>
      <xdr:spPr>
        <a:xfrm>
          <a:off x="1968500" y="1662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108928</xdr:rowOff>
    </xdr:from>
    <xdr:ext cx="534377" cy="259045"/>
    <xdr:sp macro="" textlink="">
      <xdr:nvSpPr>
        <xdr:cNvPr id="254" name="テキスト ボックス 253"/>
        <xdr:cNvSpPr txBox="1"/>
      </xdr:nvSpPr>
      <xdr:spPr>
        <a:xfrm>
          <a:off x="1752111" y="1639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12136</xdr:rowOff>
    </xdr:from>
    <xdr:to>
      <xdr:col>6</xdr:col>
      <xdr:colOff>38100</xdr:colOff>
      <xdr:row>97</xdr:row>
      <xdr:rowOff>113736</xdr:rowOff>
    </xdr:to>
    <xdr:sp macro="" textlink="">
      <xdr:nvSpPr>
        <xdr:cNvPr id="255" name="楕円 254"/>
        <xdr:cNvSpPr/>
      </xdr:nvSpPr>
      <xdr:spPr>
        <a:xfrm>
          <a:off x="1079500" y="1664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104863</xdr:rowOff>
    </xdr:from>
    <xdr:ext cx="534377" cy="259045"/>
    <xdr:sp macro="" textlink="">
      <xdr:nvSpPr>
        <xdr:cNvPr id="256" name="テキスト ボックス 255"/>
        <xdr:cNvSpPr txBox="1"/>
      </xdr:nvSpPr>
      <xdr:spPr>
        <a:xfrm>
          <a:off x="863111" y="1673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67" name="直線コネクタ 26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68" name="テキスト ボックス 26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69" name="直線コネクタ 26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0" name="テキスト ボックス 26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1" name="直線コネクタ 27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2" name="テキスト ボックス 27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5" name="直線コネクタ 27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76" name="テキスト ボックス 275"/>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7" name="直線コネクタ 27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8" name="テキスト ボックス 27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79" name="直線コネクタ 27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0" name="テキスト ボックス 27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150230</xdr:rowOff>
    </xdr:from>
    <xdr:to>
      <xdr:col>54</xdr:col>
      <xdr:colOff>189865</xdr:colOff>
      <xdr:row>39</xdr:row>
      <xdr:rowOff>13513</xdr:rowOff>
    </xdr:to>
    <xdr:cxnSp macro="">
      <xdr:nvCxnSpPr>
        <xdr:cNvPr id="284" name="直線コネクタ 283"/>
        <xdr:cNvCxnSpPr/>
      </xdr:nvCxnSpPr>
      <xdr:spPr>
        <a:xfrm flipV="1">
          <a:off x="10475595" y="5293730"/>
          <a:ext cx="1270" cy="1406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17340</xdr:rowOff>
    </xdr:from>
    <xdr:ext cx="469744" cy="259045"/>
    <xdr:sp macro="" textlink="">
      <xdr:nvSpPr>
        <xdr:cNvPr id="285" name="補助費等最小値テキスト"/>
        <xdr:cNvSpPr txBox="1"/>
      </xdr:nvSpPr>
      <xdr:spPr>
        <a:xfrm>
          <a:off x="10528300" y="670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13513</xdr:rowOff>
    </xdr:from>
    <xdr:to>
      <xdr:col>55</xdr:col>
      <xdr:colOff>88900</xdr:colOff>
      <xdr:row>39</xdr:row>
      <xdr:rowOff>13513</xdr:rowOff>
    </xdr:to>
    <xdr:cxnSp macro="">
      <xdr:nvCxnSpPr>
        <xdr:cNvPr id="286" name="直線コネクタ 285"/>
        <xdr:cNvCxnSpPr/>
      </xdr:nvCxnSpPr>
      <xdr:spPr>
        <a:xfrm>
          <a:off x="10388600" y="670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96907</xdr:rowOff>
    </xdr:from>
    <xdr:ext cx="599010" cy="259045"/>
    <xdr:sp macro="" textlink="">
      <xdr:nvSpPr>
        <xdr:cNvPr id="287" name="補助費等最大値テキスト"/>
        <xdr:cNvSpPr txBox="1"/>
      </xdr:nvSpPr>
      <xdr:spPr>
        <a:xfrm>
          <a:off x="10528300" y="5068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150230</xdr:rowOff>
    </xdr:from>
    <xdr:to>
      <xdr:col>55</xdr:col>
      <xdr:colOff>88900</xdr:colOff>
      <xdr:row>30</xdr:row>
      <xdr:rowOff>150230</xdr:rowOff>
    </xdr:to>
    <xdr:cxnSp macro="">
      <xdr:nvCxnSpPr>
        <xdr:cNvPr id="288" name="直線コネクタ 287"/>
        <xdr:cNvCxnSpPr/>
      </xdr:nvCxnSpPr>
      <xdr:spPr>
        <a:xfrm>
          <a:off x="10388600" y="52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56904</xdr:rowOff>
    </xdr:from>
    <xdr:to>
      <xdr:col>55</xdr:col>
      <xdr:colOff>0</xdr:colOff>
      <xdr:row>37</xdr:row>
      <xdr:rowOff>66520</xdr:rowOff>
    </xdr:to>
    <xdr:cxnSp macro="">
      <xdr:nvCxnSpPr>
        <xdr:cNvPr id="289" name="直線コネクタ 288"/>
        <xdr:cNvCxnSpPr/>
      </xdr:nvCxnSpPr>
      <xdr:spPr>
        <a:xfrm>
          <a:off x="9639300" y="6400554"/>
          <a:ext cx="838200" cy="9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54127</xdr:rowOff>
    </xdr:from>
    <xdr:ext cx="534377" cy="259045"/>
    <xdr:sp macro="" textlink="">
      <xdr:nvSpPr>
        <xdr:cNvPr id="290" name="補助費等平均値テキスト"/>
        <xdr:cNvSpPr txBox="1"/>
      </xdr:nvSpPr>
      <xdr:spPr>
        <a:xfrm>
          <a:off x="10528300" y="6054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31250</xdr:rowOff>
    </xdr:from>
    <xdr:to>
      <xdr:col>55</xdr:col>
      <xdr:colOff>50800</xdr:colOff>
      <xdr:row>36</xdr:row>
      <xdr:rowOff>132850</xdr:rowOff>
    </xdr:to>
    <xdr:sp macro="" textlink="">
      <xdr:nvSpPr>
        <xdr:cNvPr id="291" name="フローチャート: 判断 290"/>
        <xdr:cNvSpPr/>
      </xdr:nvSpPr>
      <xdr:spPr>
        <a:xfrm>
          <a:off x="104267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25200</xdr:rowOff>
    </xdr:from>
    <xdr:to>
      <xdr:col>50</xdr:col>
      <xdr:colOff>114300</xdr:colOff>
      <xdr:row>37</xdr:row>
      <xdr:rowOff>56904</xdr:rowOff>
    </xdr:to>
    <xdr:cxnSp macro="">
      <xdr:nvCxnSpPr>
        <xdr:cNvPr id="292" name="直線コネクタ 291"/>
        <xdr:cNvCxnSpPr/>
      </xdr:nvCxnSpPr>
      <xdr:spPr>
        <a:xfrm>
          <a:off x="8750300" y="6368850"/>
          <a:ext cx="889000" cy="3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41994</xdr:rowOff>
    </xdr:from>
    <xdr:to>
      <xdr:col>50</xdr:col>
      <xdr:colOff>165100</xdr:colOff>
      <xdr:row>36</xdr:row>
      <xdr:rowOff>143594</xdr:rowOff>
    </xdr:to>
    <xdr:sp macro="" textlink="">
      <xdr:nvSpPr>
        <xdr:cNvPr id="293" name="フローチャート: 判断 292"/>
        <xdr:cNvSpPr/>
      </xdr:nvSpPr>
      <xdr:spPr>
        <a:xfrm>
          <a:off x="9588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160121</xdr:rowOff>
    </xdr:from>
    <xdr:ext cx="534377" cy="259045"/>
    <xdr:sp macro="" textlink="">
      <xdr:nvSpPr>
        <xdr:cNvPr id="294" name="テキスト ボックス 293"/>
        <xdr:cNvSpPr txBox="1"/>
      </xdr:nvSpPr>
      <xdr:spPr>
        <a:xfrm>
          <a:off x="9372111" y="59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25200</xdr:rowOff>
    </xdr:from>
    <xdr:to>
      <xdr:col>45</xdr:col>
      <xdr:colOff>177800</xdr:colOff>
      <xdr:row>37</xdr:row>
      <xdr:rowOff>40502</xdr:rowOff>
    </xdr:to>
    <xdr:cxnSp macro="">
      <xdr:nvCxnSpPr>
        <xdr:cNvPr id="295" name="直線コネクタ 294"/>
        <xdr:cNvCxnSpPr/>
      </xdr:nvCxnSpPr>
      <xdr:spPr>
        <a:xfrm flipV="1">
          <a:off x="7861300" y="6368850"/>
          <a:ext cx="889000" cy="15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57667</xdr:rowOff>
    </xdr:from>
    <xdr:to>
      <xdr:col>46</xdr:col>
      <xdr:colOff>38100</xdr:colOff>
      <xdr:row>36</xdr:row>
      <xdr:rowOff>159267</xdr:rowOff>
    </xdr:to>
    <xdr:sp macro="" textlink="">
      <xdr:nvSpPr>
        <xdr:cNvPr id="296" name="フローチャート: 判断 295"/>
        <xdr:cNvSpPr/>
      </xdr:nvSpPr>
      <xdr:spPr>
        <a:xfrm>
          <a:off x="8699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4344</xdr:rowOff>
    </xdr:from>
    <xdr:ext cx="534377" cy="259045"/>
    <xdr:sp macro="" textlink="">
      <xdr:nvSpPr>
        <xdr:cNvPr id="297" name="テキスト ボックス 296"/>
        <xdr:cNvSpPr txBox="1"/>
      </xdr:nvSpPr>
      <xdr:spPr>
        <a:xfrm>
          <a:off x="8483111" y="600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40502</xdr:rowOff>
    </xdr:from>
    <xdr:to>
      <xdr:col>41</xdr:col>
      <xdr:colOff>50800</xdr:colOff>
      <xdr:row>37</xdr:row>
      <xdr:rowOff>95652</xdr:rowOff>
    </xdr:to>
    <xdr:cxnSp macro="">
      <xdr:nvCxnSpPr>
        <xdr:cNvPr id="298" name="直線コネクタ 297"/>
        <xdr:cNvCxnSpPr/>
      </xdr:nvCxnSpPr>
      <xdr:spPr>
        <a:xfrm flipV="1">
          <a:off x="6972300" y="6384152"/>
          <a:ext cx="889000" cy="55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148093</xdr:rowOff>
    </xdr:from>
    <xdr:to>
      <xdr:col>41</xdr:col>
      <xdr:colOff>101600</xdr:colOff>
      <xdr:row>36</xdr:row>
      <xdr:rowOff>78243</xdr:rowOff>
    </xdr:to>
    <xdr:sp macro="" textlink="">
      <xdr:nvSpPr>
        <xdr:cNvPr id="299" name="フローチャート: 判断 298"/>
        <xdr:cNvSpPr/>
      </xdr:nvSpPr>
      <xdr:spPr>
        <a:xfrm>
          <a:off x="7810500" y="614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94770</xdr:rowOff>
    </xdr:from>
    <xdr:ext cx="534377" cy="259045"/>
    <xdr:sp macro="" textlink="">
      <xdr:nvSpPr>
        <xdr:cNvPr id="300" name="テキスト ボックス 299"/>
        <xdr:cNvSpPr txBox="1"/>
      </xdr:nvSpPr>
      <xdr:spPr>
        <a:xfrm>
          <a:off x="7594111" y="592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39422</xdr:rowOff>
    </xdr:from>
    <xdr:to>
      <xdr:col>36</xdr:col>
      <xdr:colOff>165100</xdr:colOff>
      <xdr:row>36</xdr:row>
      <xdr:rowOff>141022</xdr:rowOff>
    </xdr:to>
    <xdr:sp macro="" textlink="">
      <xdr:nvSpPr>
        <xdr:cNvPr id="301" name="フローチャート: 判断 300"/>
        <xdr:cNvSpPr/>
      </xdr:nvSpPr>
      <xdr:spPr>
        <a:xfrm>
          <a:off x="6921500" y="621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157549</xdr:rowOff>
    </xdr:from>
    <xdr:ext cx="534377" cy="259045"/>
    <xdr:sp macro="" textlink="">
      <xdr:nvSpPr>
        <xdr:cNvPr id="302" name="テキスト ボックス 301"/>
        <xdr:cNvSpPr txBox="1"/>
      </xdr:nvSpPr>
      <xdr:spPr>
        <a:xfrm>
          <a:off x="6705111" y="598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15720</xdr:rowOff>
    </xdr:from>
    <xdr:to>
      <xdr:col>55</xdr:col>
      <xdr:colOff>50800</xdr:colOff>
      <xdr:row>37</xdr:row>
      <xdr:rowOff>117320</xdr:rowOff>
    </xdr:to>
    <xdr:sp macro="" textlink="">
      <xdr:nvSpPr>
        <xdr:cNvPr id="308" name="楕円 307"/>
        <xdr:cNvSpPr/>
      </xdr:nvSpPr>
      <xdr:spPr>
        <a:xfrm>
          <a:off x="10426700" y="635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165597</xdr:rowOff>
    </xdr:from>
    <xdr:ext cx="534377" cy="259045"/>
    <xdr:sp macro="" textlink="">
      <xdr:nvSpPr>
        <xdr:cNvPr id="309" name="補助費等該当値テキスト"/>
        <xdr:cNvSpPr txBox="1"/>
      </xdr:nvSpPr>
      <xdr:spPr>
        <a:xfrm>
          <a:off x="10528300" y="633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6104</xdr:rowOff>
    </xdr:from>
    <xdr:to>
      <xdr:col>50</xdr:col>
      <xdr:colOff>165100</xdr:colOff>
      <xdr:row>37</xdr:row>
      <xdr:rowOff>107704</xdr:rowOff>
    </xdr:to>
    <xdr:sp macro="" textlink="">
      <xdr:nvSpPr>
        <xdr:cNvPr id="310" name="楕円 309"/>
        <xdr:cNvSpPr/>
      </xdr:nvSpPr>
      <xdr:spPr>
        <a:xfrm>
          <a:off x="9588500" y="634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98831</xdr:rowOff>
    </xdr:from>
    <xdr:ext cx="534377" cy="259045"/>
    <xdr:sp macro="" textlink="">
      <xdr:nvSpPr>
        <xdr:cNvPr id="311" name="テキスト ボックス 310"/>
        <xdr:cNvSpPr txBox="1"/>
      </xdr:nvSpPr>
      <xdr:spPr>
        <a:xfrm>
          <a:off x="9372111" y="644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145850</xdr:rowOff>
    </xdr:from>
    <xdr:to>
      <xdr:col>46</xdr:col>
      <xdr:colOff>38100</xdr:colOff>
      <xdr:row>37</xdr:row>
      <xdr:rowOff>76000</xdr:rowOff>
    </xdr:to>
    <xdr:sp macro="" textlink="">
      <xdr:nvSpPr>
        <xdr:cNvPr id="312" name="楕円 311"/>
        <xdr:cNvSpPr/>
      </xdr:nvSpPr>
      <xdr:spPr>
        <a:xfrm>
          <a:off x="8699500" y="631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67127</xdr:rowOff>
    </xdr:from>
    <xdr:ext cx="534377" cy="259045"/>
    <xdr:sp macro="" textlink="">
      <xdr:nvSpPr>
        <xdr:cNvPr id="313" name="テキスト ボックス 312"/>
        <xdr:cNvSpPr txBox="1"/>
      </xdr:nvSpPr>
      <xdr:spPr>
        <a:xfrm>
          <a:off x="8483111" y="641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161152</xdr:rowOff>
    </xdr:from>
    <xdr:to>
      <xdr:col>41</xdr:col>
      <xdr:colOff>101600</xdr:colOff>
      <xdr:row>37</xdr:row>
      <xdr:rowOff>91302</xdr:rowOff>
    </xdr:to>
    <xdr:sp macro="" textlink="">
      <xdr:nvSpPr>
        <xdr:cNvPr id="314" name="楕円 313"/>
        <xdr:cNvSpPr/>
      </xdr:nvSpPr>
      <xdr:spPr>
        <a:xfrm>
          <a:off x="7810500" y="633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82429</xdr:rowOff>
    </xdr:from>
    <xdr:ext cx="534377" cy="259045"/>
    <xdr:sp macro="" textlink="">
      <xdr:nvSpPr>
        <xdr:cNvPr id="315" name="テキスト ボックス 314"/>
        <xdr:cNvSpPr txBox="1"/>
      </xdr:nvSpPr>
      <xdr:spPr>
        <a:xfrm>
          <a:off x="7594111" y="642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44852</xdr:rowOff>
    </xdr:from>
    <xdr:to>
      <xdr:col>36</xdr:col>
      <xdr:colOff>165100</xdr:colOff>
      <xdr:row>37</xdr:row>
      <xdr:rowOff>146452</xdr:rowOff>
    </xdr:to>
    <xdr:sp macro="" textlink="">
      <xdr:nvSpPr>
        <xdr:cNvPr id="316" name="楕円 315"/>
        <xdr:cNvSpPr/>
      </xdr:nvSpPr>
      <xdr:spPr>
        <a:xfrm>
          <a:off x="6921500" y="638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137579</xdr:rowOff>
    </xdr:from>
    <xdr:ext cx="534377" cy="259045"/>
    <xdr:sp macro="" textlink="">
      <xdr:nvSpPr>
        <xdr:cNvPr id="317" name="テキスト ボックス 316"/>
        <xdr:cNvSpPr txBox="1"/>
      </xdr:nvSpPr>
      <xdr:spPr>
        <a:xfrm>
          <a:off x="6705111" y="648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46898</xdr:rowOff>
    </xdr:from>
    <xdr:to>
      <xdr:col>54</xdr:col>
      <xdr:colOff>189865</xdr:colOff>
      <xdr:row>58</xdr:row>
      <xdr:rowOff>86116</xdr:rowOff>
    </xdr:to>
    <xdr:cxnSp macro="">
      <xdr:nvCxnSpPr>
        <xdr:cNvPr id="339" name="直線コネクタ 338"/>
        <xdr:cNvCxnSpPr/>
      </xdr:nvCxnSpPr>
      <xdr:spPr>
        <a:xfrm flipV="1">
          <a:off x="10475595" y="8962298"/>
          <a:ext cx="1270" cy="1067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89943</xdr:rowOff>
    </xdr:from>
    <xdr:ext cx="534377" cy="259045"/>
    <xdr:sp macro="" textlink="">
      <xdr:nvSpPr>
        <xdr:cNvPr id="340" name="普通建設事業費最小値テキスト"/>
        <xdr:cNvSpPr txBox="1"/>
      </xdr:nvSpPr>
      <xdr:spPr>
        <a:xfrm>
          <a:off x="10528300" y="1003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86116</xdr:rowOff>
    </xdr:from>
    <xdr:to>
      <xdr:col>55</xdr:col>
      <xdr:colOff>88900</xdr:colOff>
      <xdr:row>58</xdr:row>
      <xdr:rowOff>86116</xdr:rowOff>
    </xdr:to>
    <xdr:cxnSp macro="">
      <xdr:nvCxnSpPr>
        <xdr:cNvPr id="341" name="直線コネクタ 340"/>
        <xdr:cNvCxnSpPr/>
      </xdr:nvCxnSpPr>
      <xdr:spPr>
        <a:xfrm>
          <a:off x="10388600" y="1003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165025</xdr:rowOff>
    </xdr:from>
    <xdr:ext cx="599010" cy="259045"/>
    <xdr:sp macro="" textlink="">
      <xdr:nvSpPr>
        <xdr:cNvPr id="342" name="普通建設事業費最大値テキスト"/>
        <xdr:cNvSpPr txBox="1"/>
      </xdr:nvSpPr>
      <xdr:spPr>
        <a:xfrm>
          <a:off x="10528300" y="87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46898</xdr:rowOff>
    </xdr:from>
    <xdr:to>
      <xdr:col>55</xdr:col>
      <xdr:colOff>88900</xdr:colOff>
      <xdr:row>52</xdr:row>
      <xdr:rowOff>46898</xdr:rowOff>
    </xdr:to>
    <xdr:cxnSp macro="">
      <xdr:nvCxnSpPr>
        <xdr:cNvPr id="343" name="直線コネクタ 342"/>
        <xdr:cNvCxnSpPr/>
      </xdr:nvCxnSpPr>
      <xdr:spPr>
        <a:xfrm>
          <a:off x="10388600" y="896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165367</xdr:rowOff>
    </xdr:from>
    <xdr:to>
      <xdr:col>55</xdr:col>
      <xdr:colOff>0</xdr:colOff>
      <xdr:row>56</xdr:row>
      <xdr:rowOff>2476</xdr:rowOff>
    </xdr:to>
    <xdr:cxnSp macro="">
      <xdr:nvCxnSpPr>
        <xdr:cNvPr id="344" name="直線コネクタ 343"/>
        <xdr:cNvCxnSpPr/>
      </xdr:nvCxnSpPr>
      <xdr:spPr>
        <a:xfrm flipV="1">
          <a:off x="9639300" y="9595117"/>
          <a:ext cx="838200" cy="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47055</xdr:rowOff>
    </xdr:from>
    <xdr:ext cx="534377" cy="259045"/>
    <xdr:sp macro="" textlink="">
      <xdr:nvSpPr>
        <xdr:cNvPr id="345" name="普通建設事業費平均値テキスト"/>
        <xdr:cNvSpPr txBox="1"/>
      </xdr:nvSpPr>
      <xdr:spPr>
        <a:xfrm>
          <a:off x="10528300" y="9819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68628</xdr:rowOff>
    </xdr:from>
    <xdr:to>
      <xdr:col>55</xdr:col>
      <xdr:colOff>50800</xdr:colOff>
      <xdr:row>57</xdr:row>
      <xdr:rowOff>170228</xdr:rowOff>
    </xdr:to>
    <xdr:sp macro="" textlink="">
      <xdr:nvSpPr>
        <xdr:cNvPr id="346" name="フローチャート: 判断 345"/>
        <xdr:cNvSpPr/>
      </xdr:nvSpPr>
      <xdr:spPr>
        <a:xfrm>
          <a:off x="10426700" y="984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2476</xdr:rowOff>
    </xdr:from>
    <xdr:to>
      <xdr:col>50</xdr:col>
      <xdr:colOff>114300</xdr:colOff>
      <xdr:row>56</xdr:row>
      <xdr:rowOff>153288</xdr:rowOff>
    </xdr:to>
    <xdr:cxnSp macro="">
      <xdr:nvCxnSpPr>
        <xdr:cNvPr id="347" name="直線コネクタ 346"/>
        <xdr:cNvCxnSpPr/>
      </xdr:nvCxnSpPr>
      <xdr:spPr>
        <a:xfrm flipV="1">
          <a:off x="8750300" y="9603676"/>
          <a:ext cx="889000" cy="15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41717</xdr:rowOff>
    </xdr:from>
    <xdr:to>
      <xdr:col>50</xdr:col>
      <xdr:colOff>165100</xdr:colOff>
      <xdr:row>57</xdr:row>
      <xdr:rowOff>143317</xdr:rowOff>
    </xdr:to>
    <xdr:sp macro="" textlink="">
      <xdr:nvSpPr>
        <xdr:cNvPr id="348" name="フローチャート: 判断 347"/>
        <xdr:cNvSpPr/>
      </xdr:nvSpPr>
      <xdr:spPr>
        <a:xfrm>
          <a:off x="95885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134444</xdr:rowOff>
    </xdr:from>
    <xdr:ext cx="534377" cy="259045"/>
    <xdr:sp macro="" textlink="">
      <xdr:nvSpPr>
        <xdr:cNvPr id="349" name="テキスト ボックス 348"/>
        <xdr:cNvSpPr txBox="1"/>
      </xdr:nvSpPr>
      <xdr:spPr>
        <a:xfrm>
          <a:off x="9372111" y="990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119327</xdr:rowOff>
    </xdr:from>
    <xdr:to>
      <xdr:col>45</xdr:col>
      <xdr:colOff>177800</xdr:colOff>
      <xdr:row>56</xdr:row>
      <xdr:rowOff>153288</xdr:rowOff>
    </xdr:to>
    <xdr:cxnSp macro="">
      <xdr:nvCxnSpPr>
        <xdr:cNvPr id="350" name="直線コネクタ 349"/>
        <xdr:cNvCxnSpPr/>
      </xdr:nvCxnSpPr>
      <xdr:spPr>
        <a:xfrm>
          <a:off x="7861300" y="9720527"/>
          <a:ext cx="889000" cy="33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56878</xdr:rowOff>
    </xdr:from>
    <xdr:to>
      <xdr:col>46</xdr:col>
      <xdr:colOff>38100</xdr:colOff>
      <xdr:row>57</xdr:row>
      <xdr:rowOff>158478</xdr:rowOff>
    </xdr:to>
    <xdr:sp macro="" textlink="">
      <xdr:nvSpPr>
        <xdr:cNvPr id="351" name="フローチャート: 判断 350"/>
        <xdr:cNvSpPr/>
      </xdr:nvSpPr>
      <xdr:spPr>
        <a:xfrm>
          <a:off x="8699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149605</xdr:rowOff>
    </xdr:from>
    <xdr:ext cx="534377" cy="259045"/>
    <xdr:sp macro="" textlink="">
      <xdr:nvSpPr>
        <xdr:cNvPr id="352" name="テキスト ボックス 351"/>
        <xdr:cNvSpPr txBox="1"/>
      </xdr:nvSpPr>
      <xdr:spPr>
        <a:xfrm>
          <a:off x="8483111" y="992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119327</xdr:rowOff>
    </xdr:from>
    <xdr:to>
      <xdr:col>41</xdr:col>
      <xdr:colOff>50800</xdr:colOff>
      <xdr:row>56</xdr:row>
      <xdr:rowOff>120027</xdr:rowOff>
    </xdr:to>
    <xdr:cxnSp macro="">
      <xdr:nvCxnSpPr>
        <xdr:cNvPr id="353" name="直線コネクタ 352"/>
        <xdr:cNvCxnSpPr/>
      </xdr:nvCxnSpPr>
      <xdr:spPr>
        <a:xfrm flipV="1">
          <a:off x="6972300" y="9720527"/>
          <a:ext cx="889000" cy="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12424</xdr:rowOff>
    </xdr:from>
    <xdr:to>
      <xdr:col>41</xdr:col>
      <xdr:colOff>101600</xdr:colOff>
      <xdr:row>57</xdr:row>
      <xdr:rowOff>114024</xdr:rowOff>
    </xdr:to>
    <xdr:sp macro="" textlink="">
      <xdr:nvSpPr>
        <xdr:cNvPr id="354" name="フローチャート: 判断 353"/>
        <xdr:cNvSpPr/>
      </xdr:nvSpPr>
      <xdr:spPr>
        <a:xfrm>
          <a:off x="7810500" y="978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105151</xdr:rowOff>
    </xdr:from>
    <xdr:ext cx="534377" cy="259045"/>
    <xdr:sp macro="" textlink="">
      <xdr:nvSpPr>
        <xdr:cNvPr id="355" name="テキスト ボックス 354"/>
        <xdr:cNvSpPr txBox="1"/>
      </xdr:nvSpPr>
      <xdr:spPr>
        <a:xfrm>
          <a:off x="7594111" y="9877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128882</xdr:rowOff>
    </xdr:from>
    <xdr:to>
      <xdr:col>36</xdr:col>
      <xdr:colOff>165100</xdr:colOff>
      <xdr:row>57</xdr:row>
      <xdr:rowOff>59032</xdr:rowOff>
    </xdr:to>
    <xdr:sp macro="" textlink="">
      <xdr:nvSpPr>
        <xdr:cNvPr id="356" name="フローチャート: 判断 355"/>
        <xdr:cNvSpPr/>
      </xdr:nvSpPr>
      <xdr:spPr>
        <a:xfrm>
          <a:off x="6921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50159</xdr:rowOff>
    </xdr:from>
    <xdr:ext cx="534377" cy="259045"/>
    <xdr:sp macro="" textlink="">
      <xdr:nvSpPr>
        <xdr:cNvPr id="357" name="テキスト ボックス 356"/>
        <xdr:cNvSpPr txBox="1"/>
      </xdr:nvSpPr>
      <xdr:spPr>
        <a:xfrm>
          <a:off x="6705111" y="982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114567</xdr:rowOff>
    </xdr:from>
    <xdr:to>
      <xdr:col>55</xdr:col>
      <xdr:colOff>50800</xdr:colOff>
      <xdr:row>56</xdr:row>
      <xdr:rowOff>44717</xdr:rowOff>
    </xdr:to>
    <xdr:sp macro="" textlink="">
      <xdr:nvSpPr>
        <xdr:cNvPr id="363" name="楕円 362"/>
        <xdr:cNvSpPr/>
      </xdr:nvSpPr>
      <xdr:spPr>
        <a:xfrm>
          <a:off x="10426700" y="954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137444</xdr:rowOff>
    </xdr:from>
    <xdr:ext cx="599010" cy="259045"/>
    <xdr:sp macro="" textlink="">
      <xdr:nvSpPr>
        <xdr:cNvPr id="364" name="普通建設事業費該当値テキスト"/>
        <xdr:cNvSpPr txBox="1"/>
      </xdr:nvSpPr>
      <xdr:spPr>
        <a:xfrm>
          <a:off x="10528300" y="939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123126</xdr:rowOff>
    </xdr:from>
    <xdr:to>
      <xdr:col>50</xdr:col>
      <xdr:colOff>165100</xdr:colOff>
      <xdr:row>56</xdr:row>
      <xdr:rowOff>53276</xdr:rowOff>
    </xdr:to>
    <xdr:sp macro="" textlink="">
      <xdr:nvSpPr>
        <xdr:cNvPr id="365" name="楕円 364"/>
        <xdr:cNvSpPr/>
      </xdr:nvSpPr>
      <xdr:spPr>
        <a:xfrm>
          <a:off x="9588500" y="955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69803</xdr:rowOff>
    </xdr:from>
    <xdr:ext cx="599010" cy="259045"/>
    <xdr:sp macro="" textlink="">
      <xdr:nvSpPr>
        <xdr:cNvPr id="366" name="テキスト ボックス 365"/>
        <xdr:cNvSpPr txBox="1"/>
      </xdr:nvSpPr>
      <xdr:spPr>
        <a:xfrm>
          <a:off x="9339795" y="9328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102488</xdr:rowOff>
    </xdr:from>
    <xdr:to>
      <xdr:col>46</xdr:col>
      <xdr:colOff>38100</xdr:colOff>
      <xdr:row>57</xdr:row>
      <xdr:rowOff>32638</xdr:rowOff>
    </xdr:to>
    <xdr:sp macro="" textlink="">
      <xdr:nvSpPr>
        <xdr:cNvPr id="367" name="楕円 366"/>
        <xdr:cNvSpPr/>
      </xdr:nvSpPr>
      <xdr:spPr>
        <a:xfrm>
          <a:off x="8699500" y="970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49165</xdr:rowOff>
    </xdr:from>
    <xdr:ext cx="534377" cy="259045"/>
    <xdr:sp macro="" textlink="">
      <xdr:nvSpPr>
        <xdr:cNvPr id="368" name="テキスト ボックス 367"/>
        <xdr:cNvSpPr txBox="1"/>
      </xdr:nvSpPr>
      <xdr:spPr>
        <a:xfrm>
          <a:off x="8483111" y="947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68527</xdr:rowOff>
    </xdr:from>
    <xdr:to>
      <xdr:col>41</xdr:col>
      <xdr:colOff>101600</xdr:colOff>
      <xdr:row>56</xdr:row>
      <xdr:rowOff>170127</xdr:rowOff>
    </xdr:to>
    <xdr:sp macro="" textlink="">
      <xdr:nvSpPr>
        <xdr:cNvPr id="369" name="楕円 368"/>
        <xdr:cNvSpPr/>
      </xdr:nvSpPr>
      <xdr:spPr>
        <a:xfrm>
          <a:off x="7810500" y="966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15204</xdr:rowOff>
    </xdr:from>
    <xdr:ext cx="534377" cy="259045"/>
    <xdr:sp macro="" textlink="">
      <xdr:nvSpPr>
        <xdr:cNvPr id="370" name="テキスト ボックス 369"/>
        <xdr:cNvSpPr txBox="1"/>
      </xdr:nvSpPr>
      <xdr:spPr>
        <a:xfrm>
          <a:off x="7594111" y="9444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69227</xdr:rowOff>
    </xdr:from>
    <xdr:to>
      <xdr:col>36</xdr:col>
      <xdr:colOff>165100</xdr:colOff>
      <xdr:row>56</xdr:row>
      <xdr:rowOff>170827</xdr:rowOff>
    </xdr:to>
    <xdr:sp macro="" textlink="">
      <xdr:nvSpPr>
        <xdr:cNvPr id="371" name="楕円 370"/>
        <xdr:cNvSpPr/>
      </xdr:nvSpPr>
      <xdr:spPr>
        <a:xfrm>
          <a:off x="6921500" y="967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15904</xdr:rowOff>
    </xdr:from>
    <xdr:ext cx="534377" cy="259045"/>
    <xdr:sp macro="" textlink="">
      <xdr:nvSpPr>
        <xdr:cNvPr id="372" name="テキスト ボックス 371"/>
        <xdr:cNvSpPr txBox="1"/>
      </xdr:nvSpPr>
      <xdr:spPr>
        <a:xfrm>
          <a:off x="6705111" y="94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2" name="テキスト ボックス 391"/>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63576</xdr:rowOff>
    </xdr:from>
    <xdr:to>
      <xdr:col>54</xdr:col>
      <xdr:colOff>189865</xdr:colOff>
      <xdr:row>79</xdr:row>
      <xdr:rowOff>97910</xdr:rowOff>
    </xdr:to>
    <xdr:cxnSp macro="">
      <xdr:nvCxnSpPr>
        <xdr:cNvPr id="398" name="直線コネクタ 397"/>
        <xdr:cNvCxnSpPr/>
      </xdr:nvCxnSpPr>
      <xdr:spPr>
        <a:xfrm flipV="1">
          <a:off x="10475595" y="12065076"/>
          <a:ext cx="1270" cy="157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101737</xdr:rowOff>
    </xdr:from>
    <xdr:ext cx="313932" cy="259045"/>
    <xdr:sp macro="" textlink="">
      <xdr:nvSpPr>
        <xdr:cNvPr id="399" name="普通建設事業費 （ うち新規整備　）最小値テキスト"/>
        <xdr:cNvSpPr txBox="1"/>
      </xdr:nvSpPr>
      <xdr:spPr>
        <a:xfrm>
          <a:off x="10528300" y="136462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97910</xdr:rowOff>
    </xdr:from>
    <xdr:to>
      <xdr:col>55</xdr:col>
      <xdr:colOff>88900</xdr:colOff>
      <xdr:row>79</xdr:row>
      <xdr:rowOff>97910</xdr:rowOff>
    </xdr:to>
    <xdr:cxnSp macro="">
      <xdr:nvCxnSpPr>
        <xdr:cNvPr id="400" name="直線コネクタ 399"/>
        <xdr:cNvCxnSpPr/>
      </xdr:nvCxnSpPr>
      <xdr:spPr>
        <a:xfrm>
          <a:off x="10388600" y="1364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10253</xdr:rowOff>
    </xdr:from>
    <xdr:ext cx="599010" cy="259045"/>
    <xdr:sp macro="" textlink="">
      <xdr:nvSpPr>
        <xdr:cNvPr id="401" name="普通建設事業費 （ うち新規整備　）最大値テキスト"/>
        <xdr:cNvSpPr txBox="1"/>
      </xdr:nvSpPr>
      <xdr:spPr>
        <a:xfrm>
          <a:off x="10528300" y="1184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63576</xdr:rowOff>
    </xdr:from>
    <xdr:to>
      <xdr:col>55</xdr:col>
      <xdr:colOff>88900</xdr:colOff>
      <xdr:row>70</xdr:row>
      <xdr:rowOff>63576</xdr:rowOff>
    </xdr:to>
    <xdr:cxnSp macro="">
      <xdr:nvCxnSpPr>
        <xdr:cNvPr id="402" name="直線コネクタ 401"/>
        <xdr:cNvCxnSpPr/>
      </xdr:nvCxnSpPr>
      <xdr:spPr>
        <a:xfrm>
          <a:off x="10388600" y="1206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144740</xdr:rowOff>
    </xdr:from>
    <xdr:to>
      <xdr:col>55</xdr:col>
      <xdr:colOff>0</xdr:colOff>
      <xdr:row>79</xdr:row>
      <xdr:rowOff>49653</xdr:rowOff>
    </xdr:to>
    <xdr:cxnSp macro="">
      <xdr:nvCxnSpPr>
        <xdr:cNvPr id="403" name="直線コネクタ 402"/>
        <xdr:cNvCxnSpPr/>
      </xdr:nvCxnSpPr>
      <xdr:spPr>
        <a:xfrm>
          <a:off x="9639300" y="13517840"/>
          <a:ext cx="838200" cy="7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110079</xdr:rowOff>
    </xdr:from>
    <xdr:ext cx="534377" cy="259045"/>
    <xdr:sp macro="" textlink="">
      <xdr:nvSpPr>
        <xdr:cNvPr id="404" name="普通建設事業費 （ うち新規整備　）平均値テキスト"/>
        <xdr:cNvSpPr txBox="1"/>
      </xdr:nvSpPr>
      <xdr:spPr>
        <a:xfrm>
          <a:off x="10528300" y="13311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87202</xdr:rowOff>
    </xdr:from>
    <xdr:to>
      <xdr:col>55</xdr:col>
      <xdr:colOff>50800</xdr:colOff>
      <xdr:row>79</xdr:row>
      <xdr:rowOff>17352</xdr:rowOff>
    </xdr:to>
    <xdr:sp macro="" textlink="">
      <xdr:nvSpPr>
        <xdr:cNvPr id="405" name="フローチャート: 判断 404"/>
        <xdr:cNvSpPr/>
      </xdr:nvSpPr>
      <xdr:spPr>
        <a:xfrm>
          <a:off x="10426700" y="1346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144740</xdr:rowOff>
    </xdr:from>
    <xdr:to>
      <xdr:col>50</xdr:col>
      <xdr:colOff>114300</xdr:colOff>
      <xdr:row>78</xdr:row>
      <xdr:rowOff>146884</xdr:rowOff>
    </xdr:to>
    <xdr:cxnSp macro="">
      <xdr:nvCxnSpPr>
        <xdr:cNvPr id="406" name="直線コネクタ 405"/>
        <xdr:cNvCxnSpPr/>
      </xdr:nvCxnSpPr>
      <xdr:spPr>
        <a:xfrm flipV="1">
          <a:off x="8750300" y="13517840"/>
          <a:ext cx="889000" cy="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78657</xdr:rowOff>
    </xdr:from>
    <xdr:to>
      <xdr:col>50</xdr:col>
      <xdr:colOff>165100</xdr:colOff>
      <xdr:row>79</xdr:row>
      <xdr:rowOff>8807</xdr:rowOff>
    </xdr:to>
    <xdr:sp macro="" textlink="">
      <xdr:nvSpPr>
        <xdr:cNvPr id="407" name="フローチャート: 判断 406"/>
        <xdr:cNvSpPr/>
      </xdr:nvSpPr>
      <xdr:spPr>
        <a:xfrm>
          <a:off x="9588500" y="1345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25334</xdr:rowOff>
    </xdr:from>
    <xdr:ext cx="534377" cy="259045"/>
    <xdr:sp macro="" textlink="">
      <xdr:nvSpPr>
        <xdr:cNvPr id="408" name="テキスト ボックス 407"/>
        <xdr:cNvSpPr txBox="1"/>
      </xdr:nvSpPr>
      <xdr:spPr>
        <a:xfrm>
          <a:off x="9372111" y="1322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19576</xdr:rowOff>
    </xdr:from>
    <xdr:to>
      <xdr:col>45</xdr:col>
      <xdr:colOff>177800</xdr:colOff>
      <xdr:row>78</xdr:row>
      <xdr:rowOff>146884</xdr:rowOff>
    </xdr:to>
    <xdr:cxnSp macro="">
      <xdr:nvCxnSpPr>
        <xdr:cNvPr id="409" name="直線コネクタ 408"/>
        <xdr:cNvCxnSpPr/>
      </xdr:nvCxnSpPr>
      <xdr:spPr>
        <a:xfrm>
          <a:off x="7861300" y="13049776"/>
          <a:ext cx="889000" cy="47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71951</xdr:rowOff>
    </xdr:from>
    <xdr:to>
      <xdr:col>46</xdr:col>
      <xdr:colOff>38100</xdr:colOff>
      <xdr:row>79</xdr:row>
      <xdr:rowOff>2101</xdr:rowOff>
    </xdr:to>
    <xdr:sp macro="" textlink="">
      <xdr:nvSpPr>
        <xdr:cNvPr id="410" name="フローチャート: 判断 409"/>
        <xdr:cNvSpPr/>
      </xdr:nvSpPr>
      <xdr:spPr>
        <a:xfrm>
          <a:off x="8699500" y="13445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18628</xdr:rowOff>
    </xdr:from>
    <xdr:ext cx="534377" cy="259045"/>
    <xdr:sp macro="" textlink="">
      <xdr:nvSpPr>
        <xdr:cNvPr id="411" name="テキスト ボックス 410"/>
        <xdr:cNvSpPr txBox="1"/>
      </xdr:nvSpPr>
      <xdr:spPr>
        <a:xfrm>
          <a:off x="8483111" y="1322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19576</xdr:rowOff>
    </xdr:from>
    <xdr:to>
      <xdr:col>41</xdr:col>
      <xdr:colOff>50800</xdr:colOff>
      <xdr:row>76</xdr:row>
      <xdr:rowOff>90638</xdr:rowOff>
    </xdr:to>
    <xdr:cxnSp macro="">
      <xdr:nvCxnSpPr>
        <xdr:cNvPr id="412" name="直線コネクタ 411"/>
        <xdr:cNvCxnSpPr/>
      </xdr:nvCxnSpPr>
      <xdr:spPr>
        <a:xfrm flipV="1">
          <a:off x="6972300" y="13049776"/>
          <a:ext cx="889000" cy="7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161779</xdr:rowOff>
    </xdr:from>
    <xdr:to>
      <xdr:col>41</xdr:col>
      <xdr:colOff>101600</xdr:colOff>
      <xdr:row>78</xdr:row>
      <xdr:rowOff>91929</xdr:rowOff>
    </xdr:to>
    <xdr:sp macro="" textlink="">
      <xdr:nvSpPr>
        <xdr:cNvPr id="413" name="フローチャート: 判断 412"/>
        <xdr:cNvSpPr/>
      </xdr:nvSpPr>
      <xdr:spPr>
        <a:xfrm>
          <a:off x="7810500" y="1336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83056</xdr:rowOff>
    </xdr:from>
    <xdr:ext cx="534377" cy="259045"/>
    <xdr:sp macro="" textlink="">
      <xdr:nvSpPr>
        <xdr:cNvPr id="414" name="テキスト ボックス 413"/>
        <xdr:cNvSpPr txBox="1"/>
      </xdr:nvSpPr>
      <xdr:spPr>
        <a:xfrm>
          <a:off x="7594111" y="1345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85852</xdr:rowOff>
    </xdr:from>
    <xdr:to>
      <xdr:col>36</xdr:col>
      <xdr:colOff>165100</xdr:colOff>
      <xdr:row>78</xdr:row>
      <xdr:rowOff>16002</xdr:rowOff>
    </xdr:to>
    <xdr:sp macro="" textlink="">
      <xdr:nvSpPr>
        <xdr:cNvPr id="415" name="フローチャート: 判断 414"/>
        <xdr:cNvSpPr/>
      </xdr:nvSpPr>
      <xdr:spPr>
        <a:xfrm>
          <a:off x="6921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7129</xdr:rowOff>
    </xdr:from>
    <xdr:ext cx="534377" cy="259045"/>
    <xdr:sp macro="" textlink="">
      <xdr:nvSpPr>
        <xdr:cNvPr id="416" name="テキスト ボックス 415"/>
        <xdr:cNvSpPr txBox="1"/>
      </xdr:nvSpPr>
      <xdr:spPr>
        <a:xfrm>
          <a:off x="6705111" y="13380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170303</xdr:rowOff>
    </xdr:from>
    <xdr:to>
      <xdr:col>55</xdr:col>
      <xdr:colOff>50800</xdr:colOff>
      <xdr:row>79</xdr:row>
      <xdr:rowOff>100453</xdr:rowOff>
    </xdr:to>
    <xdr:sp macro="" textlink="">
      <xdr:nvSpPr>
        <xdr:cNvPr id="422" name="楕円 421"/>
        <xdr:cNvSpPr/>
      </xdr:nvSpPr>
      <xdr:spPr>
        <a:xfrm>
          <a:off x="10426700" y="1354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85230</xdr:rowOff>
    </xdr:from>
    <xdr:ext cx="469744" cy="259045"/>
    <xdr:sp macro="" textlink="">
      <xdr:nvSpPr>
        <xdr:cNvPr id="423" name="普通建設事業費 （ うち新規整備　）該当値テキスト"/>
        <xdr:cNvSpPr txBox="1"/>
      </xdr:nvSpPr>
      <xdr:spPr>
        <a:xfrm>
          <a:off x="10528300" y="1345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93940</xdr:rowOff>
    </xdr:from>
    <xdr:to>
      <xdr:col>50</xdr:col>
      <xdr:colOff>165100</xdr:colOff>
      <xdr:row>79</xdr:row>
      <xdr:rowOff>24090</xdr:rowOff>
    </xdr:to>
    <xdr:sp macro="" textlink="">
      <xdr:nvSpPr>
        <xdr:cNvPr id="424" name="楕円 423"/>
        <xdr:cNvSpPr/>
      </xdr:nvSpPr>
      <xdr:spPr>
        <a:xfrm>
          <a:off x="9588500" y="1346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15217</xdr:rowOff>
    </xdr:from>
    <xdr:ext cx="534377" cy="259045"/>
    <xdr:sp macro="" textlink="">
      <xdr:nvSpPr>
        <xdr:cNvPr id="425" name="テキスト ボックス 424"/>
        <xdr:cNvSpPr txBox="1"/>
      </xdr:nvSpPr>
      <xdr:spPr>
        <a:xfrm>
          <a:off x="9372111" y="1355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96084</xdr:rowOff>
    </xdr:from>
    <xdr:to>
      <xdr:col>46</xdr:col>
      <xdr:colOff>38100</xdr:colOff>
      <xdr:row>79</xdr:row>
      <xdr:rowOff>26234</xdr:rowOff>
    </xdr:to>
    <xdr:sp macro="" textlink="">
      <xdr:nvSpPr>
        <xdr:cNvPr id="426" name="楕円 425"/>
        <xdr:cNvSpPr/>
      </xdr:nvSpPr>
      <xdr:spPr>
        <a:xfrm>
          <a:off x="8699500" y="1346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17361</xdr:rowOff>
    </xdr:from>
    <xdr:ext cx="534377" cy="259045"/>
    <xdr:sp macro="" textlink="">
      <xdr:nvSpPr>
        <xdr:cNvPr id="427" name="テキスト ボックス 426"/>
        <xdr:cNvSpPr txBox="1"/>
      </xdr:nvSpPr>
      <xdr:spPr>
        <a:xfrm>
          <a:off x="8483111" y="1356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140226</xdr:rowOff>
    </xdr:from>
    <xdr:to>
      <xdr:col>41</xdr:col>
      <xdr:colOff>101600</xdr:colOff>
      <xdr:row>76</xdr:row>
      <xdr:rowOff>70377</xdr:rowOff>
    </xdr:to>
    <xdr:sp macro="" textlink="">
      <xdr:nvSpPr>
        <xdr:cNvPr id="428" name="楕円 427"/>
        <xdr:cNvSpPr/>
      </xdr:nvSpPr>
      <xdr:spPr>
        <a:xfrm>
          <a:off x="7810500" y="1299897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86903</xdr:rowOff>
    </xdr:from>
    <xdr:ext cx="534377" cy="259045"/>
    <xdr:sp macro="" textlink="">
      <xdr:nvSpPr>
        <xdr:cNvPr id="429" name="テキスト ボックス 428"/>
        <xdr:cNvSpPr txBox="1"/>
      </xdr:nvSpPr>
      <xdr:spPr>
        <a:xfrm>
          <a:off x="7594111" y="1277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39838</xdr:rowOff>
    </xdr:from>
    <xdr:to>
      <xdr:col>36</xdr:col>
      <xdr:colOff>165100</xdr:colOff>
      <xdr:row>76</xdr:row>
      <xdr:rowOff>141438</xdr:rowOff>
    </xdr:to>
    <xdr:sp macro="" textlink="">
      <xdr:nvSpPr>
        <xdr:cNvPr id="430" name="楕円 429"/>
        <xdr:cNvSpPr/>
      </xdr:nvSpPr>
      <xdr:spPr>
        <a:xfrm>
          <a:off x="6921500" y="1307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157965</xdr:rowOff>
    </xdr:from>
    <xdr:ext cx="534377" cy="259045"/>
    <xdr:sp macro="" textlink="">
      <xdr:nvSpPr>
        <xdr:cNvPr id="431" name="テキスト ボックス 430"/>
        <xdr:cNvSpPr txBox="1"/>
      </xdr:nvSpPr>
      <xdr:spPr>
        <a:xfrm>
          <a:off x="6705111" y="1284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1" name="テキスト ボックス 45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129854</xdr:rowOff>
    </xdr:from>
    <xdr:to>
      <xdr:col>54</xdr:col>
      <xdr:colOff>189865</xdr:colOff>
      <xdr:row>99</xdr:row>
      <xdr:rowOff>70042</xdr:rowOff>
    </xdr:to>
    <xdr:cxnSp macro="">
      <xdr:nvCxnSpPr>
        <xdr:cNvPr id="457" name="直線コネクタ 456"/>
        <xdr:cNvCxnSpPr/>
      </xdr:nvCxnSpPr>
      <xdr:spPr>
        <a:xfrm flipV="1">
          <a:off x="10475595" y="15560354"/>
          <a:ext cx="1270" cy="1483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73869</xdr:rowOff>
    </xdr:from>
    <xdr:ext cx="469744" cy="259045"/>
    <xdr:sp macro="" textlink="">
      <xdr:nvSpPr>
        <xdr:cNvPr id="458" name="普通建設事業費 （ うち更新整備　）最小値テキスト"/>
        <xdr:cNvSpPr txBox="1"/>
      </xdr:nvSpPr>
      <xdr:spPr>
        <a:xfrm>
          <a:off x="10528300" y="1704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70042</xdr:rowOff>
    </xdr:from>
    <xdr:to>
      <xdr:col>55</xdr:col>
      <xdr:colOff>88900</xdr:colOff>
      <xdr:row>99</xdr:row>
      <xdr:rowOff>70042</xdr:rowOff>
    </xdr:to>
    <xdr:cxnSp macro="">
      <xdr:nvCxnSpPr>
        <xdr:cNvPr id="459" name="直線コネクタ 458"/>
        <xdr:cNvCxnSpPr/>
      </xdr:nvCxnSpPr>
      <xdr:spPr>
        <a:xfrm>
          <a:off x="10388600" y="1704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76531</xdr:rowOff>
    </xdr:from>
    <xdr:ext cx="534377" cy="259045"/>
    <xdr:sp macro="" textlink="">
      <xdr:nvSpPr>
        <xdr:cNvPr id="460" name="普通建設事業費 （ うち更新整備　）最大値テキスト"/>
        <xdr:cNvSpPr txBox="1"/>
      </xdr:nvSpPr>
      <xdr:spPr>
        <a:xfrm>
          <a:off x="10528300" y="1533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129854</xdr:rowOff>
    </xdr:from>
    <xdr:to>
      <xdr:col>55</xdr:col>
      <xdr:colOff>88900</xdr:colOff>
      <xdr:row>90</xdr:row>
      <xdr:rowOff>129854</xdr:rowOff>
    </xdr:to>
    <xdr:cxnSp macro="">
      <xdr:nvCxnSpPr>
        <xdr:cNvPr id="461" name="直線コネクタ 460"/>
        <xdr:cNvCxnSpPr/>
      </xdr:nvCxnSpPr>
      <xdr:spPr>
        <a:xfrm>
          <a:off x="10388600" y="1556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129854</xdr:rowOff>
    </xdr:from>
    <xdr:to>
      <xdr:col>55</xdr:col>
      <xdr:colOff>0</xdr:colOff>
      <xdr:row>92</xdr:row>
      <xdr:rowOff>19718</xdr:rowOff>
    </xdr:to>
    <xdr:cxnSp macro="">
      <xdr:nvCxnSpPr>
        <xdr:cNvPr id="462" name="直線コネクタ 461"/>
        <xdr:cNvCxnSpPr/>
      </xdr:nvCxnSpPr>
      <xdr:spPr>
        <a:xfrm flipV="1">
          <a:off x="9639300" y="15560354"/>
          <a:ext cx="838200" cy="23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13851</xdr:rowOff>
    </xdr:from>
    <xdr:ext cx="534377" cy="259045"/>
    <xdr:sp macro="" textlink="">
      <xdr:nvSpPr>
        <xdr:cNvPr id="463" name="普通建設事業費 （ うち更新整備　）平均値テキスト"/>
        <xdr:cNvSpPr txBox="1"/>
      </xdr:nvSpPr>
      <xdr:spPr>
        <a:xfrm>
          <a:off x="10528300" y="16644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35424</xdr:rowOff>
    </xdr:from>
    <xdr:to>
      <xdr:col>55</xdr:col>
      <xdr:colOff>50800</xdr:colOff>
      <xdr:row>97</xdr:row>
      <xdr:rowOff>137024</xdr:rowOff>
    </xdr:to>
    <xdr:sp macro="" textlink="">
      <xdr:nvSpPr>
        <xdr:cNvPr id="464" name="フローチャート: 判断 463"/>
        <xdr:cNvSpPr/>
      </xdr:nvSpPr>
      <xdr:spPr>
        <a:xfrm>
          <a:off x="104267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19718</xdr:rowOff>
    </xdr:from>
    <xdr:to>
      <xdr:col>50</xdr:col>
      <xdr:colOff>114300</xdr:colOff>
      <xdr:row>94</xdr:row>
      <xdr:rowOff>163213</xdr:rowOff>
    </xdr:to>
    <xdr:cxnSp macro="">
      <xdr:nvCxnSpPr>
        <xdr:cNvPr id="465" name="直線コネクタ 464"/>
        <xdr:cNvCxnSpPr/>
      </xdr:nvCxnSpPr>
      <xdr:spPr>
        <a:xfrm flipV="1">
          <a:off x="8750300" y="15793118"/>
          <a:ext cx="889000" cy="48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144058</xdr:rowOff>
    </xdr:from>
    <xdr:to>
      <xdr:col>50</xdr:col>
      <xdr:colOff>165100</xdr:colOff>
      <xdr:row>97</xdr:row>
      <xdr:rowOff>74208</xdr:rowOff>
    </xdr:to>
    <xdr:sp macro="" textlink="">
      <xdr:nvSpPr>
        <xdr:cNvPr id="466" name="フローチャート: 判断 465"/>
        <xdr:cNvSpPr/>
      </xdr:nvSpPr>
      <xdr:spPr>
        <a:xfrm>
          <a:off x="9588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65335</xdr:rowOff>
    </xdr:from>
    <xdr:ext cx="534377" cy="259045"/>
    <xdr:sp macro="" textlink="">
      <xdr:nvSpPr>
        <xdr:cNvPr id="467" name="テキスト ボックス 466"/>
        <xdr:cNvSpPr txBox="1"/>
      </xdr:nvSpPr>
      <xdr:spPr>
        <a:xfrm>
          <a:off x="9372111" y="1669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163213</xdr:rowOff>
    </xdr:from>
    <xdr:to>
      <xdr:col>45</xdr:col>
      <xdr:colOff>177800</xdr:colOff>
      <xdr:row>97</xdr:row>
      <xdr:rowOff>154510</xdr:rowOff>
    </xdr:to>
    <xdr:cxnSp macro="">
      <xdr:nvCxnSpPr>
        <xdr:cNvPr id="468" name="直線コネクタ 467"/>
        <xdr:cNvCxnSpPr/>
      </xdr:nvCxnSpPr>
      <xdr:spPr>
        <a:xfrm flipV="1">
          <a:off x="7861300" y="16279513"/>
          <a:ext cx="889000" cy="50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21920</xdr:rowOff>
    </xdr:from>
    <xdr:to>
      <xdr:col>46</xdr:col>
      <xdr:colOff>38100</xdr:colOff>
      <xdr:row>97</xdr:row>
      <xdr:rowOff>123520</xdr:rowOff>
    </xdr:to>
    <xdr:sp macro="" textlink="">
      <xdr:nvSpPr>
        <xdr:cNvPr id="469" name="フローチャート: 判断 468"/>
        <xdr:cNvSpPr/>
      </xdr:nvSpPr>
      <xdr:spPr>
        <a:xfrm>
          <a:off x="8699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114647</xdr:rowOff>
    </xdr:from>
    <xdr:ext cx="534377" cy="259045"/>
    <xdr:sp macro="" textlink="">
      <xdr:nvSpPr>
        <xdr:cNvPr id="470" name="テキスト ボックス 469"/>
        <xdr:cNvSpPr txBox="1"/>
      </xdr:nvSpPr>
      <xdr:spPr>
        <a:xfrm>
          <a:off x="8483111" y="1674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73554</xdr:rowOff>
    </xdr:from>
    <xdr:to>
      <xdr:col>41</xdr:col>
      <xdr:colOff>50800</xdr:colOff>
      <xdr:row>97</xdr:row>
      <xdr:rowOff>154510</xdr:rowOff>
    </xdr:to>
    <xdr:cxnSp macro="">
      <xdr:nvCxnSpPr>
        <xdr:cNvPr id="471" name="直線コネクタ 470"/>
        <xdr:cNvCxnSpPr/>
      </xdr:nvCxnSpPr>
      <xdr:spPr>
        <a:xfrm>
          <a:off x="6972300" y="16704204"/>
          <a:ext cx="889000" cy="8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171376</xdr:rowOff>
    </xdr:from>
    <xdr:to>
      <xdr:col>41</xdr:col>
      <xdr:colOff>101600</xdr:colOff>
      <xdr:row>97</xdr:row>
      <xdr:rowOff>101526</xdr:rowOff>
    </xdr:to>
    <xdr:sp macro="" textlink="">
      <xdr:nvSpPr>
        <xdr:cNvPr id="472" name="フローチャート: 判断 471"/>
        <xdr:cNvSpPr/>
      </xdr:nvSpPr>
      <xdr:spPr>
        <a:xfrm>
          <a:off x="78105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118053</xdr:rowOff>
    </xdr:from>
    <xdr:ext cx="534377" cy="259045"/>
    <xdr:sp macro="" textlink="">
      <xdr:nvSpPr>
        <xdr:cNvPr id="473" name="テキスト ボックス 472"/>
        <xdr:cNvSpPr txBox="1"/>
      </xdr:nvSpPr>
      <xdr:spPr>
        <a:xfrm>
          <a:off x="7594111" y="1640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74" name="フローチャート: 判断 473"/>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88090</xdr:rowOff>
    </xdr:from>
    <xdr:ext cx="534377" cy="259045"/>
    <xdr:sp macro="" textlink="">
      <xdr:nvSpPr>
        <xdr:cNvPr id="475" name="テキスト ボックス 474"/>
        <xdr:cNvSpPr txBox="1"/>
      </xdr:nvSpPr>
      <xdr:spPr>
        <a:xfrm>
          <a:off x="6705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79054</xdr:rowOff>
    </xdr:from>
    <xdr:to>
      <xdr:col>55</xdr:col>
      <xdr:colOff>50800</xdr:colOff>
      <xdr:row>91</xdr:row>
      <xdr:rowOff>9204</xdr:rowOff>
    </xdr:to>
    <xdr:sp macro="" textlink="">
      <xdr:nvSpPr>
        <xdr:cNvPr id="481" name="楕円 480"/>
        <xdr:cNvSpPr/>
      </xdr:nvSpPr>
      <xdr:spPr>
        <a:xfrm>
          <a:off x="10426700" y="1550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32081</xdr:rowOff>
    </xdr:from>
    <xdr:ext cx="534377" cy="259045"/>
    <xdr:sp macro="" textlink="">
      <xdr:nvSpPr>
        <xdr:cNvPr id="482" name="普通建設事業費 （ うち更新整備　）該当値テキスト"/>
        <xdr:cNvSpPr txBox="1"/>
      </xdr:nvSpPr>
      <xdr:spPr>
        <a:xfrm>
          <a:off x="10528300" y="1546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140368</xdr:rowOff>
    </xdr:from>
    <xdr:to>
      <xdr:col>50</xdr:col>
      <xdr:colOff>165100</xdr:colOff>
      <xdr:row>92</xdr:row>
      <xdr:rowOff>70518</xdr:rowOff>
    </xdr:to>
    <xdr:sp macro="" textlink="">
      <xdr:nvSpPr>
        <xdr:cNvPr id="483" name="楕円 482"/>
        <xdr:cNvSpPr/>
      </xdr:nvSpPr>
      <xdr:spPr>
        <a:xfrm>
          <a:off x="9588500" y="1574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87045</xdr:rowOff>
    </xdr:from>
    <xdr:ext cx="534377" cy="259045"/>
    <xdr:sp macro="" textlink="">
      <xdr:nvSpPr>
        <xdr:cNvPr id="484" name="テキスト ボックス 483"/>
        <xdr:cNvSpPr txBox="1"/>
      </xdr:nvSpPr>
      <xdr:spPr>
        <a:xfrm>
          <a:off x="9372111" y="1551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112413</xdr:rowOff>
    </xdr:from>
    <xdr:to>
      <xdr:col>46</xdr:col>
      <xdr:colOff>38100</xdr:colOff>
      <xdr:row>95</xdr:row>
      <xdr:rowOff>42563</xdr:rowOff>
    </xdr:to>
    <xdr:sp macro="" textlink="">
      <xdr:nvSpPr>
        <xdr:cNvPr id="485" name="楕円 484"/>
        <xdr:cNvSpPr/>
      </xdr:nvSpPr>
      <xdr:spPr>
        <a:xfrm>
          <a:off x="8699500" y="1622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59090</xdr:rowOff>
    </xdr:from>
    <xdr:ext cx="534377" cy="259045"/>
    <xdr:sp macro="" textlink="">
      <xdr:nvSpPr>
        <xdr:cNvPr id="486" name="テキスト ボックス 485"/>
        <xdr:cNvSpPr txBox="1"/>
      </xdr:nvSpPr>
      <xdr:spPr>
        <a:xfrm>
          <a:off x="8483111" y="1600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103710</xdr:rowOff>
    </xdr:from>
    <xdr:to>
      <xdr:col>41</xdr:col>
      <xdr:colOff>101600</xdr:colOff>
      <xdr:row>98</xdr:row>
      <xdr:rowOff>33860</xdr:rowOff>
    </xdr:to>
    <xdr:sp macro="" textlink="">
      <xdr:nvSpPr>
        <xdr:cNvPr id="487" name="楕円 486"/>
        <xdr:cNvSpPr/>
      </xdr:nvSpPr>
      <xdr:spPr>
        <a:xfrm>
          <a:off x="7810500" y="1673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24987</xdr:rowOff>
    </xdr:from>
    <xdr:ext cx="534377" cy="259045"/>
    <xdr:sp macro="" textlink="">
      <xdr:nvSpPr>
        <xdr:cNvPr id="488" name="テキスト ボックス 487"/>
        <xdr:cNvSpPr txBox="1"/>
      </xdr:nvSpPr>
      <xdr:spPr>
        <a:xfrm>
          <a:off x="7594111" y="1682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22754</xdr:rowOff>
    </xdr:from>
    <xdr:to>
      <xdr:col>36</xdr:col>
      <xdr:colOff>165100</xdr:colOff>
      <xdr:row>97</xdr:row>
      <xdr:rowOff>124354</xdr:rowOff>
    </xdr:to>
    <xdr:sp macro="" textlink="">
      <xdr:nvSpPr>
        <xdr:cNvPr id="489" name="楕円 488"/>
        <xdr:cNvSpPr/>
      </xdr:nvSpPr>
      <xdr:spPr>
        <a:xfrm>
          <a:off x="6921500" y="1665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115481</xdr:rowOff>
    </xdr:from>
    <xdr:ext cx="534377" cy="259045"/>
    <xdr:sp macro="" textlink="">
      <xdr:nvSpPr>
        <xdr:cNvPr id="490" name="テキスト ボックス 489"/>
        <xdr:cNvSpPr txBox="1"/>
      </xdr:nvSpPr>
      <xdr:spPr>
        <a:xfrm>
          <a:off x="6705111" y="1674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9627</xdr:rowOff>
    </xdr:from>
    <xdr:to>
      <xdr:col>85</xdr:col>
      <xdr:colOff>126364</xdr:colOff>
      <xdr:row>39</xdr:row>
      <xdr:rowOff>44450</xdr:rowOff>
    </xdr:to>
    <xdr:cxnSp macro="">
      <xdr:nvCxnSpPr>
        <xdr:cNvPr id="514" name="直線コネクタ 513"/>
        <xdr:cNvCxnSpPr/>
      </xdr:nvCxnSpPr>
      <xdr:spPr>
        <a:xfrm flipV="1">
          <a:off x="16317595" y="5324577"/>
          <a:ext cx="1269" cy="1406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127754</xdr:rowOff>
    </xdr:from>
    <xdr:ext cx="534377" cy="259045"/>
    <xdr:sp macro="" textlink="">
      <xdr:nvSpPr>
        <xdr:cNvPr id="517" name="災害復旧事業費最大値テキスト"/>
        <xdr:cNvSpPr txBox="1"/>
      </xdr:nvSpPr>
      <xdr:spPr>
        <a:xfrm>
          <a:off x="16370300" y="509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9627</xdr:rowOff>
    </xdr:from>
    <xdr:to>
      <xdr:col>86</xdr:col>
      <xdr:colOff>25400</xdr:colOff>
      <xdr:row>31</xdr:row>
      <xdr:rowOff>9627</xdr:rowOff>
    </xdr:to>
    <xdr:cxnSp macro="">
      <xdr:nvCxnSpPr>
        <xdr:cNvPr id="518" name="直線コネクタ 517"/>
        <xdr:cNvCxnSpPr/>
      </xdr:nvCxnSpPr>
      <xdr:spPr>
        <a:xfrm>
          <a:off x="16230600" y="532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18542</xdr:rowOff>
    </xdr:from>
    <xdr:to>
      <xdr:col>85</xdr:col>
      <xdr:colOff>127000</xdr:colOff>
      <xdr:row>39</xdr:row>
      <xdr:rowOff>30391</xdr:rowOff>
    </xdr:to>
    <xdr:cxnSp macro="">
      <xdr:nvCxnSpPr>
        <xdr:cNvPr id="519" name="直線コネクタ 518"/>
        <xdr:cNvCxnSpPr/>
      </xdr:nvCxnSpPr>
      <xdr:spPr>
        <a:xfrm flipV="1">
          <a:off x="15481300" y="6705092"/>
          <a:ext cx="838200" cy="1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124845</xdr:rowOff>
    </xdr:from>
    <xdr:ext cx="469744" cy="259045"/>
    <xdr:sp macro="" textlink="">
      <xdr:nvSpPr>
        <xdr:cNvPr id="520" name="災害復旧事業費平均値テキスト"/>
        <xdr:cNvSpPr txBox="1"/>
      </xdr:nvSpPr>
      <xdr:spPr>
        <a:xfrm>
          <a:off x="16370300" y="6468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101968</xdr:rowOff>
    </xdr:from>
    <xdr:to>
      <xdr:col>85</xdr:col>
      <xdr:colOff>177800</xdr:colOff>
      <xdr:row>39</xdr:row>
      <xdr:rowOff>32118</xdr:rowOff>
    </xdr:to>
    <xdr:sp macro="" textlink="">
      <xdr:nvSpPr>
        <xdr:cNvPr id="521" name="フローチャート: 判断 520"/>
        <xdr:cNvSpPr/>
      </xdr:nvSpPr>
      <xdr:spPr>
        <a:xfrm>
          <a:off x="16268700" y="661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3035</xdr:rowOff>
    </xdr:from>
    <xdr:to>
      <xdr:col>81</xdr:col>
      <xdr:colOff>50800</xdr:colOff>
      <xdr:row>39</xdr:row>
      <xdr:rowOff>30391</xdr:rowOff>
    </xdr:to>
    <xdr:cxnSp macro="">
      <xdr:nvCxnSpPr>
        <xdr:cNvPr id="522" name="直線コネクタ 521"/>
        <xdr:cNvCxnSpPr/>
      </xdr:nvCxnSpPr>
      <xdr:spPr>
        <a:xfrm>
          <a:off x="14592300" y="6346685"/>
          <a:ext cx="889000" cy="37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141859</xdr:rowOff>
    </xdr:from>
    <xdr:to>
      <xdr:col>81</xdr:col>
      <xdr:colOff>101600</xdr:colOff>
      <xdr:row>39</xdr:row>
      <xdr:rowOff>72009</xdr:rowOff>
    </xdr:to>
    <xdr:sp macro="" textlink="">
      <xdr:nvSpPr>
        <xdr:cNvPr id="523" name="フローチャート: 判断 522"/>
        <xdr:cNvSpPr/>
      </xdr:nvSpPr>
      <xdr:spPr>
        <a:xfrm>
          <a:off x="154305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88536</xdr:rowOff>
    </xdr:from>
    <xdr:ext cx="378565" cy="259045"/>
    <xdr:sp macro="" textlink="">
      <xdr:nvSpPr>
        <xdr:cNvPr id="524" name="テキスト ボックス 523"/>
        <xdr:cNvSpPr txBox="1"/>
      </xdr:nvSpPr>
      <xdr:spPr>
        <a:xfrm>
          <a:off x="15292017" y="6432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5778</xdr:rowOff>
    </xdr:from>
    <xdr:to>
      <xdr:col>76</xdr:col>
      <xdr:colOff>114300</xdr:colOff>
      <xdr:row>37</xdr:row>
      <xdr:rowOff>3035</xdr:rowOff>
    </xdr:to>
    <xdr:cxnSp macro="">
      <xdr:nvCxnSpPr>
        <xdr:cNvPr id="525" name="直線コネクタ 524"/>
        <xdr:cNvCxnSpPr/>
      </xdr:nvCxnSpPr>
      <xdr:spPr>
        <a:xfrm>
          <a:off x="13703300" y="6177978"/>
          <a:ext cx="889000" cy="16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148907</xdr:rowOff>
    </xdr:from>
    <xdr:to>
      <xdr:col>76</xdr:col>
      <xdr:colOff>165100</xdr:colOff>
      <xdr:row>39</xdr:row>
      <xdr:rowOff>79057</xdr:rowOff>
    </xdr:to>
    <xdr:sp macro="" textlink="">
      <xdr:nvSpPr>
        <xdr:cNvPr id="526" name="フローチャート: 判断 525"/>
        <xdr:cNvSpPr/>
      </xdr:nvSpPr>
      <xdr:spPr>
        <a:xfrm>
          <a:off x="14541500" y="666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70184</xdr:rowOff>
    </xdr:from>
    <xdr:ext cx="378565" cy="259045"/>
    <xdr:sp macro="" textlink="">
      <xdr:nvSpPr>
        <xdr:cNvPr id="527" name="テキスト ボックス 526"/>
        <xdr:cNvSpPr txBox="1"/>
      </xdr:nvSpPr>
      <xdr:spPr>
        <a:xfrm>
          <a:off x="14403017" y="6756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5778</xdr:rowOff>
    </xdr:from>
    <xdr:to>
      <xdr:col>71</xdr:col>
      <xdr:colOff>177800</xdr:colOff>
      <xdr:row>37</xdr:row>
      <xdr:rowOff>143472</xdr:rowOff>
    </xdr:to>
    <xdr:cxnSp macro="">
      <xdr:nvCxnSpPr>
        <xdr:cNvPr id="528" name="直線コネクタ 527"/>
        <xdr:cNvCxnSpPr/>
      </xdr:nvCxnSpPr>
      <xdr:spPr>
        <a:xfrm flipV="1">
          <a:off x="12814300" y="6177978"/>
          <a:ext cx="889000" cy="30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110122</xdr:rowOff>
    </xdr:from>
    <xdr:to>
      <xdr:col>72</xdr:col>
      <xdr:colOff>38100</xdr:colOff>
      <xdr:row>39</xdr:row>
      <xdr:rowOff>40272</xdr:rowOff>
    </xdr:to>
    <xdr:sp macro="" textlink="">
      <xdr:nvSpPr>
        <xdr:cNvPr id="529" name="フローチャート: 判断 528"/>
        <xdr:cNvSpPr/>
      </xdr:nvSpPr>
      <xdr:spPr>
        <a:xfrm>
          <a:off x="13652500" y="662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31399</xdr:rowOff>
    </xdr:from>
    <xdr:ext cx="469744" cy="259045"/>
    <xdr:sp macro="" textlink="">
      <xdr:nvSpPr>
        <xdr:cNvPr id="530" name="テキスト ボックス 529"/>
        <xdr:cNvSpPr txBox="1"/>
      </xdr:nvSpPr>
      <xdr:spPr>
        <a:xfrm>
          <a:off x="13468428" y="671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16929</xdr:rowOff>
    </xdr:from>
    <xdr:to>
      <xdr:col>67</xdr:col>
      <xdr:colOff>101600</xdr:colOff>
      <xdr:row>38</xdr:row>
      <xdr:rowOff>118529</xdr:rowOff>
    </xdr:to>
    <xdr:sp macro="" textlink="">
      <xdr:nvSpPr>
        <xdr:cNvPr id="531" name="フローチャート: 判断 530"/>
        <xdr:cNvSpPr/>
      </xdr:nvSpPr>
      <xdr:spPr>
        <a:xfrm>
          <a:off x="12763500" y="653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109656</xdr:rowOff>
    </xdr:from>
    <xdr:ext cx="469744" cy="259045"/>
    <xdr:sp macro="" textlink="">
      <xdr:nvSpPr>
        <xdr:cNvPr id="532" name="テキスト ボックス 531"/>
        <xdr:cNvSpPr txBox="1"/>
      </xdr:nvSpPr>
      <xdr:spPr>
        <a:xfrm>
          <a:off x="12579428" y="6624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139192</xdr:rowOff>
    </xdr:from>
    <xdr:to>
      <xdr:col>85</xdr:col>
      <xdr:colOff>177800</xdr:colOff>
      <xdr:row>39</xdr:row>
      <xdr:rowOff>69342</xdr:rowOff>
    </xdr:to>
    <xdr:sp macro="" textlink="">
      <xdr:nvSpPr>
        <xdr:cNvPr id="538" name="楕円 537"/>
        <xdr:cNvSpPr/>
      </xdr:nvSpPr>
      <xdr:spPr>
        <a:xfrm>
          <a:off x="16268700" y="66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80395</xdr:rowOff>
    </xdr:from>
    <xdr:ext cx="378565" cy="259045"/>
    <xdr:sp macro="" textlink="">
      <xdr:nvSpPr>
        <xdr:cNvPr id="539" name="災害復旧事業費該当値テキスト"/>
        <xdr:cNvSpPr txBox="1"/>
      </xdr:nvSpPr>
      <xdr:spPr>
        <a:xfrm>
          <a:off x="16370300" y="6595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151041</xdr:rowOff>
    </xdr:from>
    <xdr:to>
      <xdr:col>81</xdr:col>
      <xdr:colOff>101600</xdr:colOff>
      <xdr:row>39</xdr:row>
      <xdr:rowOff>81191</xdr:rowOff>
    </xdr:to>
    <xdr:sp macro="" textlink="">
      <xdr:nvSpPr>
        <xdr:cNvPr id="540" name="楕円 539"/>
        <xdr:cNvSpPr/>
      </xdr:nvSpPr>
      <xdr:spPr>
        <a:xfrm>
          <a:off x="15430500" y="666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72318</xdr:rowOff>
    </xdr:from>
    <xdr:ext cx="378565" cy="259045"/>
    <xdr:sp macro="" textlink="">
      <xdr:nvSpPr>
        <xdr:cNvPr id="541" name="テキスト ボックス 540"/>
        <xdr:cNvSpPr txBox="1"/>
      </xdr:nvSpPr>
      <xdr:spPr>
        <a:xfrm>
          <a:off x="15292017" y="6758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123685</xdr:rowOff>
    </xdr:from>
    <xdr:to>
      <xdr:col>76</xdr:col>
      <xdr:colOff>165100</xdr:colOff>
      <xdr:row>37</xdr:row>
      <xdr:rowOff>53835</xdr:rowOff>
    </xdr:to>
    <xdr:sp macro="" textlink="">
      <xdr:nvSpPr>
        <xdr:cNvPr id="542" name="楕円 541"/>
        <xdr:cNvSpPr/>
      </xdr:nvSpPr>
      <xdr:spPr>
        <a:xfrm>
          <a:off x="14541500" y="629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70362</xdr:rowOff>
    </xdr:from>
    <xdr:ext cx="534377" cy="259045"/>
    <xdr:sp macro="" textlink="">
      <xdr:nvSpPr>
        <xdr:cNvPr id="543" name="テキスト ボックス 542"/>
        <xdr:cNvSpPr txBox="1"/>
      </xdr:nvSpPr>
      <xdr:spPr>
        <a:xfrm>
          <a:off x="14325111" y="607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126428</xdr:rowOff>
    </xdr:from>
    <xdr:to>
      <xdr:col>72</xdr:col>
      <xdr:colOff>38100</xdr:colOff>
      <xdr:row>36</xdr:row>
      <xdr:rowOff>56578</xdr:rowOff>
    </xdr:to>
    <xdr:sp macro="" textlink="">
      <xdr:nvSpPr>
        <xdr:cNvPr id="544" name="楕円 543"/>
        <xdr:cNvSpPr/>
      </xdr:nvSpPr>
      <xdr:spPr>
        <a:xfrm>
          <a:off x="13652500" y="612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73105</xdr:rowOff>
    </xdr:from>
    <xdr:ext cx="534377" cy="259045"/>
    <xdr:sp macro="" textlink="">
      <xdr:nvSpPr>
        <xdr:cNvPr id="545" name="テキスト ボックス 544"/>
        <xdr:cNvSpPr txBox="1"/>
      </xdr:nvSpPr>
      <xdr:spPr>
        <a:xfrm>
          <a:off x="13436111" y="590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92672</xdr:rowOff>
    </xdr:from>
    <xdr:to>
      <xdr:col>67</xdr:col>
      <xdr:colOff>101600</xdr:colOff>
      <xdr:row>38</xdr:row>
      <xdr:rowOff>22822</xdr:rowOff>
    </xdr:to>
    <xdr:sp macro="" textlink="">
      <xdr:nvSpPr>
        <xdr:cNvPr id="546" name="楕円 545"/>
        <xdr:cNvSpPr/>
      </xdr:nvSpPr>
      <xdr:spPr>
        <a:xfrm>
          <a:off x="12763500" y="6436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39349</xdr:rowOff>
    </xdr:from>
    <xdr:ext cx="469744" cy="259045"/>
    <xdr:sp macro="" textlink="">
      <xdr:nvSpPr>
        <xdr:cNvPr id="547" name="テキスト ボックス 546"/>
        <xdr:cNvSpPr txBox="1"/>
      </xdr:nvSpPr>
      <xdr:spPr>
        <a:xfrm>
          <a:off x="12579428" y="6211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139700</xdr:rowOff>
    </xdr:from>
    <xdr:to>
      <xdr:col>89</xdr:col>
      <xdr:colOff>177800</xdr:colOff>
      <xdr:row>79</xdr:row>
      <xdr:rowOff>139700</xdr:rowOff>
    </xdr:to>
    <xdr:cxnSp macro="">
      <xdr:nvCxnSpPr>
        <xdr:cNvPr id="607" name="直線コネクタ 606"/>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168927</xdr:rowOff>
    </xdr:from>
    <xdr:ext cx="248786" cy="259045"/>
    <xdr:sp macro="" textlink="">
      <xdr:nvSpPr>
        <xdr:cNvPr id="608" name="テキスト ボックス 607"/>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09" name="直線コネクタ 60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0" name="テキスト ボックス 609"/>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1" name="直線コネクタ 610"/>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2" name="テキスト ボックス 611"/>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15" name="直線コネクタ 614"/>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16" name="テキスト ボックス 615"/>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8" name="テキスト ボックス 617"/>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19" name="直線コネクタ 618"/>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68</xdr:row>
      <xdr:rowOff>168927</xdr:rowOff>
    </xdr:from>
    <xdr:ext cx="595419" cy="259045"/>
    <xdr:sp macro="" textlink="">
      <xdr:nvSpPr>
        <xdr:cNvPr id="620" name="テキスト ボックス 619"/>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153959</xdr:rowOff>
    </xdr:from>
    <xdr:to>
      <xdr:col>85</xdr:col>
      <xdr:colOff>126364</xdr:colOff>
      <xdr:row>79</xdr:row>
      <xdr:rowOff>9970</xdr:rowOff>
    </xdr:to>
    <xdr:cxnSp macro="">
      <xdr:nvCxnSpPr>
        <xdr:cNvPr id="624" name="直線コネクタ 623"/>
        <xdr:cNvCxnSpPr/>
      </xdr:nvCxnSpPr>
      <xdr:spPr>
        <a:xfrm flipV="1">
          <a:off x="16317595" y="12155459"/>
          <a:ext cx="1269" cy="1399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13797</xdr:rowOff>
    </xdr:from>
    <xdr:ext cx="469744" cy="259045"/>
    <xdr:sp macro="" textlink="">
      <xdr:nvSpPr>
        <xdr:cNvPr id="625" name="公債費最小値テキスト"/>
        <xdr:cNvSpPr txBox="1"/>
      </xdr:nvSpPr>
      <xdr:spPr>
        <a:xfrm>
          <a:off x="16370300" y="1355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9970</xdr:rowOff>
    </xdr:from>
    <xdr:to>
      <xdr:col>86</xdr:col>
      <xdr:colOff>25400</xdr:colOff>
      <xdr:row>79</xdr:row>
      <xdr:rowOff>9970</xdr:rowOff>
    </xdr:to>
    <xdr:cxnSp macro="">
      <xdr:nvCxnSpPr>
        <xdr:cNvPr id="626" name="直線コネクタ 625"/>
        <xdr:cNvCxnSpPr/>
      </xdr:nvCxnSpPr>
      <xdr:spPr>
        <a:xfrm>
          <a:off x="16230600" y="135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100636</xdr:rowOff>
    </xdr:from>
    <xdr:ext cx="599010" cy="259045"/>
    <xdr:sp macro="" textlink="">
      <xdr:nvSpPr>
        <xdr:cNvPr id="627" name="公債費最大値テキスト"/>
        <xdr:cNvSpPr txBox="1"/>
      </xdr:nvSpPr>
      <xdr:spPr>
        <a:xfrm>
          <a:off x="16370300" y="11930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153959</xdr:rowOff>
    </xdr:from>
    <xdr:to>
      <xdr:col>86</xdr:col>
      <xdr:colOff>25400</xdr:colOff>
      <xdr:row>70</xdr:row>
      <xdr:rowOff>153959</xdr:rowOff>
    </xdr:to>
    <xdr:cxnSp macro="">
      <xdr:nvCxnSpPr>
        <xdr:cNvPr id="628" name="直線コネクタ 627"/>
        <xdr:cNvCxnSpPr/>
      </xdr:nvCxnSpPr>
      <xdr:spPr>
        <a:xfrm>
          <a:off x="16230600" y="12155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87065</xdr:rowOff>
    </xdr:from>
    <xdr:to>
      <xdr:col>85</xdr:col>
      <xdr:colOff>127000</xdr:colOff>
      <xdr:row>74</xdr:row>
      <xdr:rowOff>132628</xdr:rowOff>
    </xdr:to>
    <xdr:cxnSp macro="">
      <xdr:nvCxnSpPr>
        <xdr:cNvPr id="629" name="直線コネクタ 628"/>
        <xdr:cNvCxnSpPr/>
      </xdr:nvCxnSpPr>
      <xdr:spPr>
        <a:xfrm flipV="1">
          <a:off x="15481300" y="12774365"/>
          <a:ext cx="838200" cy="4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82658</xdr:rowOff>
    </xdr:from>
    <xdr:ext cx="534377" cy="259045"/>
    <xdr:sp macro="" textlink="">
      <xdr:nvSpPr>
        <xdr:cNvPr id="630" name="公債費平均値テキスト"/>
        <xdr:cNvSpPr txBox="1"/>
      </xdr:nvSpPr>
      <xdr:spPr>
        <a:xfrm>
          <a:off x="16370300" y="13112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104231</xdr:rowOff>
    </xdr:from>
    <xdr:to>
      <xdr:col>85</xdr:col>
      <xdr:colOff>177800</xdr:colOff>
      <xdr:row>77</xdr:row>
      <xdr:rowOff>34381</xdr:rowOff>
    </xdr:to>
    <xdr:sp macro="" textlink="">
      <xdr:nvSpPr>
        <xdr:cNvPr id="631" name="フローチャート: 判断 630"/>
        <xdr:cNvSpPr/>
      </xdr:nvSpPr>
      <xdr:spPr>
        <a:xfrm>
          <a:off x="16268700" y="1313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132628</xdr:rowOff>
    </xdr:from>
    <xdr:to>
      <xdr:col>81</xdr:col>
      <xdr:colOff>50800</xdr:colOff>
      <xdr:row>74</xdr:row>
      <xdr:rowOff>163203</xdr:rowOff>
    </xdr:to>
    <xdr:cxnSp macro="">
      <xdr:nvCxnSpPr>
        <xdr:cNvPr id="632" name="直線コネクタ 631"/>
        <xdr:cNvCxnSpPr/>
      </xdr:nvCxnSpPr>
      <xdr:spPr>
        <a:xfrm flipV="1">
          <a:off x="14592300" y="12819928"/>
          <a:ext cx="889000" cy="30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85314</xdr:rowOff>
    </xdr:from>
    <xdr:to>
      <xdr:col>81</xdr:col>
      <xdr:colOff>101600</xdr:colOff>
      <xdr:row>77</xdr:row>
      <xdr:rowOff>15464</xdr:rowOff>
    </xdr:to>
    <xdr:sp macro="" textlink="">
      <xdr:nvSpPr>
        <xdr:cNvPr id="633" name="フローチャート: 判断 632"/>
        <xdr:cNvSpPr/>
      </xdr:nvSpPr>
      <xdr:spPr>
        <a:xfrm>
          <a:off x="15430500" y="1311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6591</xdr:rowOff>
    </xdr:from>
    <xdr:ext cx="534377" cy="259045"/>
    <xdr:sp macro="" textlink="">
      <xdr:nvSpPr>
        <xdr:cNvPr id="634" name="テキスト ボックス 633"/>
        <xdr:cNvSpPr txBox="1"/>
      </xdr:nvSpPr>
      <xdr:spPr>
        <a:xfrm>
          <a:off x="15214111" y="1320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163203</xdr:rowOff>
    </xdr:from>
    <xdr:to>
      <xdr:col>76</xdr:col>
      <xdr:colOff>114300</xdr:colOff>
      <xdr:row>75</xdr:row>
      <xdr:rowOff>3211</xdr:rowOff>
    </xdr:to>
    <xdr:cxnSp macro="">
      <xdr:nvCxnSpPr>
        <xdr:cNvPr id="635" name="直線コネクタ 634"/>
        <xdr:cNvCxnSpPr/>
      </xdr:nvCxnSpPr>
      <xdr:spPr>
        <a:xfrm flipV="1">
          <a:off x="13703300" y="12850503"/>
          <a:ext cx="889000" cy="1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73955</xdr:rowOff>
    </xdr:from>
    <xdr:to>
      <xdr:col>76</xdr:col>
      <xdr:colOff>165100</xdr:colOff>
      <xdr:row>77</xdr:row>
      <xdr:rowOff>4105</xdr:rowOff>
    </xdr:to>
    <xdr:sp macro="" textlink="">
      <xdr:nvSpPr>
        <xdr:cNvPr id="636" name="フローチャート: 判断 635"/>
        <xdr:cNvSpPr/>
      </xdr:nvSpPr>
      <xdr:spPr>
        <a:xfrm>
          <a:off x="145415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166682</xdr:rowOff>
    </xdr:from>
    <xdr:ext cx="534377" cy="259045"/>
    <xdr:sp macro="" textlink="">
      <xdr:nvSpPr>
        <xdr:cNvPr id="637" name="テキスト ボックス 636"/>
        <xdr:cNvSpPr txBox="1"/>
      </xdr:nvSpPr>
      <xdr:spPr>
        <a:xfrm>
          <a:off x="14325111" y="1319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3211</xdr:rowOff>
    </xdr:from>
    <xdr:to>
      <xdr:col>71</xdr:col>
      <xdr:colOff>177800</xdr:colOff>
      <xdr:row>75</xdr:row>
      <xdr:rowOff>18871</xdr:rowOff>
    </xdr:to>
    <xdr:cxnSp macro="">
      <xdr:nvCxnSpPr>
        <xdr:cNvPr id="638" name="直線コネクタ 637"/>
        <xdr:cNvCxnSpPr/>
      </xdr:nvCxnSpPr>
      <xdr:spPr>
        <a:xfrm flipV="1">
          <a:off x="12814300" y="12861961"/>
          <a:ext cx="889000" cy="1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15591</xdr:rowOff>
    </xdr:from>
    <xdr:to>
      <xdr:col>72</xdr:col>
      <xdr:colOff>38100</xdr:colOff>
      <xdr:row>76</xdr:row>
      <xdr:rowOff>117191</xdr:rowOff>
    </xdr:to>
    <xdr:sp macro="" textlink="">
      <xdr:nvSpPr>
        <xdr:cNvPr id="639" name="フローチャート: 判断 638"/>
        <xdr:cNvSpPr/>
      </xdr:nvSpPr>
      <xdr:spPr>
        <a:xfrm>
          <a:off x="13652500" y="1304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108318</xdr:rowOff>
    </xdr:from>
    <xdr:ext cx="534377" cy="259045"/>
    <xdr:sp macro="" textlink="">
      <xdr:nvSpPr>
        <xdr:cNvPr id="640" name="テキスト ボックス 639"/>
        <xdr:cNvSpPr txBox="1"/>
      </xdr:nvSpPr>
      <xdr:spPr>
        <a:xfrm>
          <a:off x="13436111" y="1313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131949</xdr:rowOff>
    </xdr:from>
    <xdr:to>
      <xdr:col>67</xdr:col>
      <xdr:colOff>101600</xdr:colOff>
      <xdr:row>76</xdr:row>
      <xdr:rowOff>62099</xdr:rowOff>
    </xdr:to>
    <xdr:sp macro="" textlink="">
      <xdr:nvSpPr>
        <xdr:cNvPr id="641" name="フローチャート: 判断 640"/>
        <xdr:cNvSpPr/>
      </xdr:nvSpPr>
      <xdr:spPr>
        <a:xfrm>
          <a:off x="12763500" y="1299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53226</xdr:rowOff>
    </xdr:from>
    <xdr:ext cx="534377" cy="259045"/>
    <xdr:sp macro="" textlink="">
      <xdr:nvSpPr>
        <xdr:cNvPr id="642" name="テキスト ボックス 641"/>
        <xdr:cNvSpPr txBox="1"/>
      </xdr:nvSpPr>
      <xdr:spPr>
        <a:xfrm>
          <a:off x="12547111" y="1308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36265</xdr:rowOff>
    </xdr:from>
    <xdr:to>
      <xdr:col>85</xdr:col>
      <xdr:colOff>177800</xdr:colOff>
      <xdr:row>74</xdr:row>
      <xdr:rowOff>137865</xdr:rowOff>
    </xdr:to>
    <xdr:sp macro="" textlink="">
      <xdr:nvSpPr>
        <xdr:cNvPr id="648" name="楕円 647"/>
        <xdr:cNvSpPr/>
      </xdr:nvSpPr>
      <xdr:spPr>
        <a:xfrm>
          <a:off x="16268700" y="1272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59142</xdr:rowOff>
    </xdr:from>
    <xdr:ext cx="534377" cy="259045"/>
    <xdr:sp macro="" textlink="">
      <xdr:nvSpPr>
        <xdr:cNvPr id="649" name="公債費該当値テキスト"/>
        <xdr:cNvSpPr txBox="1"/>
      </xdr:nvSpPr>
      <xdr:spPr>
        <a:xfrm>
          <a:off x="16370300" y="12574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81828</xdr:rowOff>
    </xdr:from>
    <xdr:to>
      <xdr:col>81</xdr:col>
      <xdr:colOff>101600</xdr:colOff>
      <xdr:row>75</xdr:row>
      <xdr:rowOff>11978</xdr:rowOff>
    </xdr:to>
    <xdr:sp macro="" textlink="">
      <xdr:nvSpPr>
        <xdr:cNvPr id="650" name="楕円 649"/>
        <xdr:cNvSpPr/>
      </xdr:nvSpPr>
      <xdr:spPr>
        <a:xfrm>
          <a:off x="15430500" y="1276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28505</xdr:rowOff>
    </xdr:from>
    <xdr:ext cx="534377" cy="259045"/>
    <xdr:sp macro="" textlink="">
      <xdr:nvSpPr>
        <xdr:cNvPr id="651" name="テキスト ボックス 650"/>
        <xdr:cNvSpPr txBox="1"/>
      </xdr:nvSpPr>
      <xdr:spPr>
        <a:xfrm>
          <a:off x="15214111" y="1254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112403</xdr:rowOff>
    </xdr:from>
    <xdr:to>
      <xdr:col>76</xdr:col>
      <xdr:colOff>165100</xdr:colOff>
      <xdr:row>75</xdr:row>
      <xdr:rowOff>42553</xdr:rowOff>
    </xdr:to>
    <xdr:sp macro="" textlink="">
      <xdr:nvSpPr>
        <xdr:cNvPr id="652" name="楕円 651"/>
        <xdr:cNvSpPr/>
      </xdr:nvSpPr>
      <xdr:spPr>
        <a:xfrm>
          <a:off x="14541500" y="1279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59080</xdr:rowOff>
    </xdr:from>
    <xdr:ext cx="534377" cy="259045"/>
    <xdr:sp macro="" textlink="">
      <xdr:nvSpPr>
        <xdr:cNvPr id="653" name="テキスト ボックス 652"/>
        <xdr:cNvSpPr txBox="1"/>
      </xdr:nvSpPr>
      <xdr:spPr>
        <a:xfrm>
          <a:off x="14325111" y="1257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123861</xdr:rowOff>
    </xdr:from>
    <xdr:to>
      <xdr:col>72</xdr:col>
      <xdr:colOff>38100</xdr:colOff>
      <xdr:row>75</xdr:row>
      <xdr:rowOff>54011</xdr:rowOff>
    </xdr:to>
    <xdr:sp macro="" textlink="">
      <xdr:nvSpPr>
        <xdr:cNvPr id="654" name="楕円 653"/>
        <xdr:cNvSpPr/>
      </xdr:nvSpPr>
      <xdr:spPr>
        <a:xfrm>
          <a:off x="13652500" y="1281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70538</xdr:rowOff>
    </xdr:from>
    <xdr:ext cx="534377" cy="259045"/>
    <xdr:sp macro="" textlink="">
      <xdr:nvSpPr>
        <xdr:cNvPr id="655" name="テキスト ボックス 654"/>
        <xdr:cNvSpPr txBox="1"/>
      </xdr:nvSpPr>
      <xdr:spPr>
        <a:xfrm>
          <a:off x="13436111" y="1258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139521</xdr:rowOff>
    </xdr:from>
    <xdr:to>
      <xdr:col>67</xdr:col>
      <xdr:colOff>101600</xdr:colOff>
      <xdr:row>75</xdr:row>
      <xdr:rowOff>69671</xdr:rowOff>
    </xdr:to>
    <xdr:sp macro="" textlink="">
      <xdr:nvSpPr>
        <xdr:cNvPr id="656" name="楕円 655"/>
        <xdr:cNvSpPr/>
      </xdr:nvSpPr>
      <xdr:spPr>
        <a:xfrm>
          <a:off x="12763500" y="1282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86198</xdr:rowOff>
    </xdr:from>
    <xdr:ext cx="534377" cy="259045"/>
    <xdr:sp macro="" textlink="">
      <xdr:nvSpPr>
        <xdr:cNvPr id="657" name="テキスト ボックス 656"/>
        <xdr:cNvSpPr txBox="1"/>
      </xdr:nvSpPr>
      <xdr:spPr>
        <a:xfrm>
          <a:off x="12547111" y="1260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6655</xdr:rowOff>
    </xdr:from>
    <xdr:to>
      <xdr:col>85</xdr:col>
      <xdr:colOff>126364</xdr:colOff>
      <xdr:row>99</xdr:row>
      <xdr:rowOff>44107</xdr:rowOff>
    </xdr:to>
    <xdr:cxnSp macro="">
      <xdr:nvCxnSpPr>
        <xdr:cNvPr id="681" name="直線コネクタ 680"/>
        <xdr:cNvCxnSpPr/>
      </xdr:nvCxnSpPr>
      <xdr:spPr>
        <a:xfrm flipV="1">
          <a:off x="16317595" y="15608605"/>
          <a:ext cx="1269" cy="1409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47934</xdr:rowOff>
    </xdr:from>
    <xdr:ext cx="313932" cy="259045"/>
    <xdr:sp macro="" textlink="">
      <xdr:nvSpPr>
        <xdr:cNvPr id="682" name="積立金最小値テキスト"/>
        <xdr:cNvSpPr txBox="1"/>
      </xdr:nvSpPr>
      <xdr:spPr>
        <a:xfrm>
          <a:off x="16370300" y="170214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44107</xdr:rowOff>
    </xdr:from>
    <xdr:to>
      <xdr:col>86</xdr:col>
      <xdr:colOff>25400</xdr:colOff>
      <xdr:row>99</xdr:row>
      <xdr:rowOff>44107</xdr:rowOff>
    </xdr:to>
    <xdr:cxnSp macro="">
      <xdr:nvCxnSpPr>
        <xdr:cNvPr id="683" name="直線コネクタ 682"/>
        <xdr:cNvCxnSpPr/>
      </xdr:nvCxnSpPr>
      <xdr:spPr>
        <a:xfrm>
          <a:off x="16230600" y="1701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124782</xdr:rowOff>
    </xdr:from>
    <xdr:ext cx="534377" cy="259045"/>
    <xdr:sp macro="" textlink="">
      <xdr:nvSpPr>
        <xdr:cNvPr id="684" name="積立金最大値テキスト"/>
        <xdr:cNvSpPr txBox="1"/>
      </xdr:nvSpPr>
      <xdr:spPr>
        <a:xfrm>
          <a:off x="16370300" y="1538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6655</xdr:rowOff>
    </xdr:from>
    <xdr:to>
      <xdr:col>86</xdr:col>
      <xdr:colOff>25400</xdr:colOff>
      <xdr:row>91</xdr:row>
      <xdr:rowOff>6655</xdr:rowOff>
    </xdr:to>
    <xdr:cxnSp macro="">
      <xdr:nvCxnSpPr>
        <xdr:cNvPr id="685" name="直線コネクタ 684"/>
        <xdr:cNvCxnSpPr/>
      </xdr:nvCxnSpPr>
      <xdr:spPr>
        <a:xfrm>
          <a:off x="16230600" y="15608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71634</xdr:rowOff>
    </xdr:from>
    <xdr:to>
      <xdr:col>85</xdr:col>
      <xdr:colOff>127000</xdr:colOff>
      <xdr:row>99</xdr:row>
      <xdr:rowOff>9361</xdr:rowOff>
    </xdr:to>
    <xdr:cxnSp macro="">
      <xdr:nvCxnSpPr>
        <xdr:cNvPr id="686" name="直線コネクタ 685"/>
        <xdr:cNvCxnSpPr/>
      </xdr:nvCxnSpPr>
      <xdr:spPr>
        <a:xfrm flipV="1">
          <a:off x="15481300" y="16873734"/>
          <a:ext cx="838200" cy="10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154201</xdr:rowOff>
    </xdr:from>
    <xdr:ext cx="534377" cy="259045"/>
    <xdr:sp macro="" textlink="">
      <xdr:nvSpPr>
        <xdr:cNvPr id="687" name="積立金平均値テキスト"/>
        <xdr:cNvSpPr txBox="1"/>
      </xdr:nvSpPr>
      <xdr:spPr>
        <a:xfrm>
          <a:off x="16370300" y="16613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131324</xdr:rowOff>
    </xdr:from>
    <xdr:to>
      <xdr:col>85</xdr:col>
      <xdr:colOff>177800</xdr:colOff>
      <xdr:row>98</xdr:row>
      <xdr:rowOff>61474</xdr:rowOff>
    </xdr:to>
    <xdr:sp macro="" textlink="">
      <xdr:nvSpPr>
        <xdr:cNvPr id="688" name="フローチャート: 判断 687"/>
        <xdr:cNvSpPr/>
      </xdr:nvSpPr>
      <xdr:spPr>
        <a:xfrm>
          <a:off x="162687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5302</xdr:rowOff>
    </xdr:from>
    <xdr:to>
      <xdr:col>81</xdr:col>
      <xdr:colOff>50800</xdr:colOff>
      <xdr:row>99</xdr:row>
      <xdr:rowOff>9361</xdr:rowOff>
    </xdr:to>
    <xdr:cxnSp macro="">
      <xdr:nvCxnSpPr>
        <xdr:cNvPr id="689" name="直線コネクタ 688"/>
        <xdr:cNvCxnSpPr/>
      </xdr:nvCxnSpPr>
      <xdr:spPr>
        <a:xfrm>
          <a:off x="14592300" y="16978852"/>
          <a:ext cx="889000" cy="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147155</xdr:rowOff>
    </xdr:from>
    <xdr:to>
      <xdr:col>81</xdr:col>
      <xdr:colOff>101600</xdr:colOff>
      <xdr:row>98</xdr:row>
      <xdr:rowOff>77305</xdr:rowOff>
    </xdr:to>
    <xdr:sp macro="" textlink="">
      <xdr:nvSpPr>
        <xdr:cNvPr id="690" name="フローチャート: 判断 689"/>
        <xdr:cNvSpPr/>
      </xdr:nvSpPr>
      <xdr:spPr>
        <a:xfrm>
          <a:off x="15430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93832</xdr:rowOff>
    </xdr:from>
    <xdr:ext cx="469744" cy="259045"/>
    <xdr:sp macro="" textlink="">
      <xdr:nvSpPr>
        <xdr:cNvPr id="691" name="テキスト ボックス 690"/>
        <xdr:cNvSpPr txBox="1"/>
      </xdr:nvSpPr>
      <xdr:spPr>
        <a:xfrm>
          <a:off x="15246428" y="1655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5302</xdr:rowOff>
    </xdr:from>
    <xdr:to>
      <xdr:col>76</xdr:col>
      <xdr:colOff>114300</xdr:colOff>
      <xdr:row>99</xdr:row>
      <xdr:rowOff>37421</xdr:rowOff>
    </xdr:to>
    <xdr:cxnSp macro="">
      <xdr:nvCxnSpPr>
        <xdr:cNvPr id="692" name="直線コネクタ 691"/>
        <xdr:cNvCxnSpPr/>
      </xdr:nvCxnSpPr>
      <xdr:spPr>
        <a:xfrm flipV="1">
          <a:off x="13703300" y="16978852"/>
          <a:ext cx="889000" cy="3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164167</xdr:rowOff>
    </xdr:from>
    <xdr:to>
      <xdr:col>76</xdr:col>
      <xdr:colOff>165100</xdr:colOff>
      <xdr:row>98</xdr:row>
      <xdr:rowOff>94317</xdr:rowOff>
    </xdr:to>
    <xdr:sp macro="" textlink="">
      <xdr:nvSpPr>
        <xdr:cNvPr id="693" name="フローチャート: 判断 692"/>
        <xdr:cNvSpPr/>
      </xdr:nvSpPr>
      <xdr:spPr>
        <a:xfrm>
          <a:off x="14541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110844</xdr:rowOff>
    </xdr:from>
    <xdr:ext cx="469744" cy="259045"/>
    <xdr:sp macro="" textlink="">
      <xdr:nvSpPr>
        <xdr:cNvPr id="694" name="テキスト ボックス 693"/>
        <xdr:cNvSpPr txBox="1"/>
      </xdr:nvSpPr>
      <xdr:spPr>
        <a:xfrm>
          <a:off x="14357428" y="1657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131356</xdr:rowOff>
    </xdr:from>
    <xdr:to>
      <xdr:col>71</xdr:col>
      <xdr:colOff>177800</xdr:colOff>
      <xdr:row>99</xdr:row>
      <xdr:rowOff>37421</xdr:rowOff>
    </xdr:to>
    <xdr:cxnSp macro="">
      <xdr:nvCxnSpPr>
        <xdr:cNvPr id="695" name="直線コネクタ 694"/>
        <xdr:cNvCxnSpPr/>
      </xdr:nvCxnSpPr>
      <xdr:spPr>
        <a:xfrm>
          <a:off x="12814300" y="16933456"/>
          <a:ext cx="889000" cy="77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86919</xdr:rowOff>
    </xdr:from>
    <xdr:to>
      <xdr:col>72</xdr:col>
      <xdr:colOff>38100</xdr:colOff>
      <xdr:row>98</xdr:row>
      <xdr:rowOff>17069</xdr:rowOff>
    </xdr:to>
    <xdr:sp macro="" textlink="">
      <xdr:nvSpPr>
        <xdr:cNvPr id="696" name="フローチャート: 判断 695"/>
        <xdr:cNvSpPr/>
      </xdr:nvSpPr>
      <xdr:spPr>
        <a:xfrm>
          <a:off x="13652500" y="1671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33596</xdr:rowOff>
    </xdr:from>
    <xdr:ext cx="534377" cy="259045"/>
    <xdr:sp macro="" textlink="">
      <xdr:nvSpPr>
        <xdr:cNvPr id="697" name="テキスト ボックス 696"/>
        <xdr:cNvSpPr txBox="1"/>
      </xdr:nvSpPr>
      <xdr:spPr>
        <a:xfrm>
          <a:off x="13436111" y="16492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7386</xdr:rowOff>
    </xdr:from>
    <xdr:to>
      <xdr:col>67</xdr:col>
      <xdr:colOff>101600</xdr:colOff>
      <xdr:row>97</xdr:row>
      <xdr:rowOff>108986</xdr:rowOff>
    </xdr:to>
    <xdr:sp macro="" textlink="">
      <xdr:nvSpPr>
        <xdr:cNvPr id="698" name="フローチャート: 判断 697"/>
        <xdr:cNvSpPr/>
      </xdr:nvSpPr>
      <xdr:spPr>
        <a:xfrm>
          <a:off x="12763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125513</xdr:rowOff>
    </xdr:from>
    <xdr:ext cx="534377" cy="259045"/>
    <xdr:sp macro="" textlink="">
      <xdr:nvSpPr>
        <xdr:cNvPr id="699" name="テキスト ボックス 698"/>
        <xdr:cNvSpPr txBox="1"/>
      </xdr:nvSpPr>
      <xdr:spPr>
        <a:xfrm>
          <a:off x="12547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20834</xdr:rowOff>
    </xdr:from>
    <xdr:to>
      <xdr:col>85</xdr:col>
      <xdr:colOff>177800</xdr:colOff>
      <xdr:row>98</xdr:row>
      <xdr:rowOff>122434</xdr:rowOff>
    </xdr:to>
    <xdr:sp macro="" textlink="">
      <xdr:nvSpPr>
        <xdr:cNvPr id="705" name="楕円 704"/>
        <xdr:cNvSpPr/>
      </xdr:nvSpPr>
      <xdr:spPr>
        <a:xfrm>
          <a:off x="16268700" y="168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170711</xdr:rowOff>
    </xdr:from>
    <xdr:ext cx="469744" cy="259045"/>
    <xdr:sp macro="" textlink="">
      <xdr:nvSpPr>
        <xdr:cNvPr id="706" name="積立金該当値テキスト"/>
        <xdr:cNvSpPr txBox="1"/>
      </xdr:nvSpPr>
      <xdr:spPr>
        <a:xfrm>
          <a:off x="16370300" y="1680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130011</xdr:rowOff>
    </xdr:from>
    <xdr:to>
      <xdr:col>81</xdr:col>
      <xdr:colOff>101600</xdr:colOff>
      <xdr:row>99</xdr:row>
      <xdr:rowOff>60161</xdr:rowOff>
    </xdr:to>
    <xdr:sp macro="" textlink="">
      <xdr:nvSpPr>
        <xdr:cNvPr id="707" name="楕円 706"/>
        <xdr:cNvSpPr/>
      </xdr:nvSpPr>
      <xdr:spPr>
        <a:xfrm>
          <a:off x="15430500" y="1693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51288</xdr:rowOff>
    </xdr:from>
    <xdr:ext cx="469744" cy="259045"/>
    <xdr:sp macro="" textlink="">
      <xdr:nvSpPr>
        <xdr:cNvPr id="708" name="テキスト ボックス 707"/>
        <xdr:cNvSpPr txBox="1"/>
      </xdr:nvSpPr>
      <xdr:spPr>
        <a:xfrm>
          <a:off x="15246428" y="17024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125952</xdr:rowOff>
    </xdr:from>
    <xdr:to>
      <xdr:col>76</xdr:col>
      <xdr:colOff>165100</xdr:colOff>
      <xdr:row>99</xdr:row>
      <xdr:rowOff>56102</xdr:rowOff>
    </xdr:to>
    <xdr:sp macro="" textlink="">
      <xdr:nvSpPr>
        <xdr:cNvPr id="709" name="楕円 708"/>
        <xdr:cNvSpPr/>
      </xdr:nvSpPr>
      <xdr:spPr>
        <a:xfrm>
          <a:off x="14541500" y="1692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47229</xdr:rowOff>
    </xdr:from>
    <xdr:ext cx="469744" cy="259045"/>
    <xdr:sp macro="" textlink="">
      <xdr:nvSpPr>
        <xdr:cNvPr id="710" name="テキスト ボックス 709"/>
        <xdr:cNvSpPr txBox="1"/>
      </xdr:nvSpPr>
      <xdr:spPr>
        <a:xfrm>
          <a:off x="14357428" y="17020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158071</xdr:rowOff>
    </xdr:from>
    <xdr:to>
      <xdr:col>72</xdr:col>
      <xdr:colOff>38100</xdr:colOff>
      <xdr:row>99</xdr:row>
      <xdr:rowOff>88221</xdr:rowOff>
    </xdr:to>
    <xdr:sp macro="" textlink="">
      <xdr:nvSpPr>
        <xdr:cNvPr id="711" name="楕円 710"/>
        <xdr:cNvSpPr/>
      </xdr:nvSpPr>
      <xdr:spPr>
        <a:xfrm>
          <a:off x="13652500" y="1696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79348</xdr:rowOff>
    </xdr:from>
    <xdr:ext cx="378565" cy="259045"/>
    <xdr:sp macro="" textlink="">
      <xdr:nvSpPr>
        <xdr:cNvPr id="712" name="テキスト ボックス 711"/>
        <xdr:cNvSpPr txBox="1"/>
      </xdr:nvSpPr>
      <xdr:spPr>
        <a:xfrm>
          <a:off x="13514017" y="17052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80556</xdr:rowOff>
    </xdr:from>
    <xdr:to>
      <xdr:col>67</xdr:col>
      <xdr:colOff>101600</xdr:colOff>
      <xdr:row>99</xdr:row>
      <xdr:rowOff>10706</xdr:rowOff>
    </xdr:to>
    <xdr:sp macro="" textlink="">
      <xdr:nvSpPr>
        <xdr:cNvPr id="713" name="楕円 712"/>
        <xdr:cNvSpPr/>
      </xdr:nvSpPr>
      <xdr:spPr>
        <a:xfrm>
          <a:off x="12763500" y="1688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1833</xdr:rowOff>
    </xdr:from>
    <xdr:ext cx="469744" cy="259045"/>
    <xdr:sp macro="" textlink="">
      <xdr:nvSpPr>
        <xdr:cNvPr id="714" name="テキスト ボックス 713"/>
        <xdr:cNvSpPr txBox="1"/>
      </xdr:nvSpPr>
      <xdr:spPr>
        <a:xfrm>
          <a:off x="12579428" y="16975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4" name="テキスト ボックス 73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6" name="テキスト ボックス 73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21590</xdr:rowOff>
    </xdr:from>
    <xdr:to>
      <xdr:col>116</xdr:col>
      <xdr:colOff>62864</xdr:colOff>
      <xdr:row>39</xdr:row>
      <xdr:rowOff>98878</xdr:rowOff>
    </xdr:to>
    <xdr:cxnSp macro="">
      <xdr:nvCxnSpPr>
        <xdr:cNvPr id="740" name="直線コネクタ 739"/>
        <xdr:cNvCxnSpPr/>
      </xdr:nvCxnSpPr>
      <xdr:spPr>
        <a:xfrm flipV="1">
          <a:off x="22159595" y="5336540"/>
          <a:ext cx="1269" cy="1448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139717</xdr:rowOff>
    </xdr:from>
    <xdr:ext cx="534377" cy="259045"/>
    <xdr:sp macro="" textlink="">
      <xdr:nvSpPr>
        <xdr:cNvPr id="743" name="投資及び出資金最大値テキスト"/>
        <xdr:cNvSpPr txBox="1"/>
      </xdr:nvSpPr>
      <xdr:spPr>
        <a:xfrm>
          <a:off x="22212300" y="511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21590</xdr:rowOff>
    </xdr:from>
    <xdr:to>
      <xdr:col>116</xdr:col>
      <xdr:colOff>152400</xdr:colOff>
      <xdr:row>31</xdr:row>
      <xdr:rowOff>21590</xdr:rowOff>
    </xdr:to>
    <xdr:cxnSp macro="">
      <xdr:nvCxnSpPr>
        <xdr:cNvPr id="744" name="直線コネクタ 743"/>
        <xdr:cNvCxnSpPr/>
      </xdr:nvCxnSpPr>
      <xdr:spPr>
        <a:xfrm>
          <a:off x="22072600" y="5336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160710</xdr:rowOff>
    </xdr:from>
    <xdr:to>
      <xdr:col>116</xdr:col>
      <xdr:colOff>63500</xdr:colOff>
      <xdr:row>38</xdr:row>
      <xdr:rowOff>166697</xdr:rowOff>
    </xdr:to>
    <xdr:cxnSp macro="">
      <xdr:nvCxnSpPr>
        <xdr:cNvPr id="745" name="直線コネクタ 744"/>
        <xdr:cNvCxnSpPr/>
      </xdr:nvCxnSpPr>
      <xdr:spPr>
        <a:xfrm flipV="1">
          <a:off x="21323300" y="6675810"/>
          <a:ext cx="838200" cy="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97154</xdr:rowOff>
    </xdr:from>
    <xdr:ext cx="378565" cy="259045"/>
    <xdr:sp macro="" textlink="">
      <xdr:nvSpPr>
        <xdr:cNvPr id="746" name="投資及び出資金平均値テキスト"/>
        <xdr:cNvSpPr txBox="1"/>
      </xdr:nvSpPr>
      <xdr:spPr>
        <a:xfrm>
          <a:off x="22212300" y="66122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118727</xdr:rowOff>
    </xdr:from>
    <xdr:to>
      <xdr:col>116</xdr:col>
      <xdr:colOff>114300</xdr:colOff>
      <xdr:row>39</xdr:row>
      <xdr:rowOff>48877</xdr:rowOff>
    </xdr:to>
    <xdr:sp macro="" textlink="">
      <xdr:nvSpPr>
        <xdr:cNvPr id="747" name="フローチャート: 判断 746"/>
        <xdr:cNvSpPr/>
      </xdr:nvSpPr>
      <xdr:spPr>
        <a:xfrm>
          <a:off x="22110700" y="663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166697</xdr:rowOff>
    </xdr:from>
    <xdr:to>
      <xdr:col>111</xdr:col>
      <xdr:colOff>177800</xdr:colOff>
      <xdr:row>39</xdr:row>
      <xdr:rowOff>12446</xdr:rowOff>
    </xdr:to>
    <xdr:cxnSp macro="">
      <xdr:nvCxnSpPr>
        <xdr:cNvPr id="748" name="直線コネクタ 747"/>
        <xdr:cNvCxnSpPr/>
      </xdr:nvCxnSpPr>
      <xdr:spPr>
        <a:xfrm flipV="1">
          <a:off x="20434300" y="6681797"/>
          <a:ext cx="889000" cy="17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122428</xdr:rowOff>
    </xdr:from>
    <xdr:to>
      <xdr:col>112</xdr:col>
      <xdr:colOff>38100</xdr:colOff>
      <xdr:row>39</xdr:row>
      <xdr:rowOff>52578</xdr:rowOff>
    </xdr:to>
    <xdr:sp macro="" textlink="">
      <xdr:nvSpPr>
        <xdr:cNvPr id="749" name="フローチャート: 判断 748"/>
        <xdr:cNvSpPr/>
      </xdr:nvSpPr>
      <xdr:spPr>
        <a:xfrm>
          <a:off x="212725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43705</xdr:rowOff>
    </xdr:from>
    <xdr:ext cx="378565" cy="259045"/>
    <xdr:sp macro="" textlink="">
      <xdr:nvSpPr>
        <xdr:cNvPr id="750" name="テキスト ボックス 749"/>
        <xdr:cNvSpPr txBox="1"/>
      </xdr:nvSpPr>
      <xdr:spPr>
        <a:xfrm>
          <a:off x="21134017" y="6730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12446</xdr:rowOff>
    </xdr:from>
    <xdr:to>
      <xdr:col>107</xdr:col>
      <xdr:colOff>50800</xdr:colOff>
      <xdr:row>39</xdr:row>
      <xdr:rowOff>15929</xdr:rowOff>
    </xdr:to>
    <xdr:cxnSp macro="">
      <xdr:nvCxnSpPr>
        <xdr:cNvPr id="751" name="直線コネクタ 750"/>
        <xdr:cNvCxnSpPr/>
      </xdr:nvCxnSpPr>
      <xdr:spPr>
        <a:xfrm flipV="1">
          <a:off x="19545300" y="6698996"/>
          <a:ext cx="889000" cy="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136689</xdr:rowOff>
    </xdr:from>
    <xdr:to>
      <xdr:col>107</xdr:col>
      <xdr:colOff>101600</xdr:colOff>
      <xdr:row>39</xdr:row>
      <xdr:rowOff>66839</xdr:rowOff>
    </xdr:to>
    <xdr:sp macro="" textlink="">
      <xdr:nvSpPr>
        <xdr:cNvPr id="752" name="フローチャート: 判断 751"/>
        <xdr:cNvSpPr/>
      </xdr:nvSpPr>
      <xdr:spPr>
        <a:xfrm>
          <a:off x="20383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57966</xdr:rowOff>
    </xdr:from>
    <xdr:ext cx="378565" cy="259045"/>
    <xdr:sp macro="" textlink="">
      <xdr:nvSpPr>
        <xdr:cNvPr id="753" name="テキスト ボックス 752"/>
        <xdr:cNvSpPr txBox="1"/>
      </xdr:nvSpPr>
      <xdr:spPr>
        <a:xfrm>
          <a:off x="20245017" y="6744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15929</xdr:rowOff>
    </xdr:from>
    <xdr:to>
      <xdr:col>102</xdr:col>
      <xdr:colOff>114300</xdr:colOff>
      <xdr:row>39</xdr:row>
      <xdr:rowOff>30299</xdr:rowOff>
    </xdr:to>
    <xdr:cxnSp macro="">
      <xdr:nvCxnSpPr>
        <xdr:cNvPr id="754" name="直線コネクタ 753"/>
        <xdr:cNvCxnSpPr/>
      </xdr:nvCxnSpPr>
      <xdr:spPr>
        <a:xfrm flipV="1">
          <a:off x="18656300" y="6702479"/>
          <a:ext cx="889000" cy="1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13136</xdr:rowOff>
    </xdr:from>
    <xdr:to>
      <xdr:col>102</xdr:col>
      <xdr:colOff>165100</xdr:colOff>
      <xdr:row>38</xdr:row>
      <xdr:rowOff>114736</xdr:rowOff>
    </xdr:to>
    <xdr:sp macro="" textlink="">
      <xdr:nvSpPr>
        <xdr:cNvPr id="755" name="フローチャート: 判断 754"/>
        <xdr:cNvSpPr/>
      </xdr:nvSpPr>
      <xdr:spPr>
        <a:xfrm>
          <a:off x="19494500" y="652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131262</xdr:rowOff>
    </xdr:from>
    <xdr:ext cx="469744" cy="259045"/>
    <xdr:sp macro="" textlink="">
      <xdr:nvSpPr>
        <xdr:cNvPr id="756" name="テキスト ボックス 755"/>
        <xdr:cNvSpPr txBox="1"/>
      </xdr:nvSpPr>
      <xdr:spPr>
        <a:xfrm>
          <a:off x="19310428" y="63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84001</xdr:rowOff>
    </xdr:from>
    <xdr:to>
      <xdr:col>98</xdr:col>
      <xdr:colOff>38100</xdr:colOff>
      <xdr:row>39</xdr:row>
      <xdr:rowOff>14151</xdr:rowOff>
    </xdr:to>
    <xdr:sp macro="" textlink="">
      <xdr:nvSpPr>
        <xdr:cNvPr id="757" name="フローチャート: 判断 756"/>
        <xdr:cNvSpPr/>
      </xdr:nvSpPr>
      <xdr:spPr>
        <a:xfrm>
          <a:off x="18605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30678</xdr:rowOff>
    </xdr:from>
    <xdr:ext cx="469744" cy="259045"/>
    <xdr:sp macro="" textlink="">
      <xdr:nvSpPr>
        <xdr:cNvPr id="758" name="テキスト ボックス 757"/>
        <xdr:cNvSpPr txBox="1"/>
      </xdr:nvSpPr>
      <xdr:spPr>
        <a:xfrm>
          <a:off x="18421428"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109910</xdr:rowOff>
    </xdr:from>
    <xdr:to>
      <xdr:col>116</xdr:col>
      <xdr:colOff>114300</xdr:colOff>
      <xdr:row>39</xdr:row>
      <xdr:rowOff>40060</xdr:rowOff>
    </xdr:to>
    <xdr:sp macro="" textlink="">
      <xdr:nvSpPr>
        <xdr:cNvPr id="764" name="楕円 763"/>
        <xdr:cNvSpPr/>
      </xdr:nvSpPr>
      <xdr:spPr>
        <a:xfrm>
          <a:off x="22110700" y="662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69287</xdr:rowOff>
    </xdr:from>
    <xdr:ext cx="469744" cy="259045"/>
    <xdr:sp macro="" textlink="">
      <xdr:nvSpPr>
        <xdr:cNvPr id="765" name="投資及び出資金該当値テキスト"/>
        <xdr:cNvSpPr txBox="1"/>
      </xdr:nvSpPr>
      <xdr:spPr>
        <a:xfrm>
          <a:off x="22212300" y="6412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115897</xdr:rowOff>
    </xdr:from>
    <xdr:to>
      <xdr:col>112</xdr:col>
      <xdr:colOff>38100</xdr:colOff>
      <xdr:row>39</xdr:row>
      <xdr:rowOff>46047</xdr:rowOff>
    </xdr:to>
    <xdr:sp macro="" textlink="">
      <xdr:nvSpPr>
        <xdr:cNvPr id="766" name="楕円 765"/>
        <xdr:cNvSpPr/>
      </xdr:nvSpPr>
      <xdr:spPr>
        <a:xfrm>
          <a:off x="21272500" y="663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62573</xdr:rowOff>
    </xdr:from>
    <xdr:ext cx="378565" cy="259045"/>
    <xdr:sp macro="" textlink="">
      <xdr:nvSpPr>
        <xdr:cNvPr id="767" name="テキスト ボックス 766"/>
        <xdr:cNvSpPr txBox="1"/>
      </xdr:nvSpPr>
      <xdr:spPr>
        <a:xfrm>
          <a:off x="21134017" y="64062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133096</xdr:rowOff>
    </xdr:from>
    <xdr:to>
      <xdr:col>107</xdr:col>
      <xdr:colOff>101600</xdr:colOff>
      <xdr:row>39</xdr:row>
      <xdr:rowOff>63246</xdr:rowOff>
    </xdr:to>
    <xdr:sp macro="" textlink="">
      <xdr:nvSpPr>
        <xdr:cNvPr id="768" name="楕円 767"/>
        <xdr:cNvSpPr/>
      </xdr:nvSpPr>
      <xdr:spPr>
        <a:xfrm>
          <a:off x="20383500" y="664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79773</xdr:rowOff>
    </xdr:from>
    <xdr:ext cx="378565" cy="259045"/>
    <xdr:sp macro="" textlink="">
      <xdr:nvSpPr>
        <xdr:cNvPr id="769" name="テキスト ボックス 768"/>
        <xdr:cNvSpPr txBox="1"/>
      </xdr:nvSpPr>
      <xdr:spPr>
        <a:xfrm>
          <a:off x="20245017" y="6423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136579</xdr:rowOff>
    </xdr:from>
    <xdr:to>
      <xdr:col>102</xdr:col>
      <xdr:colOff>165100</xdr:colOff>
      <xdr:row>39</xdr:row>
      <xdr:rowOff>66729</xdr:rowOff>
    </xdr:to>
    <xdr:sp macro="" textlink="">
      <xdr:nvSpPr>
        <xdr:cNvPr id="770" name="楕円 769"/>
        <xdr:cNvSpPr/>
      </xdr:nvSpPr>
      <xdr:spPr>
        <a:xfrm>
          <a:off x="19494500" y="665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57856</xdr:rowOff>
    </xdr:from>
    <xdr:ext cx="378565" cy="259045"/>
    <xdr:sp macro="" textlink="">
      <xdr:nvSpPr>
        <xdr:cNvPr id="771" name="テキスト ボックス 770"/>
        <xdr:cNvSpPr txBox="1"/>
      </xdr:nvSpPr>
      <xdr:spPr>
        <a:xfrm>
          <a:off x="19356017" y="6744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150949</xdr:rowOff>
    </xdr:from>
    <xdr:to>
      <xdr:col>98</xdr:col>
      <xdr:colOff>38100</xdr:colOff>
      <xdr:row>39</xdr:row>
      <xdr:rowOff>81099</xdr:rowOff>
    </xdr:to>
    <xdr:sp macro="" textlink="">
      <xdr:nvSpPr>
        <xdr:cNvPr id="772" name="楕円 771"/>
        <xdr:cNvSpPr/>
      </xdr:nvSpPr>
      <xdr:spPr>
        <a:xfrm>
          <a:off x="18605500" y="666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72226</xdr:rowOff>
    </xdr:from>
    <xdr:ext cx="378565" cy="259045"/>
    <xdr:sp macro="" textlink="">
      <xdr:nvSpPr>
        <xdr:cNvPr id="773" name="テキスト ボックス 772"/>
        <xdr:cNvSpPr txBox="1"/>
      </xdr:nvSpPr>
      <xdr:spPr>
        <a:xfrm>
          <a:off x="18467017" y="67587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44069</xdr:rowOff>
    </xdr:from>
    <xdr:to>
      <xdr:col>116</xdr:col>
      <xdr:colOff>62864</xdr:colOff>
      <xdr:row>59</xdr:row>
      <xdr:rowOff>44450</xdr:rowOff>
    </xdr:to>
    <xdr:cxnSp macro="">
      <xdr:nvCxnSpPr>
        <xdr:cNvPr id="797" name="直線コネクタ 796"/>
        <xdr:cNvCxnSpPr/>
      </xdr:nvCxnSpPr>
      <xdr:spPr>
        <a:xfrm flipV="1">
          <a:off x="22159595" y="8616569"/>
          <a:ext cx="1269" cy="15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162196</xdr:rowOff>
    </xdr:from>
    <xdr:ext cx="534377" cy="259045"/>
    <xdr:sp macro="" textlink="">
      <xdr:nvSpPr>
        <xdr:cNvPr id="800" name="貸付金最大値テキスト"/>
        <xdr:cNvSpPr txBox="1"/>
      </xdr:nvSpPr>
      <xdr:spPr>
        <a:xfrm>
          <a:off x="22212300" y="839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44069</xdr:rowOff>
    </xdr:from>
    <xdr:to>
      <xdr:col>116</xdr:col>
      <xdr:colOff>152400</xdr:colOff>
      <xdr:row>50</xdr:row>
      <xdr:rowOff>44069</xdr:rowOff>
    </xdr:to>
    <xdr:cxnSp macro="">
      <xdr:nvCxnSpPr>
        <xdr:cNvPr id="801" name="直線コネクタ 800"/>
        <xdr:cNvCxnSpPr/>
      </xdr:nvCxnSpPr>
      <xdr:spPr>
        <a:xfrm>
          <a:off x="22072600" y="861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131128</xdr:rowOff>
    </xdr:from>
    <xdr:to>
      <xdr:col>116</xdr:col>
      <xdr:colOff>63500</xdr:colOff>
      <xdr:row>55</xdr:row>
      <xdr:rowOff>55194</xdr:rowOff>
    </xdr:to>
    <xdr:cxnSp macro="">
      <xdr:nvCxnSpPr>
        <xdr:cNvPr id="802" name="直線コネクタ 801"/>
        <xdr:cNvCxnSpPr/>
      </xdr:nvCxnSpPr>
      <xdr:spPr>
        <a:xfrm>
          <a:off x="21323300" y="9389428"/>
          <a:ext cx="838200" cy="9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50678</xdr:rowOff>
    </xdr:from>
    <xdr:ext cx="469744" cy="259045"/>
    <xdr:sp macro="" textlink="">
      <xdr:nvSpPr>
        <xdr:cNvPr id="803" name="貸付金平均値テキスト"/>
        <xdr:cNvSpPr txBox="1"/>
      </xdr:nvSpPr>
      <xdr:spPr>
        <a:xfrm>
          <a:off x="22212300" y="9994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72251</xdr:rowOff>
    </xdr:from>
    <xdr:to>
      <xdr:col>116</xdr:col>
      <xdr:colOff>114300</xdr:colOff>
      <xdr:row>59</xdr:row>
      <xdr:rowOff>2401</xdr:rowOff>
    </xdr:to>
    <xdr:sp macro="" textlink="">
      <xdr:nvSpPr>
        <xdr:cNvPr id="804" name="フローチャート: 判断 803"/>
        <xdr:cNvSpPr/>
      </xdr:nvSpPr>
      <xdr:spPr>
        <a:xfrm>
          <a:off x="221107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131128</xdr:rowOff>
    </xdr:from>
    <xdr:to>
      <xdr:col>111</xdr:col>
      <xdr:colOff>177800</xdr:colOff>
      <xdr:row>55</xdr:row>
      <xdr:rowOff>31382</xdr:rowOff>
    </xdr:to>
    <xdr:cxnSp macro="">
      <xdr:nvCxnSpPr>
        <xdr:cNvPr id="805" name="直線コネクタ 804"/>
        <xdr:cNvCxnSpPr/>
      </xdr:nvCxnSpPr>
      <xdr:spPr>
        <a:xfrm flipV="1">
          <a:off x="20434300" y="9389428"/>
          <a:ext cx="889000" cy="7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75336</xdr:rowOff>
    </xdr:from>
    <xdr:to>
      <xdr:col>112</xdr:col>
      <xdr:colOff>38100</xdr:colOff>
      <xdr:row>59</xdr:row>
      <xdr:rowOff>5486</xdr:rowOff>
    </xdr:to>
    <xdr:sp macro="" textlink="">
      <xdr:nvSpPr>
        <xdr:cNvPr id="806" name="フローチャート: 判断 805"/>
        <xdr:cNvSpPr/>
      </xdr:nvSpPr>
      <xdr:spPr>
        <a:xfrm>
          <a:off x="21272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168063</xdr:rowOff>
    </xdr:from>
    <xdr:ext cx="469744" cy="259045"/>
    <xdr:sp macro="" textlink="">
      <xdr:nvSpPr>
        <xdr:cNvPr id="807" name="テキスト ボックス 806"/>
        <xdr:cNvSpPr txBox="1"/>
      </xdr:nvSpPr>
      <xdr:spPr>
        <a:xfrm>
          <a:off x="21088428" y="1011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31382</xdr:rowOff>
    </xdr:from>
    <xdr:to>
      <xdr:col>107</xdr:col>
      <xdr:colOff>50800</xdr:colOff>
      <xdr:row>55</xdr:row>
      <xdr:rowOff>91389</xdr:rowOff>
    </xdr:to>
    <xdr:cxnSp macro="">
      <xdr:nvCxnSpPr>
        <xdr:cNvPr id="808" name="直線コネクタ 807"/>
        <xdr:cNvCxnSpPr/>
      </xdr:nvCxnSpPr>
      <xdr:spPr>
        <a:xfrm flipV="1">
          <a:off x="19545300" y="9461132"/>
          <a:ext cx="889000" cy="6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54648</xdr:rowOff>
    </xdr:from>
    <xdr:to>
      <xdr:col>107</xdr:col>
      <xdr:colOff>101600</xdr:colOff>
      <xdr:row>58</xdr:row>
      <xdr:rowOff>156248</xdr:rowOff>
    </xdr:to>
    <xdr:sp macro="" textlink="">
      <xdr:nvSpPr>
        <xdr:cNvPr id="809" name="フローチャート: 判断 808"/>
        <xdr:cNvSpPr/>
      </xdr:nvSpPr>
      <xdr:spPr>
        <a:xfrm>
          <a:off x="20383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147375</xdr:rowOff>
    </xdr:from>
    <xdr:ext cx="469744" cy="259045"/>
    <xdr:sp macro="" textlink="">
      <xdr:nvSpPr>
        <xdr:cNvPr id="810" name="テキスト ボックス 809"/>
        <xdr:cNvSpPr txBox="1"/>
      </xdr:nvSpPr>
      <xdr:spPr>
        <a:xfrm>
          <a:off x="20199428" y="10091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132423</xdr:rowOff>
    </xdr:from>
    <xdr:to>
      <xdr:col>102</xdr:col>
      <xdr:colOff>114300</xdr:colOff>
      <xdr:row>55</xdr:row>
      <xdr:rowOff>91389</xdr:rowOff>
    </xdr:to>
    <xdr:cxnSp macro="">
      <xdr:nvCxnSpPr>
        <xdr:cNvPr id="811" name="直線コネクタ 810"/>
        <xdr:cNvCxnSpPr/>
      </xdr:nvCxnSpPr>
      <xdr:spPr>
        <a:xfrm>
          <a:off x="18656300" y="9390723"/>
          <a:ext cx="889000" cy="13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85814</xdr:rowOff>
    </xdr:from>
    <xdr:to>
      <xdr:col>102</xdr:col>
      <xdr:colOff>165100</xdr:colOff>
      <xdr:row>58</xdr:row>
      <xdr:rowOff>15964</xdr:rowOff>
    </xdr:to>
    <xdr:sp macro="" textlink="">
      <xdr:nvSpPr>
        <xdr:cNvPr id="812" name="フローチャート: 判断 811"/>
        <xdr:cNvSpPr/>
      </xdr:nvSpPr>
      <xdr:spPr>
        <a:xfrm>
          <a:off x="19494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7091</xdr:rowOff>
    </xdr:from>
    <xdr:ext cx="469744" cy="259045"/>
    <xdr:sp macro="" textlink="">
      <xdr:nvSpPr>
        <xdr:cNvPr id="813" name="テキスト ボックス 812"/>
        <xdr:cNvSpPr txBox="1"/>
      </xdr:nvSpPr>
      <xdr:spPr>
        <a:xfrm>
          <a:off x="19310428" y="9951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4" name="フローチャート: 判断 813"/>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83367</xdr:rowOff>
    </xdr:from>
    <xdr:ext cx="469744" cy="259045"/>
    <xdr:sp macro="" textlink="">
      <xdr:nvSpPr>
        <xdr:cNvPr id="815" name="テキスト ボックス 814"/>
        <xdr:cNvSpPr txBox="1"/>
      </xdr:nvSpPr>
      <xdr:spPr>
        <a:xfrm>
          <a:off x="18421428" y="100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4394</xdr:rowOff>
    </xdr:from>
    <xdr:to>
      <xdr:col>116</xdr:col>
      <xdr:colOff>114300</xdr:colOff>
      <xdr:row>55</xdr:row>
      <xdr:rowOff>105994</xdr:rowOff>
    </xdr:to>
    <xdr:sp macro="" textlink="">
      <xdr:nvSpPr>
        <xdr:cNvPr id="821" name="楕円 820"/>
        <xdr:cNvSpPr/>
      </xdr:nvSpPr>
      <xdr:spPr>
        <a:xfrm>
          <a:off x="22110700" y="943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27271</xdr:rowOff>
    </xdr:from>
    <xdr:ext cx="534377" cy="259045"/>
    <xdr:sp macro="" textlink="">
      <xdr:nvSpPr>
        <xdr:cNvPr id="822" name="貸付金該当値テキスト"/>
        <xdr:cNvSpPr txBox="1"/>
      </xdr:nvSpPr>
      <xdr:spPr>
        <a:xfrm>
          <a:off x="22212300" y="928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80328</xdr:rowOff>
    </xdr:from>
    <xdr:to>
      <xdr:col>112</xdr:col>
      <xdr:colOff>38100</xdr:colOff>
      <xdr:row>55</xdr:row>
      <xdr:rowOff>10478</xdr:rowOff>
    </xdr:to>
    <xdr:sp macro="" textlink="">
      <xdr:nvSpPr>
        <xdr:cNvPr id="823" name="楕円 822"/>
        <xdr:cNvSpPr/>
      </xdr:nvSpPr>
      <xdr:spPr>
        <a:xfrm>
          <a:off x="21272500" y="933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27005</xdr:rowOff>
    </xdr:from>
    <xdr:ext cx="534377" cy="259045"/>
    <xdr:sp macro="" textlink="">
      <xdr:nvSpPr>
        <xdr:cNvPr id="824" name="テキスト ボックス 823"/>
        <xdr:cNvSpPr txBox="1"/>
      </xdr:nvSpPr>
      <xdr:spPr>
        <a:xfrm>
          <a:off x="21056111" y="911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152032</xdr:rowOff>
    </xdr:from>
    <xdr:to>
      <xdr:col>107</xdr:col>
      <xdr:colOff>101600</xdr:colOff>
      <xdr:row>55</xdr:row>
      <xdr:rowOff>82182</xdr:rowOff>
    </xdr:to>
    <xdr:sp macro="" textlink="">
      <xdr:nvSpPr>
        <xdr:cNvPr id="825" name="楕円 824"/>
        <xdr:cNvSpPr/>
      </xdr:nvSpPr>
      <xdr:spPr>
        <a:xfrm>
          <a:off x="20383500" y="941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98709</xdr:rowOff>
    </xdr:from>
    <xdr:ext cx="534377" cy="259045"/>
    <xdr:sp macro="" textlink="">
      <xdr:nvSpPr>
        <xdr:cNvPr id="826" name="テキスト ボックス 825"/>
        <xdr:cNvSpPr txBox="1"/>
      </xdr:nvSpPr>
      <xdr:spPr>
        <a:xfrm>
          <a:off x="20167111" y="918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40589</xdr:rowOff>
    </xdr:from>
    <xdr:to>
      <xdr:col>102</xdr:col>
      <xdr:colOff>165100</xdr:colOff>
      <xdr:row>55</xdr:row>
      <xdr:rowOff>142189</xdr:rowOff>
    </xdr:to>
    <xdr:sp macro="" textlink="">
      <xdr:nvSpPr>
        <xdr:cNvPr id="827" name="楕円 826"/>
        <xdr:cNvSpPr/>
      </xdr:nvSpPr>
      <xdr:spPr>
        <a:xfrm>
          <a:off x="19494500" y="947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158716</xdr:rowOff>
    </xdr:from>
    <xdr:ext cx="534377" cy="259045"/>
    <xdr:sp macro="" textlink="">
      <xdr:nvSpPr>
        <xdr:cNvPr id="828" name="テキスト ボックス 827"/>
        <xdr:cNvSpPr txBox="1"/>
      </xdr:nvSpPr>
      <xdr:spPr>
        <a:xfrm>
          <a:off x="19278111" y="924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81623</xdr:rowOff>
    </xdr:from>
    <xdr:to>
      <xdr:col>98</xdr:col>
      <xdr:colOff>38100</xdr:colOff>
      <xdr:row>55</xdr:row>
      <xdr:rowOff>11773</xdr:rowOff>
    </xdr:to>
    <xdr:sp macro="" textlink="">
      <xdr:nvSpPr>
        <xdr:cNvPr id="829" name="楕円 828"/>
        <xdr:cNvSpPr/>
      </xdr:nvSpPr>
      <xdr:spPr>
        <a:xfrm>
          <a:off x="18605500" y="933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28300</xdr:rowOff>
    </xdr:from>
    <xdr:ext cx="534377" cy="259045"/>
    <xdr:sp macro="" textlink="">
      <xdr:nvSpPr>
        <xdr:cNvPr id="830" name="テキスト ボックス 829"/>
        <xdr:cNvSpPr txBox="1"/>
      </xdr:nvSpPr>
      <xdr:spPr>
        <a:xfrm>
          <a:off x="18389111" y="911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2" name="直線コネクタ 84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3" name="テキスト ボックス 84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4" name="直線コネクタ 84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5" name="テキスト ボックス 84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6" name="直線コネクタ 84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7" name="テキスト ボックス 84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8" name="直線コネクタ 84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9" name="テキスト ボックス 84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70891</xdr:rowOff>
    </xdr:from>
    <xdr:to>
      <xdr:col>116</xdr:col>
      <xdr:colOff>62864</xdr:colOff>
      <xdr:row>78</xdr:row>
      <xdr:rowOff>102622</xdr:rowOff>
    </xdr:to>
    <xdr:cxnSp macro="">
      <xdr:nvCxnSpPr>
        <xdr:cNvPr id="853" name="直線コネクタ 852"/>
        <xdr:cNvCxnSpPr/>
      </xdr:nvCxnSpPr>
      <xdr:spPr>
        <a:xfrm flipV="1">
          <a:off x="22159595" y="12243841"/>
          <a:ext cx="1269" cy="1231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106449</xdr:rowOff>
    </xdr:from>
    <xdr:ext cx="534377" cy="259045"/>
    <xdr:sp macro="" textlink="">
      <xdr:nvSpPr>
        <xdr:cNvPr id="854" name="繰出金最小値テキスト"/>
        <xdr:cNvSpPr txBox="1"/>
      </xdr:nvSpPr>
      <xdr:spPr>
        <a:xfrm>
          <a:off x="22212300" y="1347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102622</xdr:rowOff>
    </xdr:from>
    <xdr:to>
      <xdr:col>116</xdr:col>
      <xdr:colOff>152400</xdr:colOff>
      <xdr:row>78</xdr:row>
      <xdr:rowOff>102622</xdr:rowOff>
    </xdr:to>
    <xdr:cxnSp macro="">
      <xdr:nvCxnSpPr>
        <xdr:cNvPr id="855" name="直線コネクタ 854"/>
        <xdr:cNvCxnSpPr/>
      </xdr:nvCxnSpPr>
      <xdr:spPr>
        <a:xfrm>
          <a:off x="22072600" y="1347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17568</xdr:rowOff>
    </xdr:from>
    <xdr:ext cx="534377" cy="259045"/>
    <xdr:sp macro="" textlink="">
      <xdr:nvSpPr>
        <xdr:cNvPr id="856" name="繰出金最大値テキスト"/>
        <xdr:cNvSpPr txBox="1"/>
      </xdr:nvSpPr>
      <xdr:spPr>
        <a:xfrm>
          <a:off x="22212300" y="1201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70891</xdr:rowOff>
    </xdr:from>
    <xdr:to>
      <xdr:col>116</xdr:col>
      <xdr:colOff>152400</xdr:colOff>
      <xdr:row>71</xdr:row>
      <xdr:rowOff>70891</xdr:rowOff>
    </xdr:to>
    <xdr:cxnSp macro="">
      <xdr:nvCxnSpPr>
        <xdr:cNvPr id="857" name="直線コネクタ 856"/>
        <xdr:cNvCxnSpPr/>
      </xdr:nvCxnSpPr>
      <xdr:spPr>
        <a:xfrm>
          <a:off x="22072600" y="1224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100929</xdr:rowOff>
    </xdr:from>
    <xdr:to>
      <xdr:col>116</xdr:col>
      <xdr:colOff>63500</xdr:colOff>
      <xdr:row>74</xdr:row>
      <xdr:rowOff>129733</xdr:rowOff>
    </xdr:to>
    <xdr:cxnSp macro="">
      <xdr:nvCxnSpPr>
        <xdr:cNvPr id="858" name="直線コネクタ 857"/>
        <xdr:cNvCxnSpPr/>
      </xdr:nvCxnSpPr>
      <xdr:spPr>
        <a:xfrm flipV="1">
          <a:off x="21323300" y="12788229"/>
          <a:ext cx="838200" cy="2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142</xdr:rowOff>
    </xdr:from>
    <xdr:ext cx="534377" cy="259045"/>
    <xdr:sp macro="" textlink="">
      <xdr:nvSpPr>
        <xdr:cNvPr id="859" name="繰出金平均値テキスト"/>
        <xdr:cNvSpPr txBox="1"/>
      </xdr:nvSpPr>
      <xdr:spPr>
        <a:xfrm>
          <a:off x="22212300" y="13030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21715</xdr:rowOff>
    </xdr:from>
    <xdr:to>
      <xdr:col>116</xdr:col>
      <xdr:colOff>114300</xdr:colOff>
      <xdr:row>76</xdr:row>
      <xdr:rowOff>123315</xdr:rowOff>
    </xdr:to>
    <xdr:sp macro="" textlink="">
      <xdr:nvSpPr>
        <xdr:cNvPr id="860" name="フローチャート: 判断 859"/>
        <xdr:cNvSpPr/>
      </xdr:nvSpPr>
      <xdr:spPr>
        <a:xfrm>
          <a:off x="221107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129733</xdr:rowOff>
    </xdr:from>
    <xdr:to>
      <xdr:col>111</xdr:col>
      <xdr:colOff>177800</xdr:colOff>
      <xdr:row>74</xdr:row>
      <xdr:rowOff>146283</xdr:rowOff>
    </xdr:to>
    <xdr:cxnSp macro="">
      <xdr:nvCxnSpPr>
        <xdr:cNvPr id="861" name="直線コネクタ 860"/>
        <xdr:cNvCxnSpPr/>
      </xdr:nvCxnSpPr>
      <xdr:spPr>
        <a:xfrm flipV="1">
          <a:off x="20434300" y="12817033"/>
          <a:ext cx="889000" cy="1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5713</xdr:rowOff>
    </xdr:from>
    <xdr:to>
      <xdr:col>112</xdr:col>
      <xdr:colOff>38100</xdr:colOff>
      <xdr:row>76</xdr:row>
      <xdr:rowOff>107313</xdr:rowOff>
    </xdr:to>
    <xdr:sp macro="" textlink="">
      <xdr:nvSpPr>
        <xdr:cNvPr id="862" name="フローチャート: 判断 861"/>
        <xdr:cNvSpPr/>
      </xdr:nvSpPr>
      <xdr:spPr>
        <a:xfrm>
          <a:off x="21272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98440</xdr:rowOff>
    </xdr:from>
    <xdr:ext cx="534377" cy="259045"/>
    <xdr:sp macro="" textlink="">
      <xdr:nvSpPr>
        <xdr:cNvPr id="863" name="テキスト ボックス 862"/>
        <xdr:cNvSpPr txBox="1"/>
      </xdr:nvSpPr>
      <xdr:spPr>
        <a:xfrm>
          <a:off x="21056111" y="1312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146283</xdr:rowOff>
    </xdr:from>
    <xdr:to>
      <xdr:col>107</xdr:col>
      <xdr:colOff>50800</xdr:colOff>
      <xdr:row>75</xdr:row>
      <xdr:rowOff>43391</xdr:rowOff>
    </xdr:to>
    <xdr:cxnSp macro="">
      <xdr:nvCxnSpPr>
        <xdr:cNvPr id="864" name="直線コネクタ 863"/>
        <xdr:cNvCxnSpPr/>
      </xdr:nvCxnSpPr>
      <xdr:spPr>
        <a:xfrm flipV="1">
          <a:off x="19545300" y="12833583"/>
          <a:ext cx="889000" cy="68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169207</xdr:rowOff>
    </xdr:from>
    <xdr:to>
      <xdr:col>107</xdr:col>
      <xdr:colOff>101600</xdr:colOff>
      <xdr:row>76</xdr:row>
      <xdr:rowOff>99357</xdr:rowOff>
    </xdr:to>
    <xdr:sp macro="" textlink="">
      <xdr:nvSpPr>
        <xdr:cNvPr id="865" name="フローチャート: 判断 864"/>
        <xdr:cNvSpPr/>
      </xdr:nvSpPr>
      <xdr:spPr>
        <a:xfrm>
          <a:off x="20383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90484</xdr:rowOff>
    </xdr:from>
    <xdr:ext cx="534377" cy="259045"/>
    <xdr:sp macro="" textlink="">
      <xdr:nvSpPr>
        <xdr:cNvPr id="866" name="テキスト ボックス 865"/>
        <xdr:cNvSpPr txBox="1"/>
      </xdr:nvSpPr>
      <xdr:spPr>
        <a:xfrm>
          <a:off x="20167111" y="1312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43391</xdr:rowOff>
    </xdr:from>
    <xdr:to>
      <xdr:col>102</xdr:col>
      <xdr:colOff>114300</xdr:colOff>
      <xdr:row>75</xdr:row>
      <xdr:rowOff>70228</xdr:rowOff>
    </xdr:to>
    <xdr:cxnSp macro="">
      <xdr:nvCxnSpPr>
        <xdr:cNvPr id="867" name="直線コネクタ 866"/>
        <xdr:cNvCxnSpPr/>
      </xdr:nvCxnSpPr>
      <xdr:spPr>
        <a:xfrm flipV="1">
          <a:off x="18656300" y="12902141"/>
          <a:ext cx="889000" cy="2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106983</xdr:rowOff>
    </xdr:from>
    <xdr:to>
      <xdr:col>102</xdr:col>
      <xdr:colOff>165100</xdr:colOff>
      <xdr:row>76</xdr:row>
      <xdr:rowOff>37133</xdr:rowOff>
    </xdr:to>
    <xdr:sp macro="" textlink="">
      <xdr:nvSpPr>
        <xdr:cNvPr id="868" name="フローチャート: 判断 867"/>
        <xdr:cNvSpPr/>
      </xdr:nvSpPr>
      <xdr:spPr>
        <a:xfrm>
          <a:off x="19494500" y="129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28260</xdr:rowOff>
    </xdr:from>
    <xdr:ext cx="534377" cy="259045"/>
    <xdr:sp macro="" textlink="">
      <xdr:nvSpPr>
        <xdr:cNvPr id="869" name="テキスト ボックス 868"/>
        <xdr:cNvSpPr txBox="1"/>
      </xdr:nvSpPr>
      <xdr:spPr>
        <a:xfrm>
          <a:off x="19278111" y="1305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83756</xdr:rowOff>
    </xdr:from>
    <xdr:to>
      <xdr:col>98</xdr:col>
      <xdr:colOff>38100</xdr:colOff>
      <xdr:row>76</xdr:row>
      <xdr:rowOff>13906</xdr:rowOff>
    </xdr:to>
    <xdr:sp macro="" textlink="">
      <xdr:nvSpPr>
        <xdr:cNvPr id="870" name="フローチャート: 判断 869"/>
        <xdr:cNvSpPr/>
      </xdr:nvSpPr>
      <xdr:spPr>
        <a:xfrm>
          <a:off x="18605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5033</xdr:rowOff>
    </xdr:from>
    <xdr:ext cx="534377" cy="259045"/>
    <xdr:sp macro="" textlink="">
      <xdr:nvSpPr>
        <xdr:cNvPr id="871" name="テキスト ボックス 870"/>
        <xdr:cNvSpPr txBox="1"/>
      </xdr:nvSpPr>
      <xdr:spPr>
        <a:xfrm>
          <a:off x="18389111" y="1303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50129</xdr:rowOff>
    </xdr:from>
    <xdr:to>
      <xdr:col>116</xdr:col>
      <xdr:colOff>114300</xdr:colOff>
      <xdr:row>74</xdr:row>
      <xdr:rowOff>151729</xdr:rowOff>
    </xdr:to>
    <xdr:sp macro="" textlink="">
      <xdr:nvSpPr>
        <xdr:cNvPr id="877" name="楕円 876"/>
        <xdr:cNvSpPr/>
      </xdr:nvSpPr>
      <xdr:spPr>
        <a:xfrm>
          <a:off x="22110700" y="1273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73006</xdr:rowOff>
    </xdr:from>
    <xdr:ext cx="534377" cy="259045"/>
    <xdr:sp macro="" textlink="">
      <xdr:nvSpPr>
        <xdr:cNvPr id="878" name="繰出金該当値テキスト"/>
        <xdr:cNvSpPr txBox="1"/>
      </xdr:nvSpPr>
      <xdr:spPr>
        <a:xfrm>
          <a:off x="22212300" y="1258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78933</xdr:rowOff>
    </xdr:from>
    <xdr:to>
      <xdr:col>112</xdr:col>
      <xdr:colOff>38100</xdr:colOff>
      <xdr:row>75</xdr:row>
      <xdr:rowOff>9083</xdr:rowOff>
    </xdr:to>
    <xdr:sp macro="" textlink="">
      <xdr:nvSpPr>
        <xdr:cNvPr id="879" name="楕円 878"/>
        <xdr:cNvSpPr/>
      </xdr:nvSpPr>
      <xdr:spPr>
        <a:xfrm>
          <a:off x="21272500" y="1276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25610</xdr:rowOff>
    </xdr:from>
    <xdr:ext cx="534377" cy="259045"/>
    <xdr:sp macro="" textlink="">
      <xdr:nvSpPr>
        <xdr:cNvPr id="880" name="テキスト ボックス 879"/>
        <xdr:cNvSpPr txBox="1"/>
      </xdr:nvSpPr>
      <xdr:spPr>
        <a:xfrm>
          <a:off x="21056111" y="12541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95483</xdr:rowOff>
    </xdr:from>
    <xdr:to>
      <xdr:col>107</xdr:col>
      <xdr:colOff>101600</xdr:colOff>
      <xdr:row>75</xdr:row>
      <xdr:rowOff>25633</xdr:rowOff>
    </xdr:to>
    <xdr:sp macro="" textlink="">
      <xdr:nvSpPr>
        <xdr:cNvPr id="881" name="楕円 880"/>
        <xdr:cNvSpPr/>
      </xdr:nvSpPr>
      <xdr:spPr>
        <a:xfrm>
          <a:off x="20383500" y="1278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42160</xdr:rowOff>
    </xdr:from>
    <xdr:ext cx="534377" cy="259045"/>
    <xdr:sp macro="" textlink="">
      <xdr:nvSpPr>
        <xdr:cNvPr id="882" name="テキスト ボックス 881"/>
        <xdr:cNvSpPr txBox="1"/>
      </xdr:nvSpPr>
      <xdr:spPr>
        <a:xfrm>
          <a:off x="20167111" y="1255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164041</xdr:rowOff>
    </xdr:from>
    <xdr:to>
      <xdr:col>102</xdr:col>
      <xdr:colOff>165100</xdr:colOff>
      <xdr:row>75</xdr:row>
      <xdr:rowOff>94191</xdr:rowOff>
    </xdr:to>
    <xdr:sp macro="" textlink="">
      <xdr:nvSpPr>
        <xdr:cNvPr id="883" name="楕円 882"/>
        <xdr:cNvSpPr/>
      </xdr:nvSpPr>
      <xdr:spPr>
        <a:xfrm>
          <a:off x="19494500" y="1285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110718</xdr:rowOff>
    </xdr:from>
    <xdr:ext cx="534377" cy="259045"/>
    <xdr:sp macro="" textlink="">
      <xdr:nvSpPr>
        <xdr:cNvPr id="884" name="テキスト ボックス 883"/>
        <xdr:cNvSpPr txBox="1"/>
      </xdr:nvSpPr>
      <xdr:spPr>
        <a:xfrm>
          <a:off x="19278111" y="1262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19428</xdr:rowOff>
    </xdr:from>
    <xdr:to>
      <xdr:col>98</xdr:col>
      <xdr:colOff>38100</xdr:colOff>
      <xdr:row>75</xdr:row>
      <xdr:rowOff>121028</xdr:rowOff>
    </xdr:to>
    <xdr:sp macro="" textlink="">
      <xdr:nvSpPr>
        <xdr:cNvPr id="885" name="楕円 884"/>
        <xdr:cNvSpPr/>
      </xdr:nvSpPr>
      <xdr:spPr>
        <a:xfrm>
          <a:off x="18605500" y="1287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137555</xdr:rowOff>
    </xdr:from>
    <xdr:ext cx="534377" cy="259045"/>
    <xdr:sp macro="" textlink="">
      <xdr:nvSpPr>
        <xdr:cNvPr id="886" name="テキスト ボックス 885"/>
        <xdr:cNvSpPr txBox="1"/>
      </xdr:nvSpPr>
      <xdr:spPr>
        <a:xfrm>
          <a:off x="18389111" y="1265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歳出決算総額は、市民一人当たり</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５４５，８３７</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円となっている。主な構成項目である人件費は、市民一人当たり</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９４，１５０</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円となっており、類似団体や県内市町の平均を大きく上回っている。これは、</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広範囲な市域の行政サービスを維持していくため、地域の行政拠点施設として、総合支所方式を採用し、さらに消防防災体制も分散型としていることから、類似団体に比べ職員数が多くなっている。しかし、当市の著しい人口減少や厳しい財政状況に鑑みれば、効率的で効果的な行政経営に取り組まなければならない状況にあり、そのため、平成</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３１</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年４月時点で、平成１８年４月に比べ</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３１０</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人（普通会計）の職員を削減した。今後も、行政サービスの維持向上に努めながら、職員定員適正化計画に基づき、退職者補充率の抑制などにより、職員数の削減を行う</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とともに、効率的な行政組織体制や事務合理化による時間外勤務の抑制により、時間外勤務手当の削減に努めていく。また、普通建設事業費は市民一人当たり</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１０６，８９６</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円となっており、これも類似団体や県内市町と比較して一人当たりコストが高い状況となっている。これは、庁舎整備事業、観光施設整備事業等の増加によるものである。今後</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、庁舎整備事業</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が完了するものの公共施設の更新・整備</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見込まれるが、合併特例債の発行可能額が残り少ない状況においては後年度の負担を考慮し、事業の緊急度や市民ニーズを的確に捉えたうえで事業を進めていく。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栃木県日光市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82,638
81,726
1,449.83
45,994,245
45,106,885
801,044
24,396,729
61,274,009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62.8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99466</xdr:rowOff>
    </xdr:from>
    <xdr:to>
      <xdr:col>24</xdr:col>
      <xdr:colOff>62865</xdr:colOff>
      <xdr:row>38</xdr:row>
      <xdr:rowOff>52832</xdr:rowOff>
    </xdr:to>
    <xdr:cxnSp macro="">
      <xdr:nvCxnSpPr>
        <xdr:cNvPr id="54" name="直線コネクタ 53"/>
        <xdr:cNvCxnSpPr/>
      </xdr:nvCxnSpPr>
      <xdr:spPr>
        <a:xfrm flipV="1">
          <a:off x="4633595" y="5414416"/>
          <a:ext cx="1270" cy="11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56659</xdr:rowOff>
    </xdr:from>
    <xdr:ext cx="469744" cy="259045"/>
    <xdr:sp macro="" textlink="">
      <xdr:nvSpPr>
        <xdr:cNvPr id="55" name="議会費最小値テキスト"/>
        <xdr:cNvSpPr txBox="1"/>
      </xdr:nvSpPr>
      <xdr:spPr>
        <a:xfrm>
          <a:off x="4686300"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52832</xdr:rowOff>
    </xdr:from>
    <xdr:to>
      <xdr:col>24</xdr:col>
      <xdr:colOff>152400</xdr:colOff>
      <xdr:row>38</xdr:row>
      <xdr:rowOff>52832</xdr:rowOff>
    </xdr:to>
    <xdr:cxnSp macro="">
      <xdr:nvCxnSpPr>
        <xdr:cNvPr id="56" name="直線コネクタ 55"/>
        <xdr:cNvCxnSpPr/>
      </xdr:nvCxnSpPr>
      <xdr:spPr>
        <a:xfrm>
          <a:off x="4546600" y="656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46143</xdr:rowOff>
    </xdr:from>
    <xdr:ext cx="469744" cy="259045"/>
    <xdr:sp macro="" textlink="">
      <xdr:nvSpPr>
        <xdr:cNvPr id="57" name="議会費最大値テキスト"/>
        <xdr:cNvSpPr txBox="1"/>
      </xdr:nvSpPr>
      <xdr:spPr>
        <a:xfrm>
          <a:off x="4686300" y="518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99466</xdr:rowOff>
    </xdr:from>
    <xdr:to>
      <xdr:col>24</xdr:col>
      <xdr:colOff>152400</xdr:colOff>
      <xdr:row>31</xdr:row>
      <xdr:rowOff>99466</xdr:rowOff>
    </xdr:to>
    <xdr:cxnSp macro="">
      <xdr:nvCxnSpPr>
        <xdr:cNvPr id="58" name="直線コネクタ 57"/>
        <xdr:cNvCxnSpPr/>
      </xdr:nvCxnSpPr>
      <xdr:spPr>
        <a:xfrm>
          <a:off x="4546600" y="541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12141</xdr:rowOff>
    </xdr:from>
    <xdr:to>
      <xdr:col>24</xdr:col>
      <xdr:colOff>63500</xdr:colOff>
      <xdr:row>34</xdr:row>
      <xdr:rowOff>169875</xdr:rowOff>
    </xdr:to>
    <xdr:cxnSp macro="">
      <xdr:nvCxnSpPr>
        <xdr:cNvPr id="59" name="直線コネクタ 58"/>
        <xdr:cNvCxnSpPr/>
      </xdr:nvCxnSpPr>
      <xdr:spPr>
        <a:xfrm>
          <a:off x="3797300" y="5841441"/>
          <a:ext cx="838200" cy="15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150995</xdr:rowOff>
    </xdr:from>
    <xdr:ext cx="469744" cy="259045"/>
    <xdr:sp macro="" textlink="">
      <xdr:nvSpPr>
        <xdr:cNvPr id="60" name="議会費平均値テキスト"/>
        <xdr:cNvSpPr txBox="1"/>
      </xdr:nvSpPr>
      <xdr:spPr>
        <a:xfrm>
          <a:off x="4686300" y="5980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1118</xdr:rowOff>
    </xdr:from>
    <xdr:to>
      <xdr:col>24</xdr:col>
      <xdr:colOff>114300</xdr:colOff>
      <xdr:row>35</xdr:row>
      <xdr:rowOff>102718</xdr:rowOff>
    </xdr:to>
    <xdr:sp macro="" textlink="">
      <xdr:nvSpPr>
        <xdr:cNvPr id="61" name="フローチャート: 判断 60"/>
        <xdr:cNvSpPr/>
      </xdr:nvSpPr>
      <xdr:spPr>
        <a:xfrm>
          <a:off x="45847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12141</xdr:rowOff>
    </xdr:from>
    <xdr:to>
      <xdr:col>19</xdr:col>
      <xdr:colOff>177800</xdr:colOff>
      <xdr:row>34</xdr:row>
      <xdr:rowOff>46431</xdr:rowOff>
    </xdr:to>
    <xdr:cxnSp macro="">
      <xdr:nvCxnSpPr>
        <xdr:cNvPr id="62" name="直線コネクタ 61"/>
        <xdr:cNvCxnSpPr/>
      </xdr:nvCxnSpPr>
      <xdr:spPr>
        <a:xfrm flipV="1">
          <a:off x="2908300" y="584144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166167</xdr:rowOff>
    </xdr:from>
    <xdr:to>
      <xdr:col>20</xdr:col>
      <xdr:colOff>38100</xdr:colOff>
      <xdr:row>35</xdr:row>
      <xdr:rowOff>96317</xdr:rowOff>
    </xdr:to>
    <xdr:sp macro="" textlink="">
      <xdr:nvSpPr>
        <xdr:cNvPr id="63" name="フローチャート: 判断 62"/>
        <xdr:cNvSpPr/>
      </xdr:nvSpPr>
      <xdr:spPr>
        <a:xfrm>
          <a:off x="3746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87444</xdr:rowOff>
    </xdr:from>
    <xdr:ext cx="469744" cy="259045"/>
    <xdr:sp macro="" textlink="">
      <xdr:nvSpPr>
        <xdr:cNvPr id="64" name="テキスト ボックス 63"/>
        <xdr:cNvSpPr txBox="1"/>
      </xdr:nvSpPr>
      <xdr:spPr>
        <a:xfrm>
          <a:off x="3562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99466</xdr:rowOff>
    </xdr:from>
    <xdr:to>
      <xdr:col>15</xdr:col>
      <xdr:colOff>50800</xdr:colOff>
      <xdr:row>34</xdr:row>
      <xdr:rowOff>46431</xdr:rowOff>
    </xdr:to>
    <xdr:cxnSp macro="">
      <xdr:nvCxnSpPr>
        <xdr:cNvPr id="65" name="直線コネクタ 64"/>
        <xdr:cNvCxnSpPr/>
      </xdr:nvCxnSpPr>
      <xdr:spPr>
        <a:xfrm>
          <a:off x="2019300" y="5757316"/>
          <a:ext cx="889000" cy="11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157480</xdr:rowOff>
    </xdr:from>
    <xdr:to>
      <xdr:col>15</xdr:col>
      <xdr:colOff>101600</xdr:colOff>
      <xdr:row>35</xdr:row>
      <xdr:rowOff>87630</xdr:rowOff>
    </xdr:to>
    <xdr:sp macro="" textlink="">
      <xdr:nvSpPr>
        <xdr:cNvPr id="66" name="フローチャート: 判断 65"/>
        <xdr:cNvSpPr/>
      </xdr:nvSpPr>
      <xdr:spPr>
        <a:xfrm>
          <a:off x="2857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78757</xdr:rowOff>
    </xdr:from>
    <xdr:ext cx="469744" cy="259045"/>
    <xdr:sp macro="" textlink="">
      <xdr:nvSpPr>
        <xdr:cNvPr id="67" name="テキスト ボックス 66"/>
        <xdr:cNvSpPr txBox="1"/>
      </xdr:nvSpPr>
      <xdr:spPr>
        <a:xfrm>
          <a:off x="2673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99466</xdr:rowOff>
    </xdr:from>
    <xdr:to>
      <xdr:col>10</xdr:col>
      <xdr:colOff>114300</xdr:colOff>
      <xdr:row>34</xdr:row>
      <xdr:rowOff>62890</xdr:rowOff>
    </xdr:to>
    <xdr:cxnSp macro="">
      <xdr:nvCxnSpPr>
        <xdr:cNvPr id="68" name="直線コネクタ 67"/>
        <xdr:cNvCxnSpPr/>
      </xdr:nvCxnSpPr>
      <xdr:spPr>
        <a:xfrm flipV="1">
          <a:off x="1130300" y="5757316"/>
          <a:ext cx="889000" cy="13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63297</xdr:rowOff>
    </xdr:from>
    <xdr:to>
      <xdr:col>10</xdr:col>
      <xdr:colOff>165100</xdr:colOff>
      <xdr:row>34</xdr:row>
      <xdr:rowOff>164897</xdr:rowOff>
    </xdr:to>
    <xdr:sp macro="" textlink="">
      <xdr:nvSpPr>
        <xdr:cNvPr id="69" name="フローチャート: 判断 68"/>
        <xdr:cNvSpPr/>
      </xdr:nvSpPr>
      <xdr:spPr>
        <a:xfrm>
          <a:off x="1968500" y="589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156024</xdr:rowOff>
    </xdr:from>
    <xdr:ext cx="469744" cy="259045"/>
    <xdr:sp macro="" textlink="">
      <xdr:nvSpPr>
        <xdr:cNvPr id="70" name="テキスト ボックス 69"/>
        <xdr:cNvSpPr txBox="1"/>
      </xdr:nvSpPr>
      <xdr:spPr>
        <a:xfrm>
          <a:off x="1784428" y="598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23520</xdr:rowOff>
    </xdr:from>
    <xdr:to>
      <xdr:col>6</xdr:col>
      <xdr:colOff>38100</xdr:colOff>
      <xdr:row>34</xdr:row>
      <xdr:rowOff>125120</xdr:rowOff>
    </xdr:to>
    <xdr:sp macro="" textlink="">
      <xdr:nvSpPr>
        <xdr:cNvPr id="71" name="フローチャート: 判断 70"/>
        <xdr:cNvSpPr/>
      </xdr:nvSpPr>
      <xdr:spPr>
        <a:xfrm>
          <a:off x="1079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116247</xdr:rowOff>
    </xdr:from>
    <xdr:ext cx="469744" cy="259045"/>
    <xdr:sp macro="" textlink="">
      <xdr:nvSpPr>
        <xdr:cNvPr id="72" name="テキスト ボックス 71"/>
        <xdr:cNvSpPr txBox="1"/>
      </xdr:nvSpPr>
      <xdr:spPr>
        <a:xfrm>
          <a:off x="895428"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119075</xdr:rowOff>
    </xdr:from>
    <xdr:to>
      <xdr:col>24</xdr:col>
      <xdr:colOff>114300</xdr:colOff>
      <xdr:row>35</xdr:row>
      <xdr:rowOff>49225</xdr:rowOff>
    </xdr:to>
    <xdr:sp macro="" textlink="">
      <xdr:nvSpPr>
        <xdr:cNvPr id="78" name="楕円 77"/>
        <xdr:cNvSpPr/>
      </xdr:nvSpPr>
      <xdr:spPr>
        <a:xfrm>
          <a:off x="4584700" y="594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141952</xdr:rowOff>
    </xdr:from>
    <xdr:ext cx="469744" cy="259045"/>
    <xdr:sp macro="" textlink="">
      <xdr:nvSpPr>
        <xdr:cNvPr id="79" name="議会費該当値テキスト"/>
        <xdr:cNvSpPr txBox="1"/>
      </xdr:nvSpPr>
      <xdr:spPr>
        <a:xfrm>
          <a:off x="4686300" y="5799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132791</xdr:rowOff>
    </xdr:from>
    <xdr:to>
      <xdr:col>20</xdr:col>
      <xdr:colOff>38100</xdr:colOff>
      <xdr:row>34</xdr:row>
      <xdr:rowOff>62941</xdr:rowOff>
    </xdr:to>
    <xdr:sp macro="" textlink="">
      <xdr:nvSpPr>
        <xdr:cNvPr id="80" name="楕円 79"/>
        <xdr:cNvSpPr/>
      </xdr:nvSpPr>
      <xdr:spPr>
        <a:xfrm>
          <a:off x="3746500" y="579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79468</xdr:rowOff>
    </xdr:from>
    <xdr:ext cx="469744" cy="259045"/>
    <xdr:sp macro="" textlink="">
      <xdr:nvSpPr>
        <xdr:cNvPr id="81" name="テキスト ボックス 80"/>
        <xdr:cNvSpPr txBox="1"/>
      </xdr:nvSpPr>
      <xdr:spPr>
        <a:xfrm>
          <a:off x="3562428" y="5565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167081</xdr:rowOff>
    </xdr:from>
    <xdr:to>
      <xdr:col>15</xdr:col>
      <xdr:colOff>101600</xdr:colOff>
      <xdr:row>34</xdr:row>
      <xdr:rowOff>97231</xdr:rowOff>
    </xdr:to>
    <xdr:sp macro="" textlink="">
      <xdr:nvSpPr>
        <xdr:cNvPr id="82" name="楕円 81"/>
        <xdr:cNvSpPr/>
      </xdr:nvSpPr>
      <xdr:spPr>
        <a:xfrm>
          <a:off x="2857500" y="582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113758</xdr:rowOff>
    </xdr:from>
    <xdr:ext cx="469744" cy="259045"/>
    <xdr:sp macro="" textlink="">
      <xdr:nvSpPr>
        <xdr:cNvPr id="83" name="テキスト ボックス 82"/>
        <xdr:cNvSpPr txBox="1"/>
      </xdr:nvSpPr>
      <xdr:spPr>
        <a:xfrm>
          <a:off x="2673428" y="560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48666</xdr:rowOff>
    </xdr:from>
    <xdr:to>
      <xdr:col>10</xdr:col>
      <xdr:colOff>165100</xdr:colOff>
      <xdr:row>33</xdr:row>
      <xdr:rowOff>150266</xdr:rowOff>
    </xdr:to>
    <xdr:sp macro="" textlink="">
      <xdr:nvSpPr>
        <xdr:cNvPr id="84" name="楕円 83"/>
        <xdr:cNvSpPr/>
      </xdr:nvSpPr>
      <xdr:spPr>
        <a:xfrm>
          <a:off x="1968500" y="570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166793</xdr:rowOff>
    </xdr:from>
    <xdr:ext cx="469744" cy="259045"/>
    <xdr:sp macro="" textlink="">
      <xdr:nvSpPr>
        <xdr:cNvPr id="85" name="テキスト ボックス 84"/>
        <xdr:cNvSpPr txBox="1"/>
      </xdr:nvSpPr>
      <xdr:spPr>
        <a:xfrm>
          <a:off x="1784428" y="548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12090</xdr:rowOff>
    </xdr:from>
    <xdr:to>
      <xdr:col>6</xdr:col>
      <xdr:colOff>38100</xdr:colOff>
      <xdr:row>34</xdr:row>
      <xdr:rowOff>113690</xdr:rowOff>
    </xdr:to>
    <xdr:sp macro="" textlink="">
      <xdr:nvSpPr>
        <xdr:cNvPr id="86" name="楕円 85"/>
        <xdr:cNvSpPr/>
      </xdr:nvSpPr>
      <xdr:spPr>
        <a:xfrm>
          <a:off x="1079500" y="584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130217</xdr:rowOff>
    </xdr:from>
    <xdr:ext cx="469744" cy="259045"/>
    <xdr:sp macro="" textlink="">
      <xdr:nvSpPr>
        <xdr:cNvPr id="87" name="テキスト ボックス 86"/>
        <xdr:cNvSpPr txBox="1"/>
      </xdr:nvSpPr>
      <xdr:spPr>
        <a:xfrm>
          <a:off x="895428" y="561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126180</xdr:rowOff>
    </xdr:from>
    <xdr:to>
      <xdr:col>24</xdr:col>
      <xdr:colOff>62865</xdr:colOff>
      <xdr:row>58</xdr:row>
      <xdr:rowOff>145154</xdr:rowOff>
    </xdr:to>
    <xdr:cxnSp macro="">
      <xdr:nvCxnSpPr>
        <xdr:cNvPr id="114" name="直線コネクタ 113"/>
        <xdr:cNvCxnSpPr/>
      </xdr:nvCxnSpPr>
      <xdr:spPr>
        <a:xfrm flipV="1">
          <a:off x="4633595" y="8698680"/>
          <a:ext cx="1270" cy="1390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148981</xdr:rowOff>
    </xdr:from>
    <xdr:ext cx="534377" cy="259045"/>
    <xdr:sp macro="" textlink="">
      <xdr:nvSpPr>
        <xdr:cNvPr id="115" name="総務費最小値テキスト"/>
        <xdr:cNvSpPr txBox="1"/>
      </xdr:nvSpPr>
      <xdr:spPr>
        <a:xfrm>
          <a:off x="4686300" y="1009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145154</xdr:rowOff>
    </xdr:from>
    <xdr:to>
      <xdr:col>24</xdr:col>
      <xdr:colOff>152400</xdr:colOff>
      <xdr:row>58</xdr:row>
      <xdr:rowOff>145154</xdr:rowOff>
    </xdr:to>
    <xdr:cxnSp macro="">
      <xdr:nvCxnSpPr>
        <xdr:cNvPr id="116" name="直線コネクタ 115"/>
        <xdr:cNvCxnSpPr/>
      </xdr:nvCxnSpPr>
      <xdr:spPr>
        <a:xfrm>
          <a:off x="4546600" y="10089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72857</xdr:rowOff>
    </xdr:from>
    <xdr:ext cx="599010" cy="259045"/>
    <xdr:sp macro="" textlink="">
      <xdr:nvSpPr>
        <xdr:cNvPr id="117" name="総務費最大値テキスト"/>
        <xdr:cNvSpPr txBox="1"/>
      </xdr:nvSpPr>
      <xdr:spPr>
        <a:xfrm>
          <a:off x="4686300" y="8473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112,828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126180</xdr:rowOff>
    </xdr:from>
    <xdr:to>
      <xdr:col>24</xdr:col>
      <xdr:colOff>152400</xdr:colOff>
      <xdr:row>50</xdr:row>
      <xdr:rowOff>126180</xdr:rowOff>
    </xdr:to>
    <xdr:cxnSp macro="">
      <xdr:nvCxnSpPr>
        <xdr:cNvPr id="118" name="直線コネクタ 117"/>
        <xdr:cNvCxnSpPr/>
      </xdr:nvCxnSpPr>
      <xdr:spPr>
        <a:xfrm>
          <a:off x="4546600" y="8698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126180</xdr:rowOff>
    </xdr:from>
    <xdr:to>
      <xdr:col>24</xdr:col>
      <xdr:colOff>63500</xdr:colOff>
      <xdr:row>52</xdr:row>
      <xdr:rowOff>119730</xdr:rowOff>
    </xdr:to>
    <xdr:cxnSp macro="">
      <xdr:nvCxnSpPr>
        <xdr:cNvPr id="119" name="直線コネクタ 118"/>
        <xdr:cNvCxnSpPr/>
      </xdr:nvCxnSpPr>
      <xdr:spPr>
        <a:xfrm flipV="1">
          <a:off x="3797300" y="8698680"/>
          <a:ext cx="838200" cy="33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104328</xdr:rowOff>
    </xdr:from>
    <xdr:ext cx="534377" cy="259045"/>
    <xdr:sp macro="" textlink="">
      <xdr:nvSpPr>
        <xdr:cNvPr id="120" name="総務費平均値テキスト"/>
        <xdr:cNvSpPr txBox="1"/>
      </xdr:nvSpPr>
      <xdr:spPr>
        <a:xfrm>
          <a:off x="4686300" y="9705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125901</xdr:rowOff>
    </xdr:from>
    <xdr:to>
      <xdr:col>24</xdr:col>
      <xdr:colOff>114300</xdr:colOff>
      <xdr:row>57</xdr:row>
      <xdr:rowOff>56051</xdr:rowOff>
    </xdr:to>
    <xdr:sp macro="" textlink="">
      <xdr:nvSpPr>
        <xdr:cNvPr id="121" name="フローチャート: 判断 120"/>
        <xdr:cNvSpPr/>
      </xdr:nvSpPr>
      <xdr:spPr>
        <a:xfrm>
          <a:off x="4584700" y="972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119730</xdr:rowOff>
    </xdr:from>
    <xdr:to>
      <xdr:col>19</xdr:col>
      <xdr:colOff>177800</xdr:colOff>
      <xdr:row>55</xdr:row>
      <xdr:rowOff>50383</xdr:rowOff>
    </xdr:to>
    <xdr:cxnSp macro="">
      <xdr:nvCxnSpPr>
        <xdr:cNvPr id="122" name="直線コネクタ 121"/>
        <xdr:cNvCxnSpPr/>
      </xdr:nvCxnSpPr>
      <xdr:spPr>
        <a:xfrm flipV="1">
          <a:off x="2908300" y="9035130"/>
          <a:ext cx="889000" cy="445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94239</xdr:rowOff>
    </xdr:from>
    <xdr:to>
      <xdr:col>20</xdr:col>
      <xdr:colOff>38100</xdr:colOff>
      <xdr:row>57</xdr:row>
      <xdr:rowOff>24389</xdr:rowOff>
    </xdr:to>
    <xdr:sp macro="" textlink="">
      <xdr:nvSpPr>
        <xdr:cNvPr id="123" name="フローチャート: 判断 122"/>
        <xdr:cNvSpPr/>
      </xdr:nvSpPr>
      <xdr:spPr>
        <a:xfrm>
          <a:off x="3746500" y="969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15516</xdr:rowOff>
    </xdr:from>
    <xdr:ext cx="534377" cy="259045"/>
    <xdr:sp macro="" textlink="">
      <xdr:nvSpPr>
        <xdr:cNvPr id="124" name="テキスト ボックス 123"/>
        <xdr:cNvSpPr txBox="1"/>
      </xdr:nvSpPr>
      <xdr:spPr>
        <a:xfrm>
          <a:off x="3530111" y="978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50383</xdr:rowOff>
    </xdr:from>
    <xdr:to>
      <xdr:col>15</xdr:col>
      <xdr:colOff>50800</xdr:colOff>
      <xdr:row>55</xdr:row>
      <xdr:rowOff>159751</xdr:rowOff>
    </xdr:to>
    <xdr:cxnSp macro="">
      <xdr:nvCxnSpPr>
        <xdr:cNvPr id="125" name="直線コネクタ 124"/>
        <xdr:cNvCxnSpPr/>
      </xdr:nvCxnSpPr>
      <xdr:spPr>
        <a:xfrm flipV="1">
          <a:off x="2019300" y="9480133"/>
          <a:ext cx="889000" cy="109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110895</xdr:rowOff>
    </xdr:from>
    <xdr:to>
      <xdr:col>15</xdr:col>
      <xdr:colOff>101600</xdr:colOff>
      <xdr:row>57</xdr:row>
      <xdr:rowOff>41045</xdr:rowOff>
    </xdr:to>
    <xdr:sp macro="" textlink="">
      <xdr:nvSpPr>
        <xdr:cNvPr id="126" name="フローチャート: 判断 125"/>
        <xdr:cNvSpPr/>
      </xdr:nvSpPr>
      <xdr:spPr>
        <a:xfrm>
          <a:off x="2857500" y="9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32172</xdr:rowOff>
    </xdr:from>
    <xdr:ext cx="534377" cy="259045"/>
    <xdr:sp macro="" textlink="">
      <xdr:nvSpPr>
        <xdr:cNvPr id="127" name="テキスト ボックス 126"/>
        <xdr:cNvSpPr txBox="1"/>
      </xdr:nvSpPr>
      <xdr:spPr>
        <a:xfrm>
          <a:off x="2641111" y="980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125821</xdr:rowOff>
    </xdr:from>
    <xdr:to>
      <xdr:col>10</xdr:col>
      <xdr:colOff>114300</xdr:colOff>
      <xdr:row>55</xdr:row>
      <xdr:rowOff>159751</xdr:rowOff>
    </xdr:to>
    <xdr:cxnSp macro="">
      <xdr:nvCxnSpPr>
        <xdr:cNvPr id="128" name="直線コネクタ 127"/>
        <xdr:cNvCxnSpPr/>
      </xdr:nvCxnSpPr>
      <xdr:spPr>
        <a:xfrm>
          <a:off x="1130300" y="9555571"/>
          <a:ext cx="889000" cy="3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3910</xdr:rowOff>
    </xdr:from>
    <xdr:to>
      <xdr:col>10</xdr:col>
      <xdr:colOff>165100</xdr:colOff>
      <xdr:row>56</xdr:row>
      <xdr:rowOff>105510</xdr:rowOff>
    </xdr:to>
    <xdr:sp macro="" textlink="">
      <xdr:nvSpPr>
        <xdr:cNvPr id="129" name="フローチャート: 判断 128"/>
        <xdr:cNvSpPr/>
      </xdr:nvSpPr>
      <xdr:spPr>
        <a:xfrm>
          <a:off x="1968500" y="960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96637</xdr:rowOff>
    </xdr:from>
    <xdr:ext cx="534377" cy="259045"/>
    <xdr:sp macro="" textlink="">
      <xdr:nvSpPr>
        <xdr:cNvPr id="130" name="テキスト ボックス 129"/>
        <xdr:cNvSpPr txBox="1"/>
      </xdr:nvSpPr>
      <xdr:spPr>
        <a:xfrm>
          <a:off x="1752111" y="9697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85503</xdr:rowOff>
    </xdr:from>
    <xdr:to>
      <xdr:col>6</xdr:col>
      <xdr:colOff>38100</xdr:colOff>
      <xdr:row>56</xdr:row>
      <xdr:rowOff>15653</xdr:rowOff>
    </xdr:to>
    <xdr:sp macro="" textlink="">
      <xdr:nvSpPr>
        <xdr:cNvPr id="131" name="フローチャート: 判断 130"/>
        <xdr:cNvSpPr/>
      </xdr:nvSpPr>
      <xdr:spPr>
        <a:xfrm>
          <a:off x="1079500" y="951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6780</xdr:rowOff>
    </xdr:from>
    <xdr:ext cx="534377" cy="259045"/>
    <xdr:sp macro="" textlink="">
      <xdr:nvSpPr>
        <xdr:cNvPr id="132" name="テキスト ボックス 131"/>
        <xdr:cNvSpPr txBox="1"/>
      </xdr:nvSpPr>
      <xdr:spPr>
        <a:xfrm>
          <a:off x="863111" y="960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75380</xdr:rowOff>
    </xdr:from>
    <xdr:to>
      <xdr:col>24</xdr:col>
      <xdr:colOff>114300</xdr:colOff>
      <xdr:row>51</xdr:row>
      <xdr:rowOff>5530</xdr:rowOff>
    </xdr:to>
    <xdr:sp macro="" textlink="">
      <xdr:nvSpPr>
        <xdr:cNvPr id="138" name="楕円 137"/>
        <xdr:cNvSpPr/>
      </xdr:nvSpPr>
      <xdr:spPr>
        <a:xfrm>
          <a:off x="4584700" y="864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28407</xdr:rowOff>
    </xdr:from>
    <xdr:ext cx="599010" cy="259045"/>
    <xdr:sp macro="" textlink="">
      <xdr:nvSpPr>
        <xdr:cNvPr id="139" name="総務費該当値テキスト"/>
        <xdr:cNvSpPr txBox="1"/>
      </xdr:nvSpPr>
      <xdr:spPr>
        <a:xfrm>
          <a:off x="4686300" y="8600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68930</xdr:rowOff>
    </xdr:from>
    <xdr:to>
      <xdr:col>20</xdr:col>
      <xdr:colOff>38100</xdr:colOff>
      <xdr:row>52</xdr:row>
      <xdr:rowOff>170530</xdr:rowOff>
    </xdr:to>
    <xdr:sp macro="" textlink="">
      <xdr:nvSpPr>
        <xdr:cNvPr id="140" name="楕円 139"/>
        <xdr:cNvSpPr/>
      </xdr:nvSpPr>
      <xdr:spPr>
        <a:xfrm>
          <a:off x="3746500" y="898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51</xdr:row>
      <xdr:rowOff>15607</xdr:rowOff>
    </xdr:from>
    <xdr:ext cx="534377" cy="259045"/>
    <xdr:sp macro="" textlink="">
      <xdr:nvSpPr>
        <xdr:cNvPr id="141" name="テキスト ボックス 140"/>
        <xdr:cNvSpPr txBox="1"/>
      </xdr:nvSpPr>
      <xdr:spPr>
        <a:xfrm>
          <a:off x="3530111" y="875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171033</xdr:rowOff>
    </xdr:from>
    <xdr:to>
      <xdr:col>15</xdr:col>
      <xdr:colOff>101600</xdr:colOff>
      <xdr:row>55</xdr:row>
      <xdr:rowOff>101183</xdr:rowOff>
    </xdr:to>
    <xdr:sp macro="" textlink="">
      <xdr:nvSpPr>
        <xdr:cNvPr id="142" name="楕円 141"/>
        <xdr:cNvSpPr/>
      </xdr:nvSpPr>
      <xdr:spPr>
        <a:xfrm>
          <a:off x="2857500" y="942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117710</xdr:rowOff>
    </xdr:from>
    <xdr:ext cx="534377" cy="259045"/>
    <xdr:sp macro="" textlink="">
      <xdr:nvSpPr>
        <xdr:cNvPr id="143" name="テキスト ボックス 142"/>
        <xdr:cNvSpPr txBox="1"/>
      </xdr:nvSpPr>
      <xdr:spPr>
        <a:xfrm>
          <a:off x="2641111" y="9204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108951</xdr:rowOff>
    </xdr:from>
    <xdr:to>
      <xdr:col>10</xdr:col>
      <xdr:colOff>165100</xdr:colOff>
      <xdr:row>56</xdr:row>
      <xdr:rowOff>39101</xdr:rowOff>
    </xdr:to>
    <xdr:sp macro="" textlink="">
      <xdr:nvSpPr>
        <xdr:cNvPr id="144" name="楕円 143"/>
        <xdr:cNvSpPr/>
      </xdr:nvSpPr>
      <xdr:spPr>
        <a:xfrm>
          <a:off x="1968500" y="953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55628</xdr:rowOff>
    </xdr:from>
    <xdr:ext cx="534377" cy="259045"/>
    <xdr:sp macro="" textlink="">
      <xdr:nvSpPr>
        <xdr:cNvPr id="145" name="テキスト ボックス 144"/>
        <xdr:cNvSpPr txBox="1"/>
      </xdr:nvSpPr>
      <xdr:spPr>
        <a:xfrm>
          <a:off x="1752111" y="931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75021</xdr:rowOff>
    </xdr:from>
    <xdr:to>
      <xdr:col>6</xdr:col>
      <xdr:colOff>38100</xdr:colOff>
      <xdr:row>56</xdr:row>
      <xdr:rowOff>5171</xdr:rowOff>
    </xdr:to>
    <xdr:sp macro="" textlink="">
      <xdr:nvSpPr>
        <xdr:cNvPr id="146" name="楕円 145"/>
        <xdr:cNvSpPr/>
      </xdr:nvSpPr>
      <xdr:spPr>
        <a:xfrm>
          <a:off x="1079500" y="950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21698</xdr:rowOff>
    </xdr:from>
    <xdr:ext cx="534377" cy="259045"/>
    <xdr:sp macro="" textlink="">
      <xdr:nvSpPr>
        <xdr:cNvPr id="147" name="テキスト ボックス 146"/>
        <xdr:cNvSpPr txBox="1"/>
      </xdr:nvSpPr>
      <xdr:spPr>
        <a:xfrm>
          <a:off x="863111" y="927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96157</xdr:rowOff>
    </xdr:from>
    <xdr:to>
      <xdr:col>24</xdr:col>
      <xdr:colOff>62865</xdr:colOff>
      <xdr:row>79</xdr:row>
      <xdr:rowOff>2942</xdr:rowOff>
    </xdr:to>
    <xdr:cxnSp macro="">
      <xdr:nvCxnSpPr>
        <xdr:cNvPr id="174" name="直線コネクタ 173"/>
        <xdr:cNvCxnSpPr/>
      </xdr:nvCxnSpPr>
      <xdr:spPr>
        <a:xfrm flipV="1">
          <a:off x="4633595" y="12097657"/>
          <a:ext cx="1270" cy="1449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6769</xdr:rowOff>
    </xdr:from>
    <xdr:ext cx="534377" cy="259045"/>
    <xdr:sp macro="" textlink="">
      <xdr:nvSpPr>
        <xdr:cNvPr id="175" name="民生費最小値テキスト"/>
        <xdr:cNvSpPr txBox="1"/>
      </xdr:nvSpPr>
      <xdr:spPr>
        <a:xfrm>
          <a:off x="4686300" y="1355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2942</xdr:rowOff>
    </xdr:from>
    <xdr:to>
      <xdr:col>24</xdr:col>
      <xdr:colOff>152400</xdr:colOff>
      <xdr:row>79</xdr:row>
      <xdr:rowOff>2942</xdr:rowOff>
    </xdr:to>
    <xdr:cxnSp macro="">
      <xdr:nvCxnSpPr>
        <xdr:cNvPr id="176" name="直線コネクタ 175"/>
        <xdr:cNvCxnSpPr/>
      </xdr:nvCxnSpPr>
      <xdr:spPr>
        <a:xfrm>
          <a:off x="4546600" y="1354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42834</xdr:rowOff>
    </xdr:from>
    <xdr:ext cx="599010" cy="259045"/>
    <xdr:sp macro="" textlink="">
      <xdr:nvSpPr>
        <xdr:cNvPr id="177" name="民生費最大値テキスト"/>
        <xdr:cNvSpPr txBox="1"/>
      </xdr:nvSpPr>
      <xdr:spPr>
        <a:xfrm>
          <a:off x="4686300" y="11872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232,000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96157</xdr:rowOff>
    </xdr:from>
    <xdr:to>
      <xdr:col>24</xdr:col>
      <xdr:colOff>152400</xdr:colOff>
      <xdr:row>70</xdr:row>
      <xdr:rowOff>96157</xdr:rowOff>
    </xdr:to>
    <xdr:cxnSp macro="">
      <xdr:nvCxnSpPr>
        <xdr:cNvPr id="178" name="直線コネクタ 177"/>
        <xdr:cNvCxnSpPr/>
      </xdr:nvCxnSpPr>
      <xdr:spPr>
        <a:xfrm>
          <a:off x="4546600" y="1209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72285</xdr:rowOff>
    </xdr:from>
    <xdr:to>
      <xdr:col>24</xdr:col>
      <xdr:colOff>63500</xdr:colOff>
      <xdr:row>75</xdr:row>
      <xdr:rowOff>97300</xdr:rowOff>
    </xdr:to>
    <xdr:cxnSp macro="">
      <xdr:nvCxnSpPr>
        <xdr:cNvPr id="179" name="直線コネクタ 178"/>
        <xdr:cNvCxnSpPr/>
      </xdr:nvCxnSpPr>
      <xdr:spPr>
        <a:xfrm>
          <a:off x="3797300" y="12931035"/>
          <a:ext cx="838200" cy="25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88685</xdr:rowOff>
    </xdr:from>
    <xdr:ext cx="599010" cy="259045"/>
    <xdr:sp macro="" textlink="">
      <xdr:nvSpPr>
        <xdr:cNvPr id="180" name="民生費平均値テキスト"/>
        <xdr:cNvSpPr txBox="1"/>
      </xdr:nvSpPr>
      <xdr:spPr>
        <a:xfrm>
          <a:off x="4686300" y="129474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110258</xdr:rowOff>
    </xdr:from>
    <xdr:to>
      <xdr:col>24</xdr:col>
      <xdr:colOff>114300</xdr:colOff>
      <xdr:row>76</xdr:row>
      <xdr:rowOff>40407</xdr:rowOff>
    </xdr:to>
    <xdr:sp macro="" textlink="">
      <xdr:nvSpPr>
        <xdr:cNvPr id="181" name="フローチャート: 判断 180"/>
        <xdr:cNvSpPr/>
      </xdr:nvSpPr>
      <xdr:spPr>
        <a:xfrm>
          <a:off x="45847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72285</xdr:rowOff>
    </xdr:from>
    <xdr:to>
      <xdr:col>19</xdr:col>
      <xdr:colOff>177800</xdr:colOff>
      <xdr:row>76</xdr:row>
      <xdr:rowOff>2463</xdr:rowOff>
    </xdr:to>
    <xdr:cxnSp macro="">
      <xdr:nvCxnSpPr>
        <xdr:cNvPr id="182" name="直線コネクタ 181"/>
        <xdr:cNvCxnSpPr/>
      </xdr:nvCxnSpPr>
      <xdr:spPr>
        <a:xfrm flipV="1">
          <a:off x="2908300" y="12931035"/>
          <a:ext cx="889000" cy="10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114840</xdr:rowOff>
    </xdr:from>
    <xdr:to>
      <xdr:col>20</xdr:col>
      <xdr:colOff>38100</xdr:colOff>
      <xdr:row>76</xdr:row>
      <xdr:rowOff>44990</xdr:rowOff>
    </xdr:to>
    <xdr:sp macro="" textlink="">
      <xdr:nvSpPr>
        <xdr:cNvPr id="183" name="フローチャート: 判断 182"/>
        <xdr:cNvSpPr/>
      </xdr:nvSpPr>
      <xdr:spPr>
        <a:xfrm>
          <a:off x="3746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36118</xdr:rowOff>
    </xdr:from>
    <xdr:ext cx="599010" cy="259045"/>
    <xdr:sp macro="" textlink="">
      <xdr:nvSpPr>
        <xdr:cNvPr id="184" name="テキスト ボックス 183"/>
        <xdr:cNvSpPr txBox="1"/>
      </xdr:nvSpPr>
      <xdr:spPr>
        <a:xfrm>
          <a:off x="3497795" y="1306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2463</xdr:rowOff>
    </xdr:from>
    <xdr:to>
      <xdr:col>15</xdr:col>
      <xdr:colOff>50800</xdr:colOff>
      <xdr:row>76</xdr:row>
      <xdr:rowOff>80209</xdr:rowOff>
    </xdr:to>
    <xdr:cxnSp macro="">
      <xdr:nvCxnSpPr>
        <xdr:cNvPr id="185" name="直線コネクタ 184"/>
        <xdr:cNvCxnSpPr/>
      </xdr:nvCxnSpPr>
      <xdr:spPr>
        <a:xfrm flipV="1">
          <a:off x="2019300" y="13032663"/>
          <a:ext cx="889000" cy="77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149163</xdr:rowOff>
    </xdr:from>
    <xdr:to>
      <xdr:col>15</xdr:col>
      <xdr:colOff>101600</xdr:colOff>
      <xdr:row>76</xdr:row>
      <xdr:rowOff>79313</xdr:rowOff>
    </xdr:to>
    <xdr:sp macro="" textlink="">
      <xdr:nvSpPr>
        <xdr:cNvPr id="186" name="フローチャート: 判断 185"/>
        <xdr:cNvSpPr/>
      </xdr:nvSpPr>
      <xdr:spPr>
        <a:xfrm>
          <a:off x="2857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70440</xdr:rowOff>
    </xdr:from>
    <xdr:ext cx="599010" cy="259045"/>
    <xdr:sp macro="" textlink="">
      <xdr:nvSpPr>
        <xdr:cNvPr id="187" name="テキスト ボックス 186"/>
        <xdr:cNvSpPr txBox="1"/>
      </xdr:nvSpPr>
      <xdr:spPr>
        <a:xfrm>
          <a:off x="2608795" y="1310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80209</xdr:rowOff>
    </xdr:from>
    <xdr:to>
      <xdr:col>10</xdr:col>
      <xdr:colOff>114300</xdr:colOff>
      <xdr:row>76</xdr:row>
      <xdr:rowOff>108959</xdr:rowOff>
    </xdr:to>
    <xdr:cxnSp macro="">
      <xdr:nvCxnSpPr>
        <xdr:cNvPr id="188" name="直線コネクタ 187"/>
        <xdr:cNvCxnSpPr/>
      </xdr:nvCxnSpPr>
      <xdr:spPr>
        <a:xfrm flipV="1">
          <a:off x="1130300" y="13110409"/>
          <a:ext cx="889000" cy="2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122406</xdr:rowOff>
    </xdr:from>
    <xdr:to>
      <xdr:col>10</xdr:col>
      <xdr:colOff>165100</xdr:colOff>
      <xdr:row>77</xdr:row>
      <xdr:rowOff>52556</xdr:rowOff>
    </xdr:to>
    <xdr:sp macro="" textlink="">
      <xdr:nvSpPr>
        <xdr:cNvPr id="189" name="フローチャート: 判断 188"/>
        <xdr:cNvSpPr/>
      </xdr:nvSpPr>
      <xdr:spPr>
        <a:xfrm>
          <a:off x="1968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43683</xdr:rowOff>
    </xdr:from>
    <xdr:ext cx="599010" cy="259045"/>
    <xdr:sp macro="" textlink="">
      <xdr:nvSpPr>
        <xdr:cNvPr id="190" name="テキスト ボックス 189"/>
        <xdr:cNvSpPr txBox="1"/>
      </xdr:nvSpPr>
      <xdr:spPr>
        <a:xfrm>
          <a:off x="1719795" y="13245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143633</xdr:rowOff>
    </xdr:from>
    <xdr:to>
      <xdr:col>6</xdr:col>
      <xdr:colOff>38100</xdr:colOff>
      <xdr:row>76</xdr:row>
      <xdr:rowOff>73783</xdr:rowOff>
    </xdr:to>
    <xdr:sp macro="" textlink="">
      <xdr:nvSpPr>
        <xdr:cNvPr id="191" name="フローチャート: 判断 190"/>
        <xdr:cNvSpPr/>
      </xdr:nvSpPr>
      <xdr:spPr>
        <a:xfrm>
          <a:off x="1079500" y="13002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90310</xdr:rowOff>
    </xdr:from>
    <xdr:ext cx="599010" cy="259045"/>
    <xdr:sp macro="" textlink="">
      <xdr:nvSpPr>
        <xdr:cNvPr id="192" name="テキスト ボックス 191"/>
        <xdr:cNvSpPr txBox="1"/>
      </xdr:nvSpPr>
      <xdr:spPr>
        <a:xfrm>
          <a:off x="830795" y="12777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46500</xdr:rowOff>
    </xdr:from>
    <xdr:to>
      <xdr:col>24</xdr:col>
      <xdr:colOff>114300</xdr:colOff>
      <xdr:row>75</xdr:row>
      <xdr:rowOff>148099</xdr:rowOff>
    </xdr:to>
    <xdr:sp macro="" textlink="">
      <xdr:nvSpPr>
        <xdr:cNvPr id="198" name="楕円 197"/>
        <xdr:cNvSpPr/>
      </xdr:nvSpPr>
      <xdr:spPr>
        <a:xfrm>
          <a:off x="4584700" y="1290525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69377</xdr:rowOff>
    </xdr:from>
    <xdr:ext cx="599010" cy="259045"/>
    <xdr:sp macro="" textlink="">
      <xdr:nvSpPr>
        <xdr:cNvPr id="199" name="民生費該当値テキスト"/>
        <xdr:cNvSpPr txBox="1"/>
      </xdr:nvSpPr>
      <xdr:spPr>
        <a:xfrm>
          <a:off x="4686300" y="1275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21485</xdr:rowOff>
    </xdr:from>
    <xdr:to>
      <xdr:col>20</xdr:col>
      <xdr:colOff>38100</xdr:colOff>
      <xdr:row>75</xdr:row>
      <xdr:rowOff>123085</xdr:rowOff>
    </xdr:to>
    <xdr:sp macro="" textlink="">
      <xdr:nvSpPr>
        <xdr:cNvPr id="200" name="楕円 199"/>
        <xdr:cNvSpPr/>
      </xdr:nvSpPr>
      <xdr:spPr>
        <a:xfrm>
          <a:off x="3746500" y="1288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139612</xdr:rowOff>
    </xdr:from>
    <xdr:ext cx="599010" cy="259045"/>
    <xdr:sp macro="" textlink="">
      <xdr:nvSpPr>
        <xdr:cNvPr id="201" name="テキスト ボックス 200"/>
        <xdr:cNvSpPr txBox="1"/>
      </xdr:nvSpPr>
      <xdr:spPr>
        <a:xfrm>
          <a:off x="3497795" y="12655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123113</xdr:rowOff>
    </xdr:from>
    <xdr:to>
      <xdr:col>15</xdr:col>
      <xdr:colOff>101600</xdr:colOff>
      <xdr:row>76</xdr:row>
      <xdr:rowOff>53263</xdr:rowOff>
    </xdr:to>
    <xdr:sp macro="" textlink="">
      <xdr:nvSpPr>
        <xdr:cNvPr id="202" name="楕円 201"/>
        <xdr:cNvSpPr/>
      </xdr:nvSpPr>
      <xdr:spPr>
        <a:xfrm>
          <a:off x="2857500" y="1298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69790</xdr:rowOff>
    </xdr:from>
    <xdr:ext cx="599010" cy="259045"/>
    <xdr:sp macro="" textlink="">
      <xdr:nvSpPr>
        <xdr:cNvPr id="203" name="テキスト ボックス 202"/>
        <xdr:cNvSpPr txBox="1"/>
      </xdr:nvSpPr>
      <xdr:spPr>
        <a:xfrm>
          <a:off x="2608795" y="12757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29409</xdr:rowOff>
    </xdr:from>
    <xdr:to>
      <xdr:col>10</xdr:col>
      <xdr:colOff>165100</xdr:colOff>
      <xdr:row>76</xdr:row>
      <xdr:rowOff>131009</xdr:rowOff>
    </xdr:to>
    <xdr:sp macro="" textlink="">
      <xdr:nvSpPr>
        <xdr:cNvPr id="204" name="楕円 203"/>
        <xdr:cNvSpPr/>
      </xdr:nvSpPr>
      <xdr:spPr>
        <a:xfrm>
          <a:off x="1968500" y="1305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147537</xdr:rowOff>
    </xdr:from>
    <xdr:ext cx="599010" cy="259045"/>
    <xdr:sp macro="" textlink="">
      <xdr:nvSpPr>
        <xdr:cNvPr id="205" name="テキスト ボックス 204"/>
        <xdr:cNvSpPr txBox="1"/>
      </xdr:nvSpPr>
      <xdr:spPr>
        <a:xfrm>
          <a:off x="1719795" y="12834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58159</xdr:rowOff>
    </xdr:from>
    <xdr:to>
      <xdr:col>6</xdr:col>
      <xdr:colOff>38100</xdr:colOff>
      <xdr:row>76</xdr:row>
      <xdr:rowOff>159759</xdr:rowOff>
    </xdr:to>
    <xdr:sp macro="" textlink="">
      <xdr:nvSpPr>
        <xdr:cNvPr id="206" name="楕円 205"/>
        <xdr:cNvSpPr/>
      </xdr:nvSpPr>
      <xdr:spPr>
        <a:xfrm>
          <a:off x="1079500" y="1308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150886</xdr:rowOff>
    </xdr:from>
    <xdr:ext cx="599010" cy="259045"/>
    <xdr:sp macro="" textlink="">
      <xdr:nvSpPr>
        <xdr:cNvPr id="207" name="テキスト ボックス 206"/>
        <xdr:cNvSpPr txBox="1"/>
      </xdr:nvSpPr>
      <xdr:spPr>
        <a:xfrm>
          <a:off x="830795" y="13181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166545</xdr:rowOff>
    </xdr:from>
    <xdr:to>
      <xdr:col>24</xdr:col>
      <xdr:colOff>62865</xdr:colOff>
      <xdr:row>99</xdr:row>
      <xdr:rowOff>125575</xdr:rowOff>
    </xdr:to>
    <xdr:cxnSp macro="">
      <xdr:nvCxnSpPr>
        <xdr:cNvPr id="234" name="直線コネクタ 233"/>
        <xdr:cNvCxnSpPr/>
      </xdr:nvCxnSpPr>
      <xdr:spPr>
        <a:xfrm flipV="1">
          <a:off x="4633595" y="15597045"/>
          <a:ext cx="1270" cy="15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129402</xdr:rowOff>
    </xdr:from>
    <xdr:ext cx="534377" cy="259045"/>
    <xdr:sp macro="" textlink="">
      <xdr:nvSpPr>
        <xdr:cNvPr id="235" name="衛生費最小値テキスト"/>
        <xdr:cNvSpPr txBox="1"/>
      </xdr:nvSpPr>
      <xdr:spPr>
        <a:xfrm>
          <a:off x="4686300" y="171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125575</xdr:rowOff>
    </xdr:from>
    <xdr:to>
      <xdr:col>24</xdr:col>
      <xdr:colOff>152400</xdr:colOff>
      <xdr:row>99</xdr:row>
      <xdr:rowOff>125575</xdr:rowOff>
    </xdr:to>
    <xdr:cxnSp macro="">
      <xdr:nvCxnSpPr>
        <xdr:cNvPr id="236" name="直線コネクタ 235"/>
        <xdr:cNvCxnSpPr/>
      </xdr:nvCxnSpPr>
      <xdr:spPr>
        <a:xfrm>
          <a:off x="4546600" y="1709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113222</xdr:rowOff>
    </xdr:from>
    <xdr:ext cx="599010" cy="259045"/>
    <xdr:sp macro="" textlink="">
      <xdr:nvSpPr>
        <xdr:cNvPr id="237" name="衛生費最大値テキスト"/>
        <xdr:cNvSpPr txBox="1"/>
      </xdr:nvSpPr>
      <xdr:spPr>
        <a:xfrm>
          <a:off x="4686300" y="15372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166545</xdr:rowOff>
    </xdr:from>
    <xdr:to>
      <xdr:col>24</xdr:col>
      <xdr:colOff>152400</xdr:colOff>
      <xdr:row>90</xdr:row>
      <xdr:rowOff>166545</xdr:rowOff>
    </xdr:to>
    <xdr:cxnSp macro="">
      <xdr:nvCxnSpPr>
        <xdr:cNvPr id="238" name="直線コネクタ 237"/>
        <xdr:cNvCxnSpPr/>
      </xdr:nvCxnSpPr>
      <xdr:spPr>
        <a:xfrm>
          <a:off x="4546600" y="1559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90698</xdr:rowOff>
    </xdr:from>
    <xdr:to>
      <xdr:col>24</xdr:col>
      <xdr:colOff>63500</xdr:colOff>
      <xdr:row>97</xdr:row>
      <xdr:rowOff>99482</xdr:rowOff>
    </xdr:to>
    <xdr:cxnSp macro="">
      <xdr:nvCxnSpPr>
        <xdr:cNvPr id="239" name="直線コネクタ 238"/>
        <xdr:cNvCxnSpPr/>
      </xdr:nvCxnSpPr>
      <xdr:spPr>
        <a:xfrm flipV="1">
          <a:off x="3797300" y="16721348"/>
          <a:ext cx="838200" cy="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13019</xdr:rowOff>
    </xdr:from>
    <xdr:ext cx="534377" cy="259045"/>
    <xdr:sp macro="" textlink="">
      <xdr:nvSpPr>
        <xdr:cNvPr id="240" name="衛生費平均値テキスト"/>
        <xdr:cNvSpPr txBox="1"/>
      </xdr:nvSpPr>
      <xdr:spPr>
        <a:xfrm>
          <a:off x="4686300" y="16815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34592</xdr:rowOff>
    </xdr:from>
    <xdr:to>
      <xdr:col>24</xdr:col>
      <xdr:colOff>114300</xdr:colOff>
      <xdr:row>98</xdr:row>
      <xdr:rowOff>136192</xdr:rowOff>
    </xdr:to>
    <xdr:sp macro="" textlink="">
      <xdr:nvSpPr>
        <xdr:cNvPr id="241" name="フローチャート: 判断 240"/>
        <xdr:cNvSpPr/>
      </xdr:nvSpPr>
      <xdr:spPr>
        <a:xfrm>
          <a:off x="45847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99482</xdr:rowOff>
    </xdr:from>
    <xdr:to>
      <xdr:col>19</xdr:col>
      <xdr:colOff>177800</xdr:colOff>
      <xdr:row>97</xdr:row>
      <xdr:rowOff>163686</xdr:rowOff>
    </xdr:to>
    <xdr:cxnSp macro="">
      <xdr:nvCxnSpPr>
        <xdr:cNvPr id="242" name="直線コネクタ 241"/>
        <xdr:cNvCxnSpPr/>
      </xdr:nvCxnSpPr>
      <xdr:spPr>
        <a:xfrm flipV="1">
          <a:off x="2908300" y="16730132"/>
          <a:ext cx="889000" cy="64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1265</xdr:rowOff>
    </xdr:from>
    <xdr:to>
      <xdr:col>20</xdr:col>
      <xdr:colOff>38100</xdr:colOff>
      <xdr:row>98</xdr:row>
      <xdr:rowOff>102865</xdr:rowOff>
    </xdr:to>
    <xdr:sp macro="" textlink="">
      <xdr:nvSpPr>
        <xdr:cNvPr id="243" name="フローチャート: 判断 242"/>
        <xdr:cNvSpPr/>
      </xdr:nvSpPr>
      <xdr:spPr>
        <a:xfrm>
          <a:off x="3746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93992</xdr:rowOff>
    </xdr:from>
    <xdr:ext cx="534377" cy="259045"/>
    <xdr:sp macro="" textlink="">
      <xdr:nvSpPr>
        <xdr:cNvPr id="244" name="テキスト ボックス 243"/>
        <xdr:cNvSpPr txBox="1"/>
      </xdr:nvSpPr>
      <xdr:spPr>
        <a:xfrm>
          <a:off x="3530111" y="1689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149498</xdr:rowOff>
    </xdr:from>
    <xdr:to>
      <xdr:col>15</xdr:col>
      <xdr:colOff>50800</xdr:colOff>
      <xdr:row>97</xdr:row>
      <xdr:rowOff>163686</xdr:rowOff>
    </xdr:to>
    <xdr:cxnSp macro="">
      <xdr:nvCxnSpPr>
        <xdr:cNvPr id="245" name="直線コネクタ 244"/>
        <xdr:cNvCxnSpPr/>
      </xdr:nvCxnSpPr>
      <xdr:spPr>
        <a:xfrm>
          <a:off x="2019300" y="16780148"/>
          <a:ext cx="889000" cy="14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170968</xdr:rowOff>
    </xdr:from>
    <xdr:to>
      <xdr:col>15</xdr:col>
      <xdr:colOff>101600</xdr:colOff>
      <xdr:row>98</xdr:row>
      <xdr:rowOff>101118</xdr:rowOff>
    </xdr:to>
    <xdr:sp macro="" textlink="">
      <xdr:nvSpPr>
        <xdr:cNvPr id="246" name="フローチャート: 判断 245"/>
        <xdr:cNvSpPr/>
      </xdr:nvSpPr>
      <xdr:spPr>
        <a:xfrm>
          <a:off x="2857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92245</xdr:rowOff>
    </xdr:from>
    <xdr:ext cx="534377" cy="259045"/>
    <xdr:sp macro="" textlink="">
      <xdr:nvSpPr>
        <xdr:cNvPr id="247" name="テキスト ボックス 246"/>
        <xdr:cNvSpPr txBox="1"/>
      </xdr:nvSpPr>
      <xdr:spPr>
        <a:xfrm>
          <a:off x="2641111" y="1689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149498</xdr:rowOff>
    </xdr:from>
    <xdr:to>
      <xdr:col>10</xdr:col>
      <xdr:colOff>114300</xdr:colOff>
      <xdr:row>98</xdr:row>
      <xdr:rowOff>10083</xdr:rowOff>
    </xdr:to>
    <xdr:cxnSp macro="">
      <xdr:nvCxnSpPr>
        <xdr:cNvPr id="248" name="直線コネクタ 247"/>
        <xdr:cNvCxnSpPr/>
      </xdr:nvCxnSpPr>
      <xdr:spPr>
        <a:xfrm flipV="1">
          <a:off x="1130300" y="16780148"/>
          <a:ext cx="889000" cy="3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103498</xdr:rowOff>
    </xdr:from>
    <xdr:to>
      <xdr:col>10</xdr:col>
      <xdr:colOff>165100</xdr:colOff>
      <xdr:row>98</xdr:row>
      <xdr:rowOff>33648</xdr:rowOff>
    </xdr:to>
    <xdr:sp macro="" textlink="">
      <xdr:nvSpPr>
        <xdr:cNvPr id="249" name="フローチャート: 判断 248"/>
        <xdr:cNvSpPr/>
      </xdr:nvSpPr>
      <xdr:spPr>
        <a:xfrm>
          <a:off x="1968500" y="1673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24775</xdr:rowOff>
    </xdr:from>
    <xdr:ext cx="534377" cy="259045"/>
    <xdr:sp macro="" textlink="">
      <xdr:nvSpPr>
        <xdr:cNvPr id="250" name="テキスト ボックス 249"/>
        <xdr:cNvSpPr txBox="1"/>
      </xdr:nvSpPr>
      <xdr:spPr>
        <a:xfrm>
          <a:off x="1752111" y="1682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117425</xdr:rowOff>
    </xdr:from>
    <xdr:to>
      <xdr:col>6</xdr:col>
      <xdr:colOff>38100</xdr:colOff>
      <xdr:row>98</xdr:row>
      <xdr:rowOff>47575</xdr:rowOff>
    </xdr:to>
    <xdr:sp macro="" textlink="">
      <xdr:nvSpPr>
        <xdr:cNvPr id="251" name="フローチャート: 判断 250"/>
        <xdr:cNvSpPr/>
      </xdr:nvSpPr>
      <xdr:spPr>
        <a:xfrm>
          <a:off x="1079500" y="1674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64102</xdr:rowOff>
    </xdr:from>
    <xdr:ext cx="534377" cy="259045"/>
    <xdr:sp macro="" textlink="">
      <xdr:nvSpPr>
        <xdr:cNvPr id="252" name="テキスト ボックス 251"/>
        <xdr:cNvSpPr txBox="1"/>
      </xdr:nvSpPr>
      <xdr:spPr>
        <a:xfrm>
          <a:off x="863111" y="1652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39898</xdr:rowOff>
    </xdr:from>
    <xdr:to>
      <xdr:col>24</xdr:col>
      <xdr:colOff>114300</xdr:colOff>
      <xdr:row>97</xdr:row>
      <xdr:rowOff>141498</xdr:rowOff>
    </xdr:to>
    <xdr:sp macro="" textlink="">
      <xdr:nvSpPr>
        <xdr:cNvPr id="258" name="楕円 257"/>
        <xdr:cNvSpPr/>
      </xdr:nvSpPr>
      <xdr:spPr>
        <a:xfrm>
          <a:off x="4584700" y="1667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62775</xdr:rowOff>
    </xdr:from>
    <xdr:ext cx="534377" cy="259045"/>
    <xdr:sp macro="" textlink="">
      <xdr:nvSpPr>
        <xdr:cNvPr id="259" name="衛生費該当値テキスト"/>
        <xdr:cNvSpPr txBox="1"/>
      </xdr:nvSpPr>
      <xdr:spPr>
        <a:xfrm>
          <a:off x="4686300" y="1652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48682</xdr:rowOff>
    </xdr:from>
    <xdr:to>
      <xdr:col>20</xdr:col>
      <xdr:colOff>38100</xdr:colOff>
      <xdr:row>97</xdr:row>
      <xdr:rowOff>150282</xdr:rowOff>
    </xdr:to>
    <xdr:sp macro="" textlink="">
      <xdr:nvSpPr>
        <xdr:cNvPr id="260" name="楕円 259"/>
        <xdr:cNvSpPr/>
      </xdr:nvSpPr>
      <xdr:spPr>
        <a:xfrm>
          <a:off x="3746500" y="1667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166809</xdr:rowOff>
    </xdr:from>
    <xdr:ext cx="534377" cy="259045"/>
    <xdr:sp macro="" textlink="">
      <xdr:nvSpPr>
        <xdr:cNvPr id="261" name="テキスト ボックス 260"/>
        <xdr:cNvSpPr txBox="1"/>
      </xdr:nvSpPr>
      <xdr:spPr>
        <a:xfrm>
          <a:off x="3530111" y="1645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112886</xdr:rowOff>
    </xdr:from>
    <xdr:to>
      <xdr:col>15</xdr:col>
      <xdr:colOff>101600</xdr:colOff>
      <xdr:row>98</xdr:row>
      <xdr:rowOff>43036</xdr:rowOff>
    </xdr:to>
    <xdr:sp macro="" textlink="">
      <xdr:nvSpPr>
        <xdr:cNvPr id="262" name="楕円 261"/>
        <xdr:cNvSpPr/>
      </xdr:nvSpPr>
      <xdr:spPr>
        <a:xfrm>
          <a:off x="2857500" y="1674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59563</xdr:rowOff>
    </xdr:from>
    <xdr:ext cx="534377" cy="259045"/>
    <xdr:sp macro="" textlink="">
      <xdr:nvSpPr>
        <xdr:cNvPr id="263" name="テキスト ボックス 262"/>
        <xdr:cNvSpPr txBox="1"/>
      </xdr:nvSpPr>
      <xdr:spPr>
        <a:xfrm>
          <a:off x="2641111" y="1651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98698</xdr:rowOff>
    </xdr:from>
    <xdr:to>
      <xdr:col>10</xdr:col>
      <xdr:colOff>165100</xdr:colOff>
      <xdr:row>98</xdr:row>
      <xdr:rowOff>28848</xdr:rowOff>
    </xdr:to>
    <xdr:sp macro="" textlink="">
      <xdr:nvSpPr>
        <xdr:cNvPr id="264" name="楕円 263"/>
        <xdr:cNvSpPr/>
      </xdr:nvSpPr>
      <xdr:spPr>
        <a:xfrm>
          <a:off x="1968500" y="1672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45375</xdr:rowOff>
    </xdr:from>
    <xdr:ext cx="534377" cy="259045"/>
    <xdr:sp macro="" textlink="">
      <xdr:nvSpPr>
        <xdr:cNvPr id="265" name="テキスト ボックス 264"/>
        <xdr:cNvSpPr txBox="1"/>
      </xdr:nvSpPr>
      <xdr:spPr>
        <a:xfrm>
          <a:off x="1752111" y="1650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130733</xdr:rowOff>
    </xdr:from>
    <xdr:to>
      <xdr:col>6</xdr:col>
      <xdr:colOff>38100</xdr:colOff>
      <xdr:row>98</xdr:row>
      <xdr:rowOff>60883</xdr:rowOff>
    </xdr:to>
    <xdr:sp macro="" textlink="">
      <xdr:nvSpPr>
        <xdr:cNvPr id="266" name="楕円 265"/>
        <xdr:cNvSpPr/>
      </xdr:nvSpPr>
      <xdr:spPr>
        <a:xfrm>
          <a:off x="1079500" y="1676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52010</xdr:rowOff>
    </xdr:from>
    <xdr:ext cx="534377" cy="259045"/>
    <xdr:sp macro="" textlink="">
      <xdr:nvSpPr>
        <xdr:cNvPr id="267" name="テキスト ボックス 266"/>
        <xdr:cNvSpPr txBox="1"/>
      </xdr:nvSpPr>
      <xdr:spPr>
        <a:xfrm>
          <a:off x="863111" y="1685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17399</xdr:rowOff>
    </xdr:from>
    <xdr:to>
      <xdr:col>54</xdr:col>
      <xdr:colOff>189865</xdr:colOff>
      <xdr:row>39</xdr:row>
      <xdr:rowOff>44450</xdr:rowOff>
    </xdr:to>
    <xdr:cxnSp macro="">
      <xdr:nvCxnSpPr>
        <xdr:cNvPr id="291" name="直線コネクタ 290"/>
        <xdr:cNvCxnSpPr/>
      </xdr:nvCxnSpPr>
      <xdr:spPr>
        <a:xfrm flipV="1">
          <a:off x="10475595" y="5332349"/>
          <a:ext cx="1270" cy="139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3" name="直線コネクタ 29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135526</xdr:rowOff>
    </xdr:from>
    <xdr:ext cx="469744" cy="259045"/>
    <xdr:sp macro="" textlink="">
      <xdr:nvSpPr>
        <xdr:cNvPr id="294" name="労働費最大値テキスト"/>
        <xdr:cNvSpPr txBox="1"/>
      </xdr:nvSpPr>
      <xdr:spPr>
        <a:xfrm>
          <a:off x="10528300" y="5107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17399</xdr:rowOff>
    </xdr:from>
    <xdr:to>
      <xdr:col>55</xdr:col>
      <xdr:colOff>88900</xdr:colOff>
      <xdr:row>31</xdr:row>
      <xdr:rowOff>17399</xdr:rowOff>
    </xdr:to>
    <xdr:cxnSp macro="">
      <xdr:nvCxnSpPr>
        <xdr:cNvPr id="295" name="直線コネクタ 294"/>
        <xdr:cNvCxnSpPr/>
      </xdr:nvCxnSpPr>
      <xdr:spPr>
        <a:xfrm>
          <a:off x="10388600" y="5332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31496</xdr:rowOff>
    </xdr:from>
    <xdr:to>
      <xdr:col>55</xdr:col>
      <xdr:colOff>0</xdr:colOff>
      <xdr:row>38</xdr:row>
      <xdr:rowOff>37211</xdr:rowOff>
    </xdr:to>
    <xdr:cxnSp macro="">
      <xdr:nvCxnSpPr>
        <xdr:cNvPr id="296" name="直線コネクタ 295"/>
        <xdr:cNvCxnSpPr/>
      </xdr:nvCxnSpPr>
      <xdr:spPr>
        <a:xfrm flipV="1">
          <a:off x="9639300" y="6546596"/>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119778</xdr:rowOff>
    </xdr:from>
    <xdr:ext cx="378565" cy="259045"/>
    <xdr:sp macro="" textlink="">
      <xdr:nvSpPr>
        <xdr:cNvPr id="297" name="労働費平均値テキスト"/>
        <xdr:cNvSpPr txBox="1"/>
      </xdr:nvSpPr>
      <xdr:spPr>
        <a:xfrm>
          <a:off x="10528300" y="62919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96901</xdr:rowOff>
    </xdr:from>
    <xdr:to>
      <xdr:col>55</xdr:col>
      <xdr:colOff>50800</xdr:colOff>
      <xdr:row>38</xdr:row>
      <xdr:rowOff>27051</xdr:rowOff>
    </xdr:to>
    <xdr:sp macro="" textlink="">
      <xdr:nvSpPr>
        <xdr:cNvPr id="298" name="フローチャート: 判断 297"/>
        <xdr:cNvSpPr/>
      </xdr:nvSpPr>
      <xdr:spPr>
        <a:xfrm>
          <a:off x="104267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37211</xdr:rowOff>
    </xdr:from>
    <xdr:to>
      <xdr:col>50</xdr:col>
      <xdr:colOff>114300</xdr:colOff>
      <xdr:row>38</xdr:row>
      <xdr:rowOff>38735</xdr:rowOff>
    </xdr:to>
    <xdr:cxnSp macro="">
      <xdr:nvCxnSpPr>
        <xdr:cNvPr id="299" name="直線コネクタ 298"/>
        <xdr:cNvCxnSpPr/>
      </xdr:nvCxnSpPr>
      <xdr:spPr>
        <a:xfrm flipV="1">
          <a:off x="8750300" y="6552311"/>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58801</xdr:rowOff>
    </xdr:from>
    <xdr:to>
      <xdr:col>50</xdr:col>
      <xdr:colOff>165100</xdr:colOff>
      <xdr:row>37</xdr:row>
      <xdr:rowOff>160401</xdr:rowOff>
    </xdr:to>
    <xdr:sp macro="" textlink="">
      <xdr:nvSpPr>
        <xdr:cNvPr id="300" name="フローチャート: 判断 299"/>
        <xdr:cNvSpPr/>
      </xdr:nvSpPr>
      <xdr:spPr>
        <a:xfrm>
          <a:off x="9588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5478</xdr:rowOff>
    </xdr:from>
    <xdr:ext cx="378565" cy="259045"/>
    <xdr:sp macro="" textlink="">
      <xdr:nvSpPr>
        <xdr:cNvPr id="301" name="テキスト ボックス 300"/>
        <xdr:cNvSpPr txBox="1"/>
      </xdr:nvSpPr>
      <xdr:spPr>
        <a:xfrm>
          <a:off x="9450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37592</xdr:rowOff>
    </xdr:from>
    <xdr:to>
      <xdr:col>45</xdr:col>
      <xdr:colOff>177800</xdr:colOff>
      <xdr:row>38</xdr:row>
      <xdr:rowOff>38735</xdr:rowOff>
    </xdr:to>
    <xdr:cxnSp macro="">
      <xdr:nvCxnSpPr>
        <xdr:cNvPr id="302" name="直線コネクタ 301"/>
        <xdr:cNvCxnSpPr/>
      </xdr:nvCxnSpPr>
      <xdr:spPr>
        <a:xfrm>
          <a:off x="7861300" y="6552692"/>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72517</xdr:rowOff>
    </xdr:from>
    <xdr:to>
      <xdr:col>46</xdr:col>
      <xdr:colOff>38100</xdr:colOff>
      <xdr:row>38</xdr:row>
      <xdr:rowOff>2667</xdr:rowOff>
    </xdr:to>
    <xdr:sp macro="" textlink="">
      <xdr:nvSpPr>
        <xdr:cNvPr id="303" name="フローチャート: 判断 302"/>
        <xdr:cNvSpPr/>
      </xdr:nvSpPr>
      <xdr:spPr>
        <a:xfrm>
          <a:off x="8699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19194</xdr:rowOff>
    </xdr:from>
    <xdr:ext cx="378565" cy="259045"/>
    <xdr:sp macro="" textlink="">
      <xdr:nvSpPr>
        <xdr:cNvPr id="304" name="テキスト ボックス 303"/>
        <xdr:cNvSpPr txBox="1"/>
      </xdr:nvSpPr>
      <xdr:spPr>
        <a:xfrm>
          <a:off x="8561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26924</xdr:rowOff>
    </xdr:from>
    <xdr:to>
      <xdr:col>41</xdr:col>
      <xdr:colOff>50800</xdr:colOff>
      <xdr:row>38</xdr:row>
      <xdr:rowOff>37592</xdr:rowOff>
    </xdr:to>
    <xdr:cxnSp macro="">
      <xdr:nvCxnSpPr>
        <xdr:cNvPr id="305" name="直線コネクタ 304"/>
        <xdr:cNvCxnSpPr/>
      </xdr:nvCxnSpPr>
      <xdr:spPr>
        <a:xfrm>
          <a:off x="6972300" y="6542024"/>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67564</xdr:rowOff>
    </xdr:from>
    <xdr:to>
      <xdr:col>41</xdr:col>
      <xdr:colOff>101600</xdr:colOff>
      <xdr:row>35</xdr:row>
      <xdr:rowOff>169164</xdr:rowOff>
    </xdr:to>
    <xdr:sp macro="" textlink="">
      <xdr:nvSpPr>
        <xdr:cNvPr id="306" name="フローチャート: 判断 305"/>
        <xdr:cNvSpPr/>
      </xdr:nvSpPr>
      <xdr:spPr>
        <a:xfrm>
          <a:off x="7810500" y="606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14241</xdr:rowOff>
    </xdr:from>
    <xdr:ext cx="469744" cy="259045"/>
    <xdr:sp macro="" textlink="">
      <xdr:nvSpPr>
        <xdr:cNvPr id="307" name="テキスト ボックス 306"/>
        <xdr:cNvSpPr txBox="1"/>
      </xdr:nvSpPr>
      <xdr:spPr>
        <a:xfrm>
          <a:off x="7626428" y="584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36322</xdr:rowOff>
    </xdr:from>
    <xdr:to>
      <xdr:col>36</xdr:col>
      <xdr:colOff>165100</xdr:colOff>
      <xdr:row>36</xdr:row>
      <xdr:rowOff>137922</xdr:rowOff>
    </xdr:to>
    <xdr:sp macro="" textlink="">
      <xdr:nvSpPr>
        <xdr:cNvPr id="308" name="フローチャート: 判断 307"/>
        <xdr:cNvSpPr/>
      </xdr:nvSpPr>
      <xdr:spPr>
        <a:xfrm>
          <a:off x="6921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154449</xdr:rowOff>
    </xdr:from>
    <xdr:ext cx="469744" cy="259045"/>
    <xdr:sp macro="" textlink="">
      <xdr:nvSpPr>
        <xdr:cNvPr id="309" name="テキスト ボックス 308"/>
        <xdr:cNvSpPr txBox="1"/>
      </xdr:nvSpPr>
      <xdr:spPr>
        <a:xfrm>
          <a:off x="6737428"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152146</xdr:rowOff>
    </xdr:from>
    <xdr:to>
      <xdr:col>55</xdr:col>
      <xdr:colOff>50800</xdr:colOff>
      <xdr:row>38</xdr:row>
      <xdr:rowOff>82296</xdr:rowOff>
    </xdr:to>
    <xdr:sp macro="" textlink="">
      <xdr:nvSpPr>
        <xdr:cNvPr id="315" name="楕円 314"/>
        <xdr:cNvSpPr/>
      </xdr:nvSpPr>
      <xdr:spPr>
        <a:xfrm>
          <a:off x="10426700" y="649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130573</xdr:rowOff>
    </xdr:from>
    <xdr:ext cx="378565" cy="259045"/>
    <xdr:sp macro="" textlink="">
      <xdr:nvSpPr>
        <xdr:cNvPr id="316" name="労働費該当値テキスト"/>
        <xdr:cNvSpPr txBox="1"/>
      </xdr:nvSpPr>
      <xdr:spPr>
        <a:xfrm>
          <a:off x="10528300" y="64742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157861</xdr:rowOff>
    </xdr:from>
    <xdr:to>
      <xdr:col>50</xdr:col>
      <xdr:colOff>165100</xdr:colOff>
      <xdr:row>38</xdr:row>
      <xdr:rowOff>88011</xdr:rowOff>
    </xdr:to>
    <xdr:sp macro="" textlink="">
      <xdr:nvSpPr>
        <xdr:cNvPr id="317" name="楕円 316"/>
        <xdr:cNvSpPr/>
      </xdr:nvSpPr>
      <xdr:spPr>
        <a:xfrm>
          <a:off x="9588500" y="650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79138</xdr:rowOff>
    </xdr:from>
    <xdr:ext cx="378565" cy="259045"/>
    <xdr:sp macro="" textlink="">
      <xdr:nvSpPr>
        <xdr:cNvPr id="318" name="テキスト ボックス 317"/>
        <xdr:cNvSpPr txBox="1"/>
      </xdr:nvSpPr>
      <xdr:spPr>
        <a:xfrm>
          <a:off x="9450017" y="6594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159385</xdr:rowOff>
    </xdr:from>
    <xdr:to>
      <xdr:col>46</xdr:col>
      <xdr:colOff>38100</xdr:colOff>
      <xdr:row>38</xdr:row>
      <xdr:rowOff>89535</xdr:rowOff>
    </xdr:to>
    <xdr:sp macro="" textlink="">
      <xdr:nvSpPr>
        <xdr:cNvPr id="319" name="楕円 318"/>
        <xdr:cNvSpPr/>
      </xdr:nvSpPr>
      <xdr:spPr>
        <a:xfrm>
          <a:off x="8699500" y="650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80662</xdr:rowOff>
    </xdr:from>
    <xdr:ext cx="378565" cy="259045"/>
    <xdr:sp macro="" textlink="">
      <xdr:nvSpPr>
        <xdr:cNvPr id="320" name="テキスト ボックス 319"/>
        <xdr:cNvSpPr txBox="1"/>
      </xdr:nvSpPr>
      <xdr:spPr>
        <a:xfrm>
          <a:off x="8561017" y="65957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158242</xdr:rowOff>
    </xdr:from>
    <xdr:to>
      <xdr:col>41</xdr:col>
      <xdr:colOff>101600</xdr:colOff>
      <xdr:row>38</xdr:row>
      <xdr:rowOff>88392</xdr:rowOff>
    </xdr:to>
    <xdr:sp macro="" textlink="">
      <xdr:nvSpPr>
        <xdr:cNvPr id="321" name="楕円 320"/>
        <xdr:cNvSpPr/>
      </xdr:nvSpPr>
      <xdr:spPr>
        <a:xfrm>
          <a:off x="7810500" y="650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79519</xdr:rowOff>
    </xdr:from>
    <xdr:ext cx="378565" cy="259045"/>
    <xdr:sp macro="" textlink="">
      <xdr:nvSpPr>
        <xdr:cNvPr id="322" name="テキスト ボックス 321"/>
        <xdr:cNvSpPr txBox="1"/>
      </xdr:nvSpPr>
      <xdr:spPr>
        <a:xfrm>
          <a:off x="7672017" y="6594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147574</xdr:rowOff>
    </xdr:from>
    <xdr:to>
      <xdr:col>36</xdr:col>
      <xdr:colOff>165100</xdr:colOff>
      <xdr:row>38</xdr:row>
      <xdr:rowOff>77724</xdr:rowOff>
    </xdr:to>
    <xdr:sp macro="" textlink="">
      <xdr:nvSpPr>
        <xdr:cNvPr id="323" name="楕円 322"/>
        <xdr:cNvSpPr/>
      </xdr:nvSpPr>
      <xdr:spPr>
        <a:xfrm>
          <a:off x="6921500" y="649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68851</xdr:rowOff>
    </xdr:from>
    <xdr:ext cx="378565" cy="259045"/>
    <xdr:sp macro="" textlink="">
      <xdr:nvSpPr>
        <xdr:cNvPr id="324" name="テキスト ボックス 323"/>
        <xdr:cNvSpPr txBox="1"/>
      </xdr:nvSpPr>
      <xdr:spPr>
        <a:xfrm>
          <a:off x="6783017" y="65839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139795</xdr:rowOff>
    </xdr:from>
    <xdr:to>
      <xdr:col>54</xdr:col>
      <xdr:colOff>189865</xdr:colOff>
      <xdr:row>59</xdr:row>
      <xdr:rowOff>38144</xdr:rowOff>
    </xdr:to>
    <xdr:cxnSp macro="">
      <xdr:nvCxnSpPr>
        <xdr:cNvPr id="348" name="直線コネクタ 347"/>
        <xdr:cNvCxnSpPr/>
      </xdr:nvCxnSpPr>
      <xdr:spPr>
        <a:xfrm flipV="1">
          <a:off x="10475595" y="8540845"/>
          <a:ext cx="1270" cy="1612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41971</xdr:rowOff>
    </xdr:from>
    <xdr:ext cx="378565" cy="259045"/>
    <xdr:sp macro="" textlink="">
      <xdr:nvSpPr>
        <xdr:cNvPr id="349" name="農林水産業費最小値テキスト"/>
        <xdr:cNvSpPr txBox="1"/>
      </xdr:nvSpPr>
      <xdr:spPr>
        <a:xfrm>
          <a:off x="10528300" y="10157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38144</xdr:rowOff>
    </xdr:from>
    <xdr:to>
      <xdr:col>55</xdr:col>
      <xdr:colOff>88900</xdr:colOff>
      <xdr:row>59</xdr:row>
      <xdr:rowOff>38144</xdr:rowOff>
    </xdr:to>
    <xdr:cxnSp macro="">
      <xdr:nvCxnSpPr>
        <xdr:cNvPr id="350" name="直線コネクタ 349"/>
        <xdr:cNvCxnSpPr/>
      </xdr:nvCxnSpPr>
      <xdr:spPr>
        <a:xfrm>
          <a:off x="10388600" y="10153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86472</xdr:rowOff>
    </xdr:from>
    <xdr:ext cx="534377" cy="259045"/>
    <xdr:sp macro="" textlink="">
      <xdr:nvSpPr>
        <xdr:cNvPr id="351" name="農林水産業費最大値テキスト"/>
        <xdr:cNvSpPr txBox="1"/>
      </xdr:nvSpPr>
      <xdr:spPr>
        <a:xfrm>
          <a:off x="10528300" y="831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139795</xdr:rowOff>
    </xdr:from>
    <xdr:to>
      <xdr:col>55</xdr:col>
      <xdr:colOff>88900</xdr:colOff>
      <xdr:row>49</xdr:row>
      <xdr:rowOff>139795</xdr:rowOff>
    </xdr:to>
    <xdr:cxnSp macro="">
      <xdr:nvCxnSpPr>
        <xdr:cNvPr id="352" name="直線コネクタ 351"/>
        <xdr:cNvCxnSpPr/>
      </xdr:nvCxnSpPr>
      <xdr:spPr>
        <a:xfrm>
          <a:off x="10388600" y="8540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134042</xdr:rowOff>
    </xdr:from>
    <xdr:to>
      <xdr:col>55</xdr:col>
      <xdr:colOff>0</xdr:colOff>
      <xdr:row>57</xdr:row>
      <xdr:rowOff>151568</xdr:rowOff>
    </xdr:to>
    <xdr:cxnSp macro="">
      <xdr:nvCxnSpPr>
        <xdr:cNvPr id="353" name="直線コネクタ 352"/>
        <xdr:cNvCxnSpPr/>
      </xdr:nvCxnSpPr>
      <xdr:spPr>
        <a:xfrm flipV="1">
          <a:off x="9639300" y="9906692"/>
          <a:ext cx="8382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30637</xdr:rowOff>
    </xdr:from>
    <xdr:ext cx="469744" cy="259045"/>
    <xdr:sp macro="" textlink="">
      <xdr:nvSpPr>
        <xdr:cNvPr id="354" name="農林水産業費平均値テキスト"/>
        <xdr:cNvSpPr txBox="1"/>
      </xdr:nvSpPr>
      <xdr:spPr>
        <a:xfrm>
          <a:off x="10528300" y="9974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52210</xdr:rowOff>
    </xdr:from>
    <xdr:to>
      <xdr:col>55</xdr:col>
      <xdr:colOff>50800</xdr:colOff>
      <xdr:row>58</xdr:row>
      <xdr:rowOff>153810</xdr:rowOff>
    </xdr:to>
    <xdr:sp macro="" textlink="">
      <xdr:nvSpPr>
        <xdr:cNvPr id="355" name="フローチャート: 判断 354"/>
        <xdr:cNvSpPr/>
      </xdr:nvSpPr>
      <xdr:spPr>
        <a:xfrm>
          <a:off x="104267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138767</xdr:rowOff>
    </xdr:from>
    <xdr:to>
      <xdr:col>50</xdr:col>
      <xdr:colOff>114300</xdr:colOff>
      <xdr:row>57</xdr:row>
      <xdr:rowOff>151568</xdr:rowOff>
    </xdr:to>
    <xdr:cxnSp macro="">
      <xdr:nvCxnSpPr>
        <xdr:cNvPr id="356" name="直線コネクタ 355"/>
        <xdr:cNvCxnSpPr/>
      </xdr:nvCxnSpPr>
      <xdr:spPr>
        <a:xfrm>
          <a:off x="8750300" y="9911417"/>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55125</xdr:rowOff>
    </xdr:from>
    <xdr:to>
      <xdr:col>50</xdr:col>
      <xdr:colOff>165100</xdr:colOff>
      <xdr:row>58</xdr:row>
      <xdr:rowOff>156725</xdr:rowOff>
    </xdr:to>
    <xdr:sp macro="" textlink="">
      <xdr:nvSpPr>
        <xdr:cNvPr id="357" name="フローチャート: 判断 356"/>
        <xdr:cNvSpPr/>
      </xdr:nvSpPr>
      <xdr:spPr>
        <a:xfrm>
          <a:off x="9588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147852</xdr:rowOff>
    </xdr:from>
    <xdr:ext cx="469744" cy="259045"/>
    <xdr:sp macro="" textlink="">
      <xdr:nvSpPr>
        <xdr:cNvPr id="358" name="テキスト ボックス 357"/>
        <xdr:cNvSpPr txBox="1"/>
      </xdr:nvSpPr>
      <xdr:spPr>
        <a:xfrm>
          <a:off x="9404428" y="1009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105143</xdr:rowOff>
    </xdr:from>
    <xdr:to>
      <xdr:col>45</xdr:col>
      <xdr:colOff>177800</xdr:colOff>
      <xdr:row>57</xdr:row>
      <xdr:rowOff>138767</xdr:rowOff>
    </xdr:to>
    <xdr:cxnSp macro="">
      <xdr:nvCxnSpPr>
        <xdr:cNvPr id="359" name="直線コネクタ 358"/>
        <xdr:cNvCxnSpPr/>
      </xdr:nvCxnSpPr>
      <xdr:spPr>
        <a:xfrm>
          <a:off x="7861300" y="9877793"/>
          <a:ext cx="889000" cy="3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55029</xdr:rowOff>
    </xdr:from>
    <xdr:to>
      <xdr:col>46</xdr:col>
      <xdr:colOff>38100</xdr:colOff>
      <xdr:row>58</xdr:row>
      <xdr:rowOff>156629</xdr:rowOff>
    </xdr:to>
    <xdr:sp macro="" textlink="">
      <xdr:nvSpPr>
        <xdr:cNvPr id="360" name="フローチャート: 判断 359"/>
        <xdr:cNvSpPr/>
      </xdr:nvSpPr>
      <xdr:spPr>
        <a:xfrm>
          <a:off x="8699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147756</xdr:rowOff>
    </xdr:from>
    <xdr:ext cx="469744" cy="259045"/>
    <xdr:sp macro="" textlink="">
      <xdr:nvSpPr>
        <xdr:cNvPr id="361" name="テキスト ボックス 360"/>
        <xdr:cNvSpPr txBox="1"/>
      </xdr:nvSpPr>
      <xdr:spPr>
        <a:xfrm>
          <a:off x="8515428" y="10091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105143</xdr:rowOff>
    </xdr:from>
    <xdr:to>
      <xdr:col>41</xdr:col>
      <xdr:colOff>50800</xdr:colOff>
      <xdr:row>57</xdr:row>
      <xdr:rowOff>159017</xdr:rowOff>
    </xdr:to>
    <xdr:cxnSp macro="">
      <xdr:nvCxnSpPr>
        <xdr:cNvPr id="362" name="直線コネクタ 361"/>
        <xdr:cNvCxnSpPr/>
      </xdr:nvCxnSpPr>
      <xdr:spPr>
        <a:xfrm flipV="1">
          <a:off x="6972300" y="9877793"/>
          <a:ext cx="889000" cy="53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112960</xdr:rowOff>
    </xdr:from>
    <xdr:to>
      <xdr:col>41</xdr:col>
      <xdr:colOff>101600</xdr:colOff>
      <xdr:row>58</xdr:row>
      <xdr:rowOff>43110</xdr:rowOff>
    </xdr:to>
    <xdr:sp macro="" textlink="">
      <xdr:nvSpPr>
        <xdr:cNvPr id="363" name="フローチャート: 判断 362"/>
        <xdr:cNvSpPr/>
      </xdr:nvSpPr>
      <xdr:spPr>
        <a:xfrm>
          <a:off x="7810500" y="988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34237</xdr:rowOff>
    </xdr:from>
    <xdr:ext cx="534377" cy="259045"/>
    <xdr:sp macro="" textlink="">
      <xdr:nvSpPr>
        <xdr:cNvPr id="364" name="テキスト ボックス 363"/>
        <xdr:cNvSpPr txBox="1"/>
      </xdr:nvSpPr>
      <xdr:spPr>
        <a:xfrm>
          <a:off x="7594111" y="997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63906</xdr:rowOff>
    </xdr:from>
    <xdr:to>
      <xdr:col>36</xdr:col>
      <xdr:colOff>165100</xdr:colOff>
      <xdr:row>57</xdr:row>
      <xdr:rowOff>165506</xdr:rowOff>
    </xdr:to>
    <xdr:sp macro="" textlink="">
      <xdr:nvSpPr>
        <xdr:cNvPr id="365" name="フローチャート: 判断 364"/>
        <xdr:cNvSpPr/>
      </xdr:nvSpPr>
      <xdr:spPr>
        <a:xfrm>
          <a:off x="6921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10583</xdr:rowOff>
    </xdr:from>
    <xdr:ext cx="534377" cy="259045"/>
    <xdr:sp macro="" textlink="">
      <xdr:nvSpPr>
        <xdr:cNvPr id="366" name="テキスト ボックス 365"/>
        <xdr:cNvSpPr txBox="1"/>
      </xdr:nvSpPr>
      <xdr:spPr>
        <a:xfrm>
          <a:off x="6705111" y="961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83242</xdr:rowOff>
    </xdr:from>
    <xdr:to>
      <xdr:col>55</xdr:col>
      <xdr:colOff>50800</xdr:colOff>
      <xdr:row>58</xdr:row>
      <xdr:rowOff>13392</xdr:rowOff>
    </xdr:to>
    <xdr:sp macro="" textlink="">
      <xdr:nvSpPr>
        <xdr:cNvPr id="372" name="楕円 371"/>
        <xdr:cNvSpPr/>
      </xdr:nvSpPr>
      <xdr:spPr>
        <a:xfrm>
          <a:off x="10426700" y="985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106119</xdr:rowOff>
    </xdr:from>
    <xdr:ext cx="534377" cy="259045"/>
    <xdr:sp macro="" textlink="">
      <xdr:nvSpPr>
        <xdr:cNvPr id="373" name="農林水産業費該当値テキスト"/>
        <xdr:cNvSpPr txBox="1"/>
      </xdr:nvSpPr>
      <xdr:spPr>
        <a:xfrm>
          <a:off x="10528300" y="970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100768</xdr:rowOff>
    </xdr:from>
    <xdr:to>
      <xdr:col>50</xdr:col>
      <xdr:colOff>165100</xdr:colOff>
      <xdr:row>58</xdr:row>
      <xdr:rowOff>30918</xdr:rowOff>
    </xdr:to>
    <xdr:sp macro="" textlink="">
      <xdr:nvSpPr>
        <xdr:cNvPr id="374" name="楕円 373"/>
        <xdr:cNvSpPr/>
      </xdr:nvSpPr>
      <xdr:spPr>
        <a:xfrm>
          <a:off x="9588500" y="987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47445</xdr:rowOff>
    </xdr:from>
    <xdr:ext cx="534377" cy="259045"/>
    <xdr:sp macro="" textlink="">
      <xdr:nvSpPr>
        <xdr:cNvPr id="375" name="テキスト ボックス 374"/>
        <xdr:cNvSpPr txBox="1"/>
      </xdr:nvSpPr>
      <xdr:spPr>
        <a:xfrm>
          <a:off x="9372111" y="9648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87967</xdr:rowOff>
    </xdr:from>
    <xdr:to>
      <xdr:col>46</xdr:col>
      <xdr:colOff>38100</xdr:colOff>
      <xdr:row>58</xdr:row>
      <xdr:rowOff>18117</xdr:rowOff>
    </xdr:to>
    <xdr:sp macro="" textlink="">
      <xdr:nvSpPr>
        <xdr:cNvPr id="376" name="楕円 375"/>
        <xdr:cNvSpPr/>
      </xdr:nvSpPr>
      <xdr:spPr>
        <a:xfrm>
          <a:off x="8699500" y="986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34644</xdr:rowOff>
    </xdr:from>
    <xdr:ext cx="534377" cy="259045"/>
    <xdr:sp macro="" textlink="">
      <xdr:nvSpPr>
        <xdr:cNvPr id="377" name="テキスト ボックス 376"/>
        <xdr:cNvSpPr txBox="1"/>
      </xdr:nvSpPr>
      <xdr:spPr>
        <a:xfrm>
          <a:off x="8483111" y="9635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54343</xdr:rowOff>
    </xdr:from>
    <xdr:to>
      <xdr:col>41</xdr:col>
      <xdr:colOff>101600</xdr:colOff>
      <xdr:row>57</xdr:row>
      <xdr:rowOff>155943</xdr:rowOff>
    </xdr:to>
    <xdr:sp macro="" textlink="">
      <xdr:nvSpPr>
        <xdr:cNvPr id="378" name="楕円 377"/>
        <xdr:cNvSpPr/>
      </xdr:nvSpPr>
      <xdr:spPr>
        <a:xfrm>
          <a:off x="7810500" y="982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1020</xdr:rowOff>
    </xdr:from>
    <xdr:ext cx="534377" cy="259045"/>
    <xdr:sp macro="" textlink="">
      <xdr:nvSpPr>
        <xdr:cNvPr id="379" name="テキスト ボックス 378"/>
        <xdr:cNvSpPr txBox="1"/>
      </xdr:nvSpPr>
      <xdr:spPr>
        <a:xfrm>
          <a:off x="7594111" y="960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108217</xdr:rowOff>
    </xdr:from>
    <xdr:to>
      <xdr:col>36</xdr:col>
      <xdr:colOff>165100</xdr:colOff>
      <xdr:row>58</xdr:row>
      <xdr:rowOff>38367</xdr:rowOff>
    </xdr:to>
    <xdr:sp macro="" textlink="">
      <xdr:nvSpPr>
        <xdr:cNvPr id="380" name="楕円 379"/>
        <xdr:cNvSpPr/>
      </xdr:nvSpPr>
      <xdr:spPr>
        <a:xfrm>
          <a:off x="6921500" y="988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29494</xdr:rowOff>
    </xdr:from>
    <xdr:ext cx="534377" cy="259045"/>
    <xdr:sp macro="" textlink="">
      <xdr:nvSpPr>
        <xdr:cNvPr id="381" name="テキスト ボックス 380"/>
        <xdr:cNvSpPr txBox="1"/>
      </xdr:nvSpPr>
      <xdr:spPr>
        <a:xfrm>
          <a:off x="6705111" y="997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167704</xdr:rowOff>
    </xdr:from>
    <xdr:to>
      <xdr:col>54</xdr:col>
      <xdr:colOff>189865</xdr:colOff>
      <xdr:row>79</xdr:row>
      <xdr:rowOff>21247</xdr:rowOff>
    </xdr:to>
    <xdr:cxnSp macro="">
      <xdr:nvCxnSpPr>
        <xdr:cNvPr id="405" name="直線コネクタ 404"/>
        <xdr:cNvCxnSpPr/>
      </xdr:nvCxnSpPr>
      <xdr:spPr>
        <a:xfrm flipV="1">
          <a:off x="10475595" y="12340654"/>
          <a:ext cx="1270" cy="122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25074</xdr:rowOff>
    </xdr:from>
    <xdr:ext cx="378565" cy="259045"/>
    <xdr:sp macro="" textlink="">
      <xdr:nvSpPr>
        <xdr:cNvPr id="406" name="商工費最小値テキスト"/>
        <xdr:cNvSpPr txBox="1"/>
      </xdr:nvSpPr>
      <xdr:spPr>
        <a:xfrm>
          <a:off x="10528300" y="13569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21247</xdr:rowOff>
    </xdr:from>
    <xdr:to>
      <xdr:col>55</xdr:col>
      <xdr:colOff>88900</xdr:colOff>
      <xdr:row>79</xdr:row>
      <xdr:rowOff>21247</xdr:rowOff>
    </xdr:to>
    <xdr:cxnSp macro="">
      <xdr:nvCxnSpPr>
        <xdr:cNvPr id="407" name="直線コネクタ 406"/>
        <xdr:cNvCxnSpPr/>
      </xdr:nvCxnSpPr>
      <xdr:spPr>
        <a:xfrm>
          <a:off x="10388600" y="1356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114381</xdr:rowOff>
    </xdr:from>
    <xdr:ext cx="534377" cy="259045"/>
    <xdr:sp macro="" textlink="">
      <xdr:nvSpPr>
        <xdr:cNvPr id="408" name="商工費最大値テキスト"/>
        <xdr:cNvSpPr txBox="1"/>
      </xdr:nvSpPr>
      <xdr:spPr>
        <a:xfrm>
          <a:off x="10528300" y="1211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167704</xdr:rowOff>
    </xdr:from>
    <xdr:to>
      <xdr:col>55</xdr:col>
      <xdr:colOff>88900</xdr:colOff>
      <xdr:row>71</xdr:row>
      <xdr:rowOff>167704</xdr:rowOff>
    </xdr:to>
    <xdr:cxnSp macro="">
      <xdr:nvCxnSpPr>
        <xdr:cNvPr id="409" name="直線コネクタ 408"/>
        <xdr:cNvCxnSpPr/>
      </xdr:nvCxnSpPr>
      <xdr:spPr>
        <a:xfrm>
          <a:off x="10388600" y="12340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31915</xdr:rowOff>
    </xdr:from>
    <xdr:to>
      <xdr:col>55</xdr:col>
      <xdr:colOff>0</xdr:colOff>
      <xdr:row>71</xdr:row>
      <xdr:rowOff>167704</xdr:rowOff>
    </xdr:to>
    <xdr:cxnSp macro="">
      <xdr:nvCxnSpPr>
        <xdr:cNvPr id="410" name="直線コネクタ 409"/>
        <xdr:cNvCxnSpPr/>
      </xdr:nvCxnSpPr>
      <xdr:spPr>
        <a:xfrm>
          <a:off x="9639300" y="12033415"/>
          <a:ext cx="838200" cy="30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80091</xdr:rowOff>
    </xdr:from>
    <xdr:ext cx="469744" cy="259045"/>
    <xdr:sp macro="" textlink="">
      <xdr:nvSpPr>
        <xdr:cNvPr id="411" name="商工費平均値テキスト"/>
        <xdr:cNvSpPr txBox="1"/>
      </xdr:nvSpPr>
      <xdr:spPr>
        <a:xfrm>
          <a:off x="10528300" y="13281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101664</xdr:rowOff>
    </xdr:from>
    <xdr:to>
      <xdr:col>55</xdr:col>
      <xdr:colOff>50800</xdr:colOff>
      <xdr:row>78</xdr:row>
      <xdr:rowOff>31814</xdr:rowOff>
    </xdr:to>
    <xdr:sp macro="" textlink="">
      <xdr:nvSpPr>
        <xdr:cNvPr id="412" name="フローチャート: 判断 411"/>
        <xdr:cNvSpPr/>
      </xdr:nvSpPr>
      <xdr:spPr>
        <a:xfrm>
          <a:off x="104267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31915</xdr:rowOff>
    </xdr:from>
    <xdr:to>
      <xdr:col>50</xdr:col>
      <xdr:colOff>114300</xdr:colOff>
      <xdr:row>71</xdr:row>
      <xdr:rowOff>53822</xdr:rowOff>
    </xdr:to>
    <xdr:cxnSp macro="">
      <xdr:nvCxnSpPr>
        <xdr:cNvPr id="413" name="直線コネクタ 412"/>
        <xdr:cNvCxnSpPr/>
      </xdr:nvCxnSpPr>
      <xdr:spPr>
        <a:xfrm flipV="1">
          <a:off x="8750300" y="12033415"/>
          <a:ext cx="889000" cy="19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102312</xdr:rowOff>
    </xdr:from>
    <xdr:to>
      <xdr:col>50</xdr:col>
      <xdr:colOff>165100</xdr:colOff>
      <xdr:row>78</xdr:row>
      <xdr:rowOff>32462</xdr:rowOff>
    </xdr:to>
    <xdr:sp macro="" textlink="">
      <xdr:nvSpPr>
        <xdr:cNvPr id="414" name="フローチャート: 判断 413"/>
        <xdr:cNvSpPr/>
      </xdr:nvSpPr>
      <xdr:spPr>
        <a:xfrm>
          <a:off x="95885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23589</xdr:rowOff>
    </xdr:from>
    <xdr:ext cx="469744" cy="259045"/>
    <xdr:sp macro="" textlink="">
      <xdr:nvSpPr>
        <xdr:cNvPr id="415" name="テキスト ボックス 414"/>
        <xdr:cNvSpPr txBox="1"/>
      </xdr:nvSpPr>
      <xdr:spPr>
        <a:xfrm>
          <a:off x="9404428" y="13396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53822</xdr:rowOff>
    </xdr:from>
    <xdr:to>
      <xdr:col>45</xdr:col>
      <xdr:colOff>177800</xdr:colOff>
      <xdr:row>71</xdr:row>
      <xdr:rowOff>103619</xdr:rowOff>
    </xdr:to>
    <xdr:cxnSp macro="">
      <xdr:nvCxnSpPr>
        <xdr:cNvPr id="416" name="直線コネクタ 415"/>
        <xdr:cNvCxnSpPr/>
      </xdr:nvCxnSpPr>
      <xdr:spPr>
        <a:xfrm flipV="1">
          <a:off x="7861300" y="12226772"/>
          <a:ext cx="889000" cy="4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98997</xdr:rowOff>
    </xdr:from>
    <xdr:to>
      <xdr:col>46</xdr:col>
      <xdr:colOff>38100</xdr:colOff>
      <xdr:row>78</xdr:row>
      <xdr:rowOff>29147</xdr:rowOff>
    </xdr:to>
    <xdr:sp macro="" textlink="">
      <xdr:nvSpPr>
        <xdr:cNvPr id="417" name="フローチャート: 判断 416"/>
        <xdr:cNvSpPr/>
      </xdr:nvSpPr>
      <xdr:spPr>
        <a:xfrm>
          <a:off x="8699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20274</xdr:rowOff>
    </xdr:from>
    <xdr:ext cx="469744" cy="259045"/>
    <xdr:sp macro="" textlink="">
      <xdr:nvSpPr>
        <xdr:cNvPr id="418" name="テキスト ボックス 417"/>
        <xdr:cNvSpPr txBox="1"/>
      </xdr:nvSpPr>
      <xdr:spPr>
        <a:xfrm>
          <a:off x="8515428" y="1339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72796</xdr:rowOff>
    </xdr:from>
    <xdr:to>
      <xdr:col>41</xdr:col>
      <xdr:colOff>50800</xdr:colOff>
      <xdr:row>71</xdr:row>
      <xdr:rowOff>103619</xdr:rowOff>
    </xdr:to>
    <xdr:cxnSp macro="">
      <xdr:nvCxnSpPr>
        <xdr:cNvPr id="419" name="直線コネクタ 418"/>
        <xdr:cNvCxnSpPr/>
      </xdr:nvCxnSpPr>
      <xdr:spPr>
        <a:xfrm>
          <a:off x="6972300" y="12074296"/>
          <a:ext cx="889000" cy="20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4090</xdr:rowOff>
    </xdr:from>
    <xdr:to>
      <xdr:col>41</xdr:col>
      <xdr:colOff>101600</xdr:colOff>
      <xdr:row>76</xdr:row>
      <xdr:rowOff>105690</xdr:rowOff>
    </xdr:to>
    <xdr:sp macro="" textlink="">
      <xdr:nvSpPr>
        <xdr:cNvPr id="420" name="フローチャート: 判断 419"/>
        <xdr:cNvSpPr/>
      </xdr:nvSpPr>
      <xdr:spPr>
        <a:xfrm>
          <a:off x="7810500" y="1303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96817</xdr:rowOff>
    </xdr:from>
    <xdr:ext cx="534377" cy="259045"/>
    <xdr:sp macro="" textlink="">
      <xdr:nvSpPr>
        <xdr:cNvPr id="421" name="テキスト ボックス 420"/>
        <xdr:cNvSpPr txBox="1"/>
      </xdr:nvSpPr>
      <xdr:spPr>
        <a:xfrm>
          <a:off x="7594111" y="1312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163843</xdr:rowOff>
    </xdr:from>
    <xdr:to>
      <xdr:col>36</xdr:col>
      <xdr:colOff>165100</xdr:colOff>
      <xdr:row>77</xdr:row>
      <xdr:rowOff>93993</xdr:rowOff>
    </xdr:to>
    <xdr:sp macro="" textlink="">
      <xdr:nvSpPr>
        <xdr:cNvPr id="422" name="フローチャート: 判断 421"/>
        <xdr:cNvSpPr/>
      </xdr:nvSpPr>
      <xdr:spPr>
        <a:xfrm>
          <a:off x="6921500" y="1319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85120</xdr:rowOff>
    </xdr:from>
    <xdr:ext cx="469744" cy="259045"/>
    <xdr:sp macro="" textlink="">
      <xdr:nvSpPr>
        <xdr:cNvPr id="423" name="テキスト ボックス 422"/>
        <xdr:cNvSpPr txBox="1"/>
      </xdr:nvSpPr>
      <xdr:spPr>
        <a:xfrm>
          <a:off x="6737428" y="13286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116904</xdr:rowOff>
    </xdr:from>
    <xdr:to>
      <xdr:col>55</xdr:col>
      <xdr:colOff>50800</xdr:colOff>
      <xdr:row>72</xdr:row>
      <xdr:rowOff>47054</xdr:rowOff>
    </xdr:to>
    <xdr:sp macro="" textlink="">
      <xdr:nvSpPr>
        <xdr:cNvPr id="429" name="楕円 428"/>
        <xdr:cNvSpPr/>
      </xdr:nvSpPr>
      <xdr:spPr>
        <a:xfrm>
          <a:off x="10426700" y="1228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69931</xdr:rowOff>
    </xdr:from>
    <xdr:ext cx="534377" cy="259045"/>
    <xdr:sp macro="" textlink="">
      <xdr:nvSpPr>
        <xdr:cNvPr id="430" name="商工費該当値テキスト"/>
        <xdr:cNvSpPr txBox="1"/>
      </xdr:nvSpPr>
      <xdr:spPr>
        <a:xfrm>
          <a:off x="10528300" y="1224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69</xdr:row>
      <xdr:rowOff>152565</xdr:rowOff>
    </xdr:from>
    <xdr:to>
      <xdr:col>50</xdr:col>
      <xdr:colOff>165100</xdr:colOff>
      <xdr:row>70</xdr:row>
      <xdr:rowOff>82715</xdr:rowOff>
    </xdr:to>
    <xdr:sp macro="" textlink="">
      <xdr:nvSpPr>
        <xdr:cNvPr id="431" name="楕円 430"/>
        <xdr:cNvSpPr/>
      </xdr:nvSpPr>
      <xdr:spPr>
        <a:xfrm>
          <a:off x="9588500" y="1198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68</xdr:row>
      <xdr:rowOff>99242</xdr:rowOff>
    </xdr:from>
    <xdr:ext cx="534377" cy="259045"/>
    <xdr:sp macro="" textlink="">
      <xdr:nvSpPr>
        <xdr:cNvPr id="432" name="テキスト ボックス 431"/>
        <xdr:cNvSpPr txBox="1"/>
      </xdr:nvSpPr>
      <xdr:spPr>
        <a:xfrm>
          <a:off x="9372111" y="1175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3022</xdr:rowOff>
    </xdr:from>
    <xdr:to>
      <xdr:col>46</xdr:col>
      <xdr:colOff>38100</xdr:colOff>
      <xdr:row>71</xdr:row>
      <xdr:rowOff>104622</xdr:rowOff>
    </xdr:to>
    <xdr:sp macro="" textlink="">
      <xdr:nvSpPr>
        <xdr:cNvPr id="433" name="楕円 432"/>
        <xdr:cNvSpPr/>
      </xdr:nvSpPr>
      <xdr:spPr>
        <a:xfrm>
          <a:off x="8699500" y="1217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69</xdr:row>
      <xdr:rowOff>121149</xdr:rowOff>
    </xdr:from>
    <xdr:ext cx="534377" cy="259045"/>
    <xdr:sp macro="" textlink="">
      <xdr:nvSpPr>
        <xdr:cNvPr id="434" name="テキスト ボックス 433"/>
        <xdr:cNvSpPr txBox="1"/>
      </xdr:nvSpPr>
      <xdr:spPr>
        <a:xfrm>
          <a:off x="8483111" y="11951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52819</xdr:rowOff>
    </xdr:from>
    <xdr:to>
      <xdr:col>41</xdr:col>
      <xdr:colOff>101600</xdr:colOff>
      <xdr:row>71</xdr:row>
      <xdr:rowOff>154419</xdr:rowOff>
    </xdr:to>
    <xdr:sp macro="" textlink="">
      <xdr:nvSpPr>
        <xdr:cNvPr id="435" name="楕円 434"/>
        <xdr:cNvSpPr/>
      </xdr:nvSpPr>
      <xdr:spPr>
        <a:xfrm>
          <a:off x="7810500" y="1222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69</xdr:row>
      <xdr:rowOff>170946</xdr:rowOff>
    </xdr:from>
    <xdr:ext cx="534377" cy="259045"/>
    <xdr:sp macro="" textlink="">
      <xdr:nvSpPr>
        <xdr:cNvPr id="436" name="テキスト ボックス 435"/>
        <xdr:cNvSpPr txBox="1"/>
      </xdr:nvSpPr>
      <xdr:spPr>
        <a:xfrm>
          <a:off x="7594111" y="1200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21996</xdr:rowOff>
    </xdr:from>
    <xdr:to>
      <xdr:col>36</xdr:col>
      <xdr:colOff>165100</xdr:colOff>
      <xdr:row>70</xdr:row>
      <xdr:rowOff>123596</xdr:rowOff>
    </xdr:to>
    <xdr:sp macro="" textlink="">
      <xdr:nvSpPr>
        <xdr:cNvPr id="437" name="楕円 436"/>
        <xdr:cNvSpPr/>
      </xdr:nvSpPr>
      <xdr:spPr>
        <a:xfrm>
          <a:off x="6921500" y="1202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68</xdr:row>
      <xdr:rowOff>140123</xdr:rowOff>
    </xdr:from>
    <xdr:ext cx="534377" cy="259045"/>
    <xdr:sp macro="" textlink="">
      <xdr:nvSpPr>
        <xdr:cNvPr id="438" name="テキスト ボックス 437"/>
        <xdr:cNvSpPr txBox="1"/>
      </xdr:nvSpPr>
      <xdr:spPr>
        <a:xfrm>
          <a:off x="6705111" y="1179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9" name="直線コネクタ 44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0" name="テキスト ボックス 44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1" name="直線コネクタ 45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2" name="テキスト ボックス 451"/>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3" name="直線コネクタ 45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4" name="テキスト ボックス 453"/>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5" name="直線コネクタ 45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6" name="テキスト ボックス 455"/>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46056</xdr:rowOff>
    </xdr:from>
    <xdr:to>
      <xdr:col>54</xdr:col>
      <xdr:colOff>189865</xdr:colOff>
      <xdr:row>98</xdr:row>
      <xdr:rowOff>83418</xdr:rowOff>
    </xdr:to>
    <xdr:cxnSp macro="">
      <xdr:nvCxnSpPr>
        <xdr:cNvPr id="460" name="直線コネクタ 459"/>
        <xdr:cNvCxnSpPr/>
      </xdr:nvCxnSpPr>
      <xdr:spPr>
        <a:xfrm flipV="1">
          <a:off x="10475595" y="15819456"/>
          <a:ext cx="1270" cy="1066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87245</xdr:rowOff>
    </xdr:from>
    <xdr:ext cx="534377" cy="259045"/>
    <xdr:sp macro="" textlink="">
      <xdr:nvSpPr>
        <xdr:cNvPr id="461" name="土木費最小値テキスト"/>
        <xdr:cNvSpPr txBox="1"/>
      </xdr:nvSpPr>
      <xdr:spPr>
        <a:xfrm>
          <a:off x="10528300" y="1688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83418</xdr:rowOff>
    </xdr:from>
    <xdr:to>
      <xdr:col>55</xdr:col>
      <xdr:colOff>88900</xdr:colOff>
      <xdr:row>98</xdr:row>
      <xdr:rowOff>83418</xdr:rowOff>
    </xdr:to>
    <xdr:cxnSp macro="">
      <xdr:nvCxnSpPr>
        <xdr:cNvPr id="462" name="直線コネクタ 461"/>
        <xdr:cNvCxnSpPr/>
      </xdr:nvCxnSpPr>
      <xdr:spPr>
        <a:xfrm>
          <a:off x="10388600" y="1688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164183</xdr:rowOff>
    </xdr:from>
    <xdr:ext cx="599010" cy="259045"/>
    <xdr:sp macro="" textlink="">
      <xdr:nvSpPr>
        <xdr:cNvPr id="463" name="土木費最大値テキスト"/>
        <xdr:cNvSpPr txBox="1"/>
      </xdr:nvSpPr>
      <xdr:spPr>
        <a:xfrm>
          <a:off x="10528300" y="1559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245,482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46056</xdr:rowOff>
    </xdr:from>
    <xdr:to>
      <xdr:col>55</xdr:col>
      <xdr:colOff>88900</xdr:colOff>
      <xdr:row>92</xdr:row>
      <xdr:rowOff>46056</xdr:rowOff>
    </xdr:to>
    <xdr:cxnSp macro="">
      <xdr:nvCxnSpPr>
        <xdr:cNvPr id="464" name="直線コネクタ 463"/>
        <xdr:cNvCxnSpPr/>
      </xdr:nvCxnSpPr>
      <xdr:spPr>
        <a:xfrm>
          <a:off x="10388600" y="1581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86939</xdr:rowOff>
    </xdr:from>
    <xdr:to>
      <xdr:col>55</xdr:col>
      <xdr:colOff>0</xdr:colOff>
      <xdr:row>97</xdr:row>
      <xdr:rowOff>101158</xdr:rowOff>
    </xdr:to>
    <xdr:cxnSp macro="">
      <xdr:nvCxnSpPr>
        <xdr:cNvPr id="465" name="直線コネクタ 464"/>
        <xdr:cNvCxnSpPr/>
      </xdr:nvCxnSpPr>
      <xdr:spPr>
        <a:xfrm>
          <a:off x="9639300" y="16717589"/>
          <a:ext cx="838200" cy="1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65471</xdr:rowOff>
    </xdr:from>
    <xdr:ext cx="534377" cy="259045"/>
    <xdr:sp macro="" textlink="">
      <xdr:nvSpPr>
        <xdr:cNvPr id="466" name="土木費平均値テキスト"/>
        <xdr:cNvSpPr txBox="1"/>
      </xdr:nvSpPr>
      <xdr:spPr>
        <a:xfrm>
          <a:off x="10528300" y="16696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87044</xdr:rowOff>
    </xdr:from>
    <xdr:to>
      <xdr:col>55</xdr:col>
      <xdr:colOff>50800</xdr:colOff>
      <xdr:row>98</xdr:row>
      <xdr:rowOff>17194</xdr:rowOff>
    </xdr:to>
    <xdr:sp macro="" textlink="">
      <xdr:nvSpPr>
        <xdr:cNvPr id="467" name="フローチャート: 判断 466"/>
        <xdr:cNvSpPr/>
      </xdr:nvSpPr>
      <xdr:spPr>
        <a:xfrm>
          <a:off x="10426700" y="16717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86939</xdr:rowOff>
    </xdr:from>
    <xdr:to>
      <xdr:col>50</xdr:col>
      <xdr:colOff>114300</xdr:colOff>
      <xdr:row>97</xdr:row>
      <xdr:rowOff>115889</xdr:rowOff>
    </xdr:to>
    <xdr:cxnSp macro="">
      <xdr:nvCxnSpPr>
        <xdr:cNvPr id="468" name="直線コネクタ 467"/>
        <xdr:cNvCxnSpPr/>
      </xdr:nvCxnSpPr>
      <xdr:spPr>
        <a:xfrm flipV="1">
          <a:off x="8750300" y="16717589"/>
          <a:ext cx="889000" cy="28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79949</xdr:rowOff>
    </xdr:from>
    <xdr:to>
      <xdr:col>50</xdr:col>
      <xdr:colOff>165100</xdr:colOff>
      <xdr:row>98</xdr:row>
      <xdr:rowOff>10099</xdr:rowOff>
    </xdr:to>
    <xdr:sp macro="" textlink="">
      <xdr:nvSpPr>
        <xdr:cNvPr id="469" name="フローチャート: 判断 468"/>
        <xdr:cNvSpPr/>
      </xdr:nvSpPr>
      <xdr:spPr>
        <a:xfrm>
          <a:off x="95885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1226</xdr:rowOff>
    </xdr:from>
    <xdr:ext cx="534377" cy="259045"/>
    <xdr:sp macro="" textlink="">
      <xdr:nvSpPr>
        <xdr:cNvPr id="470" name="テキスト ボックス 469"/>
        <xdr:cNvSpPr txBox="1"/>
      </xdr:nvSpPr>
      <xdr:spPr>
        <a:xfrm>
          <a:off x="9372111" y="1680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90734</xdr:rowOff>
    </xdr:from>
    <xdr:to>
      <xdr:col>45</xdr:col>
      <xdr:colOff>177800</xdr:colOff>
      <xdr:row>97</xdr:row>
      <xdr:rowOff>115889</xdr:rowOff>
    </xdr:to>
    <xdr:cxnSp macro="">
      <xdr:nvCxnSpPr>
        <xdr:cNvPr id="471" name="直線コネクタ 470"/>
        <xdr:cNvCxnSpPr/>
      </xdr:nvCxnSpPr>
      <xdr:spPr>
        <a:xfrm>
          <a:off x="7861300" y="16721384"/>
          <a:ext cx="889000" cy="2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85375</xdr:rowOff>
    </xdr:from>
    <xdr:to>
      <xdr:col>46</xdr:col>
      <xdr:colOff>38100</xdr:colOff>
      <xdr:row>98</xdr:row>
      <xdr:rowOff>15525</xdr:rowOff>
    </xdr:to>
    <xdr:sp macro="" textlink="">
      <xdr:nvSpPr>
        <xdr:cNvPr id="472" name="フローチャート: 判断 471"/>
        <xdr:cNvSpPr/>
      </xdr:nvSpPr>
      <xdr:spPr>
        <a:xfrm>
          <a:off x="8699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6652</xdr:rowOff>
    </xdr:from>
    <xdr:ext cx="534377" cy="259045"/>
    <xdr:sp macro="" textlink="">
      <xdr:nvSpPr>
        <xdr:cNvPr id="473" name="テキスト ボックス 472"/>
        <xdr:cNvSpPr txBox="1"/>
      </xdr:nvSpPr>
      <xdr:spPr>
        <a:xfrm>
          <a:off x="8483111" y="1680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146155</xdr:rowOff>
    </xdr:from>
    <xdr:to>
      <xdr:col>41</xdr:col>
      <xdr:colOff>50800</xdr:colOff>
      <xdr:row>97</xdr:row>
      <xdr:rowOff>90734</xdr:rowOff>
    </xdr:to>
    <xdr:cxnSp macro="">
      <xdr:nvCxnSpPr>
        <xdr:cNvPr id="474" name="直線コネクタ 473"/>
        <xdr:cNvCxnSpPr/>
      </xdr:nvCxnSpPr>
      <xdr:spPr>
        <a:xfrm>
          <a:off x="6972300" y="16605355"/>
          <a:ext cx="889000" cy="116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63644</xdr:rowOff>
    </xdr:from>
    <xdr:to>
      <xdr:col>41</xdr:col>
      <xdr:colOff>101600</xdr:colOff>
      <xdr:row>97</xdr:row>
      <xdr:rowOff>165244</xdr:rowOff>
    </xdr:to>
    <xdr:sp macro="" textlink="">
      <xdr:nvSpPr>
        <xdr:cNvPr id="475" name="フローチャート: 判断 474"/>
        <xdr:cNvSpPr/>
      </xdr:nvSpPr>
      <xdr:spPr>
        <a:xfrm>
          <a:off x="7810500" y="1669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156371</xdr:rowOff>
    </xdr:from>
    <xdr:ext cx="534377" cy="259045"/>
    <xdr:sp macro="" textlink="">
      <xdr:nvSpPr>
        <xdr:cNvPr id="476" name="テキスト ボックス 475"/>
        <xdr:cNvSpPr txBox="1"/>
      </xdr:nvSpPr>
      <xdr:spPr>
        <a:xfrm>
          <a:off x="7594111" y="1678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45540</xdr:rowOff>
    </xdr:from>
    <xdr:to>
      <xdr:col>36</xdr:col>
      <xdr:colOff>165100</xdr:colOff>
      <xdr:row>97</xdr:row>
      <xdr:rowOff>147140</xdr:rowOff>
    </xdr:to>
    <xdr:sp macro="" textlink="">
      <xdr:nvSpPr>
        <xdr:cNvPr id="477" name="フローチャート: 判断 476"/>
        <xdr:cNvSpPr/>
      </xdr:nvSpPr>
      <xdr:spPr>
        <a:xfrm>
          <a:off x="6921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138267</xdr:rowOff>
    </xdr:from>
    <xdr:ext cx="534377" cy="259045"/>
    <xdr:sp macro="" textlink="">
      <xdr:nvSpPr>
        <xdr:cNvPr id="478" name="テキスト ボックス 477"/>
        <xdr:cNvSpPr txBox="1"/>
      </xdr:nvSpPr>
      <xdr:spPr>
        <a:xfrm>
          <a:off x="6705111" y="1676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50358</xdr:rowOff>
    </xdr:from>
    <xdr:to>
      <xdr:col>55</xdr:col>
      <xdr:colOff>50800</xdr:colOff>
      <xdr:row>97</xdr:row>
      <xdr:rowOff>151958</xdr:rowOff>
    </xdr:to>
    <xdr:sp macro="" textlink="">
      <xdr:nvSpPr>
        <xdr:cNvPr id="484" name="楕円 483"/>
        <xdr:cNvSpPr/>
      </xdr:nvSpPr>
      <xdr:spPr>
        <a:xfrm>
          <a:off x="10426700" y="1668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73235</xdr:rowOff>
    </xdr:from>
    <xdr:ext cx="534377" cy="259045"/>
    <xdr:sp macro="" textlink="">
      <xdr:nvSpPr>
        <xdr:cNvPr id="485" name="土木費該当値テキスト"/>
        <xdr:cNvSpPr txBox="1"/>
      </xdr:nvSpPr>
      <xdr:spPr>
        <a:xfrm>
          <a:off x="10528300" y="1653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36139</xdr:rowOff>
    </xdr:from>
    <xdr:to>
      <xdr:col>50</xdr:col>
      <xdr:colOff>165100</xdr:colOff>
      <xdr:row>97</xdr:row>
      <xdr:rowOff>137739</xdr:rowOff>
    </xdr:to>
    <xdr:sp macro="" textlink="">
      <xdr:nvSpPr>
        <xdr:cNvPr id="486" name="楕円 485"/>
        <xdr:cNvSpPr/>
      </xdr:nvSpPr>
      <xdr:spPr>
        <a:xfrm>
          <a:off x="9588500" y="1666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154266</xdr:rowOff>
    </xdr:from>
    <xdr:ext cx="534377" cy="259045"/>
    <xdr:sp macro="" textlink="">
      <xdr:nvSpPr>
        <xdr:cNvPr id="487" name="テキスト ボックス 486"/>
        <xdr:cNvSpPr txBox="1"/>
      </xdr:nvSpPr>
      <xdr:spPr>
        <a:xfrm>
          <a:off x="9372111" y="1644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65089</xdr:rowOff>
    </xdr:from>
    <xdr:to>
      <xdr:col>46</xdr:col>
      <xdr:colOff>38100</xdr:colOff>
      <xdr:row>97</xdr:row>
      <xdr:rowOff>166689</xdr:rowOff>
    </xdr:to>
    <xdr:sp macro="" textlink="">
      <xdr:nvSpPr>
        <xdr:cNvPr id="488" name="楕円 487"/>
        <xdr:cNvSpPr/>
      </xdr:nvSpPr>
      <xdr:spPr>
        <a:xfrm>
          <a:off x="8699500" y="1669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11766</xdr:rowOff>
    </xdr:from>
    <xdr:ext cx="534377" cy="259045"/>
    <xdr:sp macro="" textlink="">
      <xdr:nvSpPr>
        <xdr:cNvPr id="489" name="テキスト ボックス 488"/>
        <xdr:cNvSpPr txBox="1"/>
      </xdr:nvSpPr>
      <xdr:spPr>
        <a:xfrm>
          <a:off x="8483111" y="1647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39934</xdr:rowOff>
    </xdr:from>
    <xdr:to>
      <xdr:col>41</xdr:col>
      <xdr:colOff>101600</xdr:colOff>
      <xdr:row>97</xdr:row>
      <xdr:rowOff>141534</xdr:rowOff>
    </xdr:to>
    <xdr:sp macro="" textlink="">
      <xdr:nvSpPr>
        <xdr:cNvPr id="490" name="楕円 489"/>
        <xdr:cNvSpPr/>
      </xdr:nvSpPr>
      <xdr:spPr>
        <a:xfrm>
          <a:off x="7810500" y="1667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158061</xdr:rowOff>
    </xdr:from>
    <xdr:ext cx="534377" cy="259045"/>
    <xdr:sp macro="" textlink="">
      <xdr:nvSpPr>
        <xdr:cNvPr id="491" name="テキスト ボックス 490"/>
        <xdr:cNvSpPr txBox="1"/>
      </xdr:nvSpPr>
      <xdr:spPr>
        <a:xfrm>
          <a:off x="7594111" y="1644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95355</xdr:rowOff>
    </xdr:from>
    <xdr:to>
      <xdr:col>36</xdr:col>
      <xdr:colOff>165100</xdr:colOff>
      <xdr:row>97</xdr:row>
      <xdr:rowOff>25505</xdr:rowOff>
    </xdr:to>
    <xdr:sp macro="" textlink="">
      <xdr:nvSpPr>
        <xdr:cNvPr id="492" name="楕円 491"/>
        <xdr:cNvSpPr/>
      </xdr:nvSpPr>
      <xdr:spPr>
        <a:xfrm>
          <a:off x="6921500" y="1655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42032</xdr:rowOff>
    </xdr:from>
    <xdr:ext cx="534377" cy="259045"/>
    <xdr:sp macro="" textlink="">
      <xdr:nvSpPr>
        <xdr:cNvPr id="493" name="テキスト ボックス 492"/>
        <xdr:cNvSpPr txBox="1"/>
      </xdr:nvSpPr>
      <xdr:spPr>
        <a:xfrm>
          <a:off x="6705111" y="1632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6" name="テキスト ボックス 505"/>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34</xdr:row>
      <xdr:rowOff>7607</xdr:rowOff>
    </xdr:from>
    <xdr:to>
      <xdr:col>85</xdr:col>
      <xdr:colOff>126364</xdr:colOff>
      <xdr:row>39</xdr:row>
      <xdr:rowOff>133414</xdr:rowOff>
    </xdr:to>
    <xdr:cxnSp macro="">
      <xdr:nvCxnSpPr>
        <xdr:cNvPr id="518" name="直線コネクタ 517"/>
        <xdr:cNvCxnSpPr/>
      </xdr:nvCxnSpPr>
      <xdr:spPr>
        <a:xfrm flipV="1">
          <a:off x="16317595" y="5836907"/>
          <a:ext cx="1269" cy="983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137241</xdr:rowOff>
    </xdr:from>
    <xdr:ext cx="469744" cy="259045"/>
    <xdr:sp macro="" textlink="">
      <xdr:nvSpPr>
        <xdr:cNvPr id="519" name="消防費最小値テキスト"/>
        <xdr:cNvSpPr txBox="1"/>
      </xdr:nvSpPr>
      <xdr:spPr>
        <a:xfrm>
          <a:off x="16370300" y="6823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133414</xdr:rowOff>
    </xdr:from>
    <xdr:to>
      <xdr:col>86</xdr:col>
      <xdr:colOff>25400</xdr:colOff>
      <xdr:row>39</xdr:row>
      <xdr:rowOff>133414</xdr:rowOff>
    </xdr:to>
    <xdr:cxnSp macro="">
      <xdr:nvCxnSpPr>
        <xdr:cNvPr id="520" name="直線コネクタ 519"/>
        <xdr:cNvCxnSpPr/>
      </xdr:nvCxnSpPr>
      <xdr:spPr>
        <a:xfrm>
          <a:off x="16230600" y="681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125734</xdr:rowOff>
    </xdr:from>
    <xdr:ext cx="534377" cy="259045"/>
    <xdr:sp macro="" textlink="">
      <xdr:nvSpPr>
        <xdr:cNvPr id="521" name="消防費最大値テキスト"/>
        <xdr:cNvSpPr txBox="1"/>
      </xdr:nvSpPr>
      <xdr:spPr>
        <a:xfrm>
          <a:off x="16370300" y="561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34</xdr:row>
      <xdr:rowOff>7607</xdr:rowOff>
    </xdr:from>
    <xdr:to>
      <xdr:col>86</xdr:col>
      <xdr:colOff>25400</xdr:colOff>
      <xdr:row>34</xdr:row>
      <xdr:rowOff>7607</xdr:rowOff>
    </xdr:to>
    <xdr:cxnSp macro="">
      <xdr:nvCxnSpPr>
        <xdr:cNvPr id="522" name="直線コネクタ 521"/>
        <xdr:cNvCxnSpPr/>
      </xdr:nvCxnSpPr>
      <xdr:spPr>
        <a:xfrm>
          <a:off x="16230600" y="583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119088</xdr:rowOff>
    </xdr:from>
    <xdr:to>
      <xdr:col>85</xdr:col>
      <xdr:colOff>127000</xdr:colOff>
      <xdr:row>36</xdr:row>
      <xdr:rowOff>99885</xdr:rowOff>
    </xdr:to>
    <xdr:cxnSp macro="">
      <xdr:nvCxnSpPr>
        <xdr:cNvPr id="523" name="直線コネクタ 522"/>
        <xdr:cNvCxnSpPr/>
      </xdr:nvCxnSpPr>
      <xdr:spPr>
        <a:xfrm>
          <a:off x="15481300" y="5948388"/>
          <a:ext cx="838200" cy="323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150004</xdr:rowOff>
    </xdr:from>
    <xdr:ext cx="534377" cy="259045"/>
    <xdr:sp macro="" textlink="">
      <xdr:nvSpPr>
        <xdr:cNvPr id="524" name="消防費平均値テキスト"/>
        <xdr:cNvSpPr txBox="1"/>
      </xdr:nvSpPr>
      <xdr:spPr>
        <a:xfrm>
          <a:off x="16370300" y="64936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127</xdr:rowOff>
    </xdr:from>
    <xdr:to>
      <xdr:col>85</xdr:col>
      <xdr:colOff>177800</xdr:colOff>
      <xdr:row>38</xdr:row>
      <xdr:rowOff>101727</xdr:rowOff>
    </xdr:to>
    <xdr:sp macro="" textlink="">
      <xdr:nvSpPr>
        <xdr:cNvPr id="525" name="フローチャート: 判断 524"/>
        <xdr:cNvSpPr/>
      </xdr:nvSpPr>
      <xdr:spPr>
        <a:xfrm>
          <a:off x="16268700" y="651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119088</xdr:rowOff>
    </xdr:from>
    <xdr:to>
      <xdr:col>81</xdr:col>
      <xdr:colOff>50800</xdr:colOff>
      <xdr:row>35</xdr:row>
      <xdr:rowOff>6693</xdr:rowOff>
    </xdr:to>
    <xdr:cxnSp macro="">
      <xdr:nvCxnSpPr>
        <xdr:cNvPr id="526" name="直線コネクタ 525"/>
        <xdr:cNvCxnSpPr/>
      </xdr:nvCxnSpPr>
      <xdr:spPr>
        <a:xfrm flipV="1">
          <a:off x="14592300" y="5948388"/>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155880</xdr:rowOff>
    </xdr:from>
    <xdr:to>
      <xdr:col>81</xdr:col>
      <xdr:colOff>101600</xdr:colOff>
      <xdr:row>38</xdr:row>
      <xdr:rowOff>86030</xdr:rowOff>
    </xdr:to>
    <xdr:sp macro="" textlink="">
      <xdr:nvSpPr>
        <xdr:cNvPr id="527" name="フローチャート: 判断 526"/>
        <xdr:cNvSpPr/>
      </xdr:nvSpPr>
      <xdr:spPr>
        <a:xfrm>
          <a:off x="15430500" y="64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77157</xdr:rowOff>
    </xdr:from>
    <xdr:ext cx="534377" cy="259045"/>
    <xdr:sp macro="" textlink="">
      <xdr:nvSpPr>
        <xdr:cNvPr id="528" name="テキスト ボックス 527"/>
        <xdr:cNvSpPr txBox="1"/>
      </xdr:nvSpPr>
      <xdr:spPr>
        <a:xfrm>
          <a:off x="15214111" y="659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158559</xdr:rowOff>
    </xdr:from>
    <xdr:to>
      <xdr:col>76</xdr:col>
      <xdr:colOff>114300</xdr:colOff>
      <xdr:row>35</xdr:row>
      <xdr:rowOff>6693</xdr:rowOff>
    </xdr:to>
    <xdr:cxnSp macro="">
      <xdr:nvCxnSpPr>
        <xdr:cNvPr id="529" name="直線コネクタ 528"/>
        <xdr:cNvCxnSpPr/>
      </xdr:nvCxnSpPr>
      <xdr:spPr>
        <a:xfrm>
          <a:off x="13703300" y="5473509"/>
          <a:ext cx="889000" cy="53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165862</xdr:rowOff>
    </xdr:from>
    <xdr:to>
      <xdr:col>76</xdr:col>
      <xdr:colOff>165100</xdr:colOff>
      <xdr:row>38</xdr:row>
      <xdr:rowOff>96012</xdr:rowOff>
    </xdr:to>
    <xdr:sp macro="" textlink="">
      <xdr:nvSpPr>
        <xdr:cNvPr id="530" name="フローチャート: 判断 529"/>
        <xdr:cNvSpPr/>
      </xdr:nvSpPr>
      <xdr:spPr>
        <a:xfrm>
          <a:off x="14541500" y="650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87139</xdr:rowOff>
    </xdr:from>
    <xdr:ext cx="534377" cy="259045"/>
    <xdr:sp macro="" textlink="">
      <xdr:nvSpPr>
        <xdr:cNvPr id="531" name="テキスト ボックス 530"/>
        <xdr:cNvSpPr txBox="1"/>
      </xdr:nvSpPr>
      <xdr:spPr>
        <a:xfrm>
          <a:off x="14325111" y="660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158559</xdr:rowOff>
    </xdr:from>
    <xdr:to>
      <xdr:col>71</xdr:col>
      <xdr:colOff>177800</xdr:colOff>
      <xdr:row>36</xdr:row>
      <xdr:rowOff>4178</xdr:rowOff>
    </xdr:to>
    <xdr:cxnSp macro="">
      <xdr:nvCxnSpPr>
        <xdr:cNvPr id="532" name="直線コネクタ 531"/>
        <xdr:cNvCxnSpPr/>
      </xdr:nvCxnSpPr>
      <xdr:spPr>
        <a:xfrm flipV="1">
          <a:off x="12814300" y="5473509"/>
          <a:ext cx="889000" cy="7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101321</xdr:rowOff>
    </xdr:from>
    <xdr:to>
      <xdr:col>72</xdr:col>
      <xdr:colOff>38100</xdr:colOff>
      <xdr:row>38</xdr:row>
      <xdr:rowOff>31471</xdr:rowOff>
    </xdr:to>
    <xdr:sp macro="" textlink="">
      <xdr:nvSpPr>
        <xdr:cNvPr id="533" name="フローチャート: 判断 532"/>
        <xdr:cNvSpPr/>
      </xdr:nvSpPr>
      <xdr:spPr>
        <a:xfrm>
          <a:off x="13652500" y="644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22598</xdr:rowOff>
    </xdr:from>
    <xdr:ext cx="534377" cy="259045"/>
    <xdr:sp macro="" textlink="">
      <xdr:nvSpPr>
        <xdr:cNvPr id="534" name="テキスト ボックス 533"/>
        <xdr:cNvSpPr txBox="1"/>
      </xdr:nvSpPr>
      <xdr:spPr>
        <a:xfrm>
          <a:off x="13436111" y="653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60020</xdr:rowOff>
    </xdr:from>
    <xdr:to>
      <xdr:col>67</xdr:col>
      <xdr:colOff>101600</xdr:colOff>
      <xdr:row>37</xdr:row>
      <xdr:rowOff>161620</xdr:rowOff>
    </xdr:to>
    <xdr:sp macro="" textlink="">
      <xdr:nvSpPr>
        <xdr:cNvPr id="535" name="フローチャート: 判断 534"/>
        <xdr:cNvSpPr/>
      </xdr:nvSpPr>
      <xdr:spPr>
        <a:xfrm>
          <a:off x="12763500" y="640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152747</xdr:rowOff>
    </xdr:from>
    <xdr:ext cx="534377" cy="259045"/>
    <xdr:sp macro="" textlink="">
      <xdr:nvSpPr>
        <xdr:cNvPr id="536" name="テキスト ボックス 535"/>
        <xdr:cNvSpPr txBox="1"/>
      </xdr:nvSpPr>
      <xdr:spPr>
        <a:xfrm>
          <a:off x="12547111" y="649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49085</xdr:rowOff>
    </xdr:from>
    <xdr:to>
      <xdr:col>85</xdr:col>
      <xdr:colOff>177800</xdr:colOff>
      <xdr:row>36</xdr:row>
      <xdr:rowOff>150685</xdr:rowOff>
    </xdr:to>
    <xdr:sp macro="" textlink="">
      <xdr:nvSpPr>
        <xdr:cNvPr id="542" name="楕円 541"/>
        <xdr:cNvSpPr/>
      </xdr:nvSpPr>
      <xdr:spPr>
        <a:xfrm>
          <a:off x="16268700" y="62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71962</xdr:rowOff>
    </xdr:from>
    <xdr:ext cx="534377" cy="259045"/>
    <xdr:sp macro="" textlink="">
      <xdr:nvSpPr>
        <xdr:cNvPr id="543" name="消防費該当値テキスト"/>
        <xdr:cNvSpPr txBox="1"/>
      </xdr:nvSpPr>
      <xdr:spPr>
        <a:xfrm>
          <a:off x="16370300" y="607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68288</xdr:rowOff>
    </xdr:from>
    <xdr:to>
      <xdr:col>81</xdr:col>
      <xdr:colOff>101600</xdr:colOff>
      <xdr:row>34</xdr:row>
      <xdr:rowOff>169888</xdr:rowOff>
    </xdr:to>
    <xdr:sp macro="" textlink="">
      <xdr:nvSpPr>
        <xdr:cNvPr id="544" name="楕円 543"/>
        <xdr:cNvSpPr/>
      </xdr:nvSpPr>
      <xdr:spPr>
        <a:xfrm>
          <a:off x="15430500" y="589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14965</xdr:rowOff>
    </xdr:from>
    <xdr:ext cx="534377" cy="259045"/>
    <xdr:sp macro="" textlink="">
      <xdr:nvSpPr>
        <xdr:cNvPr id="545" name="テキスト ボックス 544"/>
        <xdr:cNvSpPr txBox="1"/>
      </xdr:nvSpPr>
      <xdr:spPr>
        <a:xfrm>
          <a:off x="15214111" y="567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127343</xdr:rowOff>
    </xdr:from>
    <xdr:to>
      <xdr:col>76</xdr:col>
      <xdr:colOff>165100</xdr:colOff>
      <xdr:row>35</xdr:row>
      <xdr:rowOff>57493</xdr:rowOff>
    </xdr:to>
    <xdr:sp macro="" textlink="">
      <xdr:nvSpPr>
        <xdr:cNvPr id="546" name="楕円 545"/>
        <xdr:cNvSpPr/>
      </xdr:nvSpPr>
      <xdr:spPr>
        <a:xfrm>
          <a:off x="14541500" y="595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74020</xdr:rowOff>
    </xdr:from>
    <xdr:ext cx="534377" cy="259045"/>
    <xdr:sp macro="" textlink="">
      <xdr:nvSpPr>
        <xdr:cNvPr id="547" name="テキスト ボックス 546"/>
        <xdr:cNvSpPr txBox="1"/>
      </xdr:nvSpPr>
      <xdr:spPr>
        <a:xfrm>
          <a:off x="14325111" y="573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107759</xdr:rowOff>
    </xdr:from>
    <xdr:to>
      <xdr:col>72</xdr:col>
      <xdr:colOff>38100</xdr:colOff>
      <xdr:row>32</xdr:row>
      <xdr:rowOff>37909</xdr:rowOff>
    </xdr:to>
    <xdr:sp macro="" textlink="">
      <xdr:nvSpPr>
        <xdr:cNvPr id="548" name="楕円 547"/>
        <xdr:cNvSpPr/>
      </xdr:nvSpPr>
      <xdr:spPr>
        <a:xfrm>
          <a:off x="13652500" y="54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54436</xdr:rowOff>
    </xdr:from>
    <xdr:ext cx="534377" cy="259045"/>
    <xdr:sp macro="" textlink="">
      <xdr:nvSpPr>
        <xdr:cNvPr id="549" name="テキスト ボックス 548"/>
        <xdr:cNvSpPr txBox="1"/>
      </xdr:nvSpPr>
      <xdr:spPr>
        <a:xfrm>
          <a:off x="13436111" y="519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124828</xdr:rowOff>
    </xdr:from>
    <xdr:to>
      <xdr:col>67</xdr:col>
      <xdr:colOff>101600</xdr:colOff>
      <xdr:row>36</xdr:row>
      <xdr:rowOff>54978</xdr:rowOff>
    </xdr:to>
    <xdr:sp macro="" textlink="">
      <xdr:nvSpPr>
        <xdr:cNvPr id="550" name="楕円 549"/>
        <xdr:cNvSpPr/>
      </xdr:nvSpPr>
      <xdr:spPr>
        <a:xfrm>
          <a:off x="12763500" y="612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71505</xdr:rowOff>
    </xdr:from>
    <xdr:ext cx="534377" cy="259045"/>
    <xdr:sp macro="" textlink="">
      <xdr:nvSpPr>
        <xdr:cNvPr id="551" name="テキスト ボックス 550"/>
        <xdr:cNvSpPr txBox="1"/>
      </xdr:nvSpPr>
      <xdr:spPr>
        <a:xfrm>
          <a:off x="12547111" y="590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0" name="テキスト ボックス 569"/>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44431</xdr:rowOff>
    </xdr:from>
    <xdr:to>
      <xdr:col>85</xdr:col>
      <xdr:colOff>126364</xdr:colOff>
      <xdr:row>58</xdr:row>
      <xdr:rowOff>106249</xdr:rowOff>
    </xdr:to>
    <xdr:cxnSp macro="">
      <xdr:nvCxnSpPr>
        <xdr:cNvPr id="576" name="直線コネクタ 575"/>
        <xdr:cNvCxnSpPr/>
      </xdr:nvCxnSpPr>
      <xdr:spPr>
        <a:xfrm flipV="1">
          <a:off x="16317595" y="8788381"/>
          <a:ext cx="1269" cy="1261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110076</xdr:rowOff>
    </xdr:from>
    <xdr:ext cx="534377" cy="259045"/>
    <xdr:sp macro="" textlink="">
      <xdr:nvSpPr>
        <xdr:cNvPr id="577" name="教育費最小値テキスト"/>
        <xdr:cNvSpPr txBox="1"/>
      </xdr:nvSpPr>
      <xdr:spPr>
        <a:xfrm>
          <a:off x="16370300" y="1005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106249</xdr:rowOff>
    </xdr:from>
    <xdr:to>
      <xdr:col>86</xdr:col>
      <xdr:colOff>25400</xdr:colOff>
      <xdr:row>58</xdr:row>
      <xdr:rowOff>106249</xdr:rowOff>
    </xdr:to>
    <xdr:cxnSp macro="">
      <xdr:nvCxnSpPr>
        <xdr:cNvPr id="578" name="直線コネクタ 577"/>
        <xdr:cNvCxnSpPr/>
      </xdr:nvCxnSpPr>
      <xdr:spPr>
        <a:xfrm>
          <a:off x="16230600" y="10050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162558</xdr:rowOff>
    </xdr:from>
    <xdr:ext cx="534377" cy="259045"/>
    <xdr:sp macro="" textlink="">
      <xdr:nvSpPr>
        <xdr:cNvPr id="579" name="教育費最大値テキスト"/>
        <xdr:cNvSpPr txBox="1"/>
      </xdr:nvSpPr>
      <xdr:spPr>
        <a:xfrm>
          <a:off x="16370300" y="856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92,001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44431</xdr:rowOff>
    </xdr:from>
    <xdr:to>
      <xdr:col>86</xdr:col>
      <xdr:colOff>25400</xdr:colOff>
      <xdr:row>51</xdr:row>
      <xdr:rowOff>44431</xdr:rowOff>
    </xdr:to>
    <xdr:cxnSp macro="">
      <xdr:nvCxnSpPr>
        <xdr:cNvPr id="580" name="直線コネクタ 579"/>
        <xdr:cNvCxnSpPr/>
      </xdr:nvCxnSpPr>
      <xdr:spPr>
        <a:xfrm>
          <a:off x="16230600" y="878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43631</xdr:rowOff>
    </xdr:from>
    <xdr:to>
      <xdr:col>85</xdr:col>
      <xdr:colOff>127000</xdr:colOff>
      <xdr:row>56</xdr:row>
      <xdr:rowOff>6388</xdr:rowOff>
    </xdr:to>
    <xdr:cxnSp macro="">
      <xdr:nvCxnSpPr>
        <xdr:cNvPr id="581" name="直線コネクタ 580"/>
        <xdr:cNvCxnSpPr/>
      </xdr:nvCxnSpPr>
      <xdr:spPr>
        <a:xfrm flipV="1">
          <a:off x="15481300" y="9473381"/>
          <a:ext cx="838200" cy="134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38104</xdr:rowOff>
    </xdr:from>
    <xdr:ext cx="534377" cy="259045"/>
    <xdr:sp macro="" textlink="">
      <xdr:nvSpPr>
        <xdr:cNvPr id="582" name="教育費平均値テキスト"/>
        <xdr:cNvSpPr txBox="1"/>
      </xdr:nvSpPr>
      <xdr:spPr>
        <a:xfrm>
          <a:off x="16370300" y="9639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59677</xdr:rowOff>
    </xdr:from>
    <xdr:to>
      <xdr:col>85</xdr:col>
      <xdr:colOff>177800</xdr:colOff>
      <xdr:row>56</xdr:row>
      <xdr:rowOff>161277</xdr:rowOff>
    </xdr:to>
    <xdr:sp macro="" textlink="">
      <xdr:nvSpPr>
        <xdr:cNvPr id="583" name="フローチャート: 判断 582"/>
        <xdr:cNvSpPr/>
      </xdr:nvSpPr>
      <xdr:spPr>
        <a:xfrm>
          <a:off x="162687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66453</xdr:rowOff>
    </xdr:from>
    <xdr:to>
      <xdr:col>81</xdr:col>
      <xdr:colOff>50800</xdr:colOff>
      <xdr:row>56</xdr:row>
      <xdr:rowOff>6388</xdr:rowOff>
    </xdr:to>
    <xdr:cxnSp macro="">
      <xdr:nvCxnSpPr>
        <xdr:cNvPr id="584" name="直線コネクタ 583"/>
        <xdr:cNvCxnSpPr/>
      </xdr:nvCxnSpPr>
      <xdr:spPr>
        <a:xfrm>
          <a:off x="14592300" y="9324753"/>
          <a:ext cx="889000" cy="28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79890</xdr:rowOff>
    </xdr:from>
    <xdr:to>
      <xdr:col>81</xdr:col>
      <xdr:colOff>101600</xdr:colOff>
      <xdr:row>57</xdr:row>
      <xdr:rowOff>10040</xdr:rowOff>
    </xdr:to>
    <xdr:sp macro="" textlink="">
      <xdr:nvSpPr>
        <xdr:cNvPr id="585" name="フローチャート: 判断 584"/>
        <xdr:cNvSpPr/>
      </xdr:nvSpPr>
      <xdr:spPr>
        <a:xfrm>
          <a:off x="15430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1167</xdr:rowOff>
    </xdr:from>
    <xdr:ext cx="534377" cy="259045"/>
    <xdr:sp macro="" textlink="">
      <xdr:nvSpPr>
        <xdr:cNvPr id="586" name="テキスト ボックス 585"/>
        <xdr:cNvSpPr txBox="1"/>
      </xdr:nvSpPr>
      <xdr:spPr>
        <a:xfrm>
          <a:off x="15214111" y="97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66453</xdr:rowOff>
    </xdr:from>
    <xdr:to>
      <xdr:col>76</xdr:col>
      <xdr:colOff>114300</xdr:colOff>
      <xdr:row>55</xdr:row>
      <xdr:rowOff>170409</xdr:rowOff>
    </xdr:to>
    <xdr:cxnSp macro="">
      <xdr:nvCxnSpPr>
        <xdr:cNvPr id="587" name="直線コネクタ 586"/>
        <xdr:cNvCxnSpPr/>
      </xdr:nvCxnSpPr>
      <xdr:spPr>
        <a:xfrm flipV="1">
          <a:off x="13703300" y="9324753"/>
          <a:ext cx="889000" cy="27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109703</xdr:rowOff>
    </xdr:from>
    <xdr:to>
      <xdr:col>76</xdr:col>
      <xdr:colOff>165100</xdr:colOff>
      <xdr:row>57</xdr:row>
      <xdr:rowOff>39853</xdr:rowOff>
    </xdr:to>
    <xdr:sp macro="" textlink="">
      <xdr:nvSpPr>
        <xdr:cNvPr id="588" name="フローチャート: 判断 587"/>
        <xdr:cNvSpPr/>
      </xdr:nvSpPr>
      <xdr:spPr>
        <a:xfrm>
          <a:off x="14541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30980</xdr:rowOff>
    </xdr:from>
    <xdr:ext cx="534377" cy="259045"/>
    <xdr:sp macro="" textlink="">
      <xdr:nvSpPr>
        <xdr:cNvPr id="589" name="テキスト ボックス 588"/>
        <xdr:cNvSpPr txBox="1"/>
      </xdr:nvSpPr>
      <xdr:spPr>
        <a:xfrm>
          <a:off x="14325111" y="980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170409</xdr:rowOff>
    </xdr:from>
    <xdr:to>
      <xdr:col>71</xdr:col>
      <xdr:colOff>177800</xdr:colOff>
      <xdr:row>56</xdr:row>
      <xdr:rowOff>97923</xdr:rowOff>
    </xdr:to>
    <xdr:cxnSp macro="">
      <xdr:nvCxnSpPr>
        <xdr:cNvPr id="590" name="直線コネクタ 589"/>
        <xdr:cNvCxnSpPr/>
      </xdr:nvCxnSpPr>
      <xdr:spPr>
        <a:xfrm flipV="1">
          <a:off x="12814300" y="9600159"/>
          <a:ext cx="889000" cy="9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164167</xdr:rowOff>
    </xdr:from>
    <xdr:to>
      <xdr:col>72</xdr:col>
      <xdr:colOff>38100</xdr:colOff>
      <xdr:row>56</xdr:row>
      <xdr:rowOff>94317</xdr:rowOff>
    </xdr:to>
    <xdr:sp macro="" textlink="">
      <xdr:nvSpPr>
        <xdr:cNvPr id="591" name="フローチャート: 判断 590"/>
        <xdr:cNvSpPr/>
      </xdr:nvSpPr>
      <xdr:spPr>
        <a:xfrm>
          <a:off x="13652500" y="959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85444</xdr:rowOff>
    </xdr:from>
    <xdr:ext cx="534377" cy="259045"/>
    <xdr:sp macro="" textlink="">
      <xdr:nvSpPr>
        <xdr:cNvPr id="592" name="テキスト ボックス 591"/>
        <xdr:cNvSpPr txBox="1"/>
      </xdr:nvSpPr>
      <xdr:spPr>
        <a:xfrm>
          <a:off x="13436111" y="968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3690</xdr:rowOff>
    </xdr:from>
    <xdr:to>
      <xdr:col>67</xdr:col>
      <xdr:colOff>101600</xdr:colOff>
      <xdr:row>56</xdr:row>
      <xdr:rowOff>105290</xdr:rowOff>
    </xdr:to>
    <xdr:sp macro="" textlink="">
      <xdr:nvSpPr>
        <xdr:cNvPr id="593" name="フローチャート: 判断 592"/>
        <xdr:cNvSpPr/>
      </xdr:nvSpPr>
      <xdr:spPr>
        <a:xfrm>
          <a:off x="12763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121817</xdr:rowOff>
    </xdr:from>
    <xdr:ext cx="534377" cy="259045"/>
    <xdr:sp macro="" textlink="">
      <xdr:nvSpPr>
        <xdr:cNvPr id="594" name="テキスト ボックス 593"/>
        <xdr:cNvSpPr txBox="1"/>
      </xdr:nvSpPr>
      <xdr:spPr>
        <a:xfrm>
          <a:off x="12547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164281</xdr:rowOff>
    </xdr:from>
    <xdr:to>
      <xdr:col>85</xdr:col>
      <xdr:colOff>177800</xdr:colOff>
      <xdr:row>55</xdr:row>
      <xdr:rowOff>94431</xdr:rowOff>
    </xdr:to>
    <xdr:sp macro="" textlink="">
      <xdr:nvSpPr>
        <xdr:cNvPr id="600" name="楕円 599"/>
        <xdr:cNvSpPr/>
      </xdr:nvSpPr>
      <xdr:spPr>
        <a:xfrm>
          <a:off x="16268700" y="942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15708</xdr:rowOff>
    </xdr:from>
    <xdr:ext cx="534377" cy="259045"/>
    <xdr:sp macro="" textlink="">
      <xdr:nvSpPr>
        <xdr:cNvPr id="601" name="教育費該当値テキスト"/>
        <xdr:cNvSpPr txBox="1"/>
      </xdr:nvSpPr>
      <xdr:spPr>
        <a:xfrm>
          <a:off x="16370300" y="9274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127038</xdr:rowOff>
    </xdr:from>
    <xdr:to>
      <xdr:col>81</xdr:col>
      <xdr:colOff>101600</xdr:colOff>
      <xdr:row>56</xdr:row>
      <xdr:rowOff>57188</xdr:rowOff>
    </xdr:to>
    <xdr:sp macro="" textlink="">
      <xdr:nvSpPr>
        <xdr:cNvPr id="602" name="楕円 601"/>
        <xdr:cNvSpPr/>
      </xdr:nvSpPr>
      <xdr:spPr>
        <a:xfrm>
          <a:off x="15430500" y="955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73715</xdr:rowOff>
    </xdr:from>
    <xdr:ext cx="534377" cy="259045"/>
    <xdr:sp macro="" textlink="">
      <xdr:nvSpPr>
        <xdr:cNvPr id="603" name="テキスト ボックス 602"/>
        <xdr:cNvSpPr txBox="1"/>
      </xdr:nvSpPr>
      <xdr:spPr>
        <a:xfrm>
          <a:off x="15214111" y="933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15653</xdr:rowOff>
    </xdr:from>
    <xdr:to>
      <xdr:col>76</xdr:col>
      <xdr:colOff>165100</xdr:colOff>
      <xdr:row>54</xdr:row>
      <xdr:rowOff>117253</xdr:rowOff>
    </xdr:to>
    <xdr:sp macro="" textlink="">
      <xdr:nvSpPr>
        <xdr:cNvPr id="604" name="楕円 603"/>
        <xdr:cNvSpPr/>
      </xdr:nvSpPr>
      <xdr:spPr>
        <a:xfrm>
          <a:off x="14541500" y="927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133780</xdr:rowOff>
    </xdr:from>
    <xdr:ext cx="534377" cy="259045"/>
    <xdr:sp macro="" textlink="">
      <xdr:nvSpPr>
        <xdr:cNvPr id="605" name="テキスト ボックス 604"/>
        <xdr:cNvSpPr txBox="1"/>
      </xdr:nvSpPr>
      <xdr:spPr>
        <a:xfrm>
          <a:off x="14325111" y="904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119609</xdr:rowOff>
    </xdr:from>
    <xdr:to>
      <xdr:col>72</xdr:col>
      <xdr:colOff>38100</xdr:colOff>
      <xdr:row>56</xdr:row>
      <xdr:rowOff>49759</xdr:rowOff>
    </xdr:to>
    <xdr:sp macro="" textlink="">
      <xdr:nvSpPr>
        <xdr:cNvPr id="606" name="楕円 605"/>
        <xdr:cNvSpPr/>
      </xdr:nvSpPr>
      <xdr:spPr>
        <a:xfrm>
          <a:off x="13652500" y="954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66286</xdr:rowOff>
    </xdr:from>
    <xdr:ext cx="534377" cy="259045"/>
    <xdr:sp macro="" textlink="">
      <xdr:nvSpPr>
        <xdr:cNvPr id="607" name="テキスト ボックス 606"/>
        <xdr:cNvSpPr txBox="1"/>
      </xdr:nvSpPr>
      <xdr:spPr>
        <a:xfrm>
          <a:off x="13436111" y="932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47123</xdr:rowOff>
    </xdr:from>
    <xdr:to>
      <xdr:col>67</xdr:col>
      <xdr:colOff>101600</xdr:colOff>
      <xdr:row>56</xdr:row>
      <xdr:rowOff>148723</xdr:rowOff>
    </xdr:to>
    <xdr:sp macro="" textlink="">
      <xdr:nvSpPr>
        <xdr:cNvPr id="608" name="楕円 607"/>
        <xdr:cNvSpPr/>
      </xdr:nvSpPr>
      <xdr:spPr>
        <a:xfrm>
          <a:off x="12763500" y="964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139850</xdr:rowOff>
    </xdr:from>
    <xdr:ext cx="534377" cy="259045"/>
    <xdr:sp macro="" textlink="">
      <xdr:nvSpPr>
        <xdr:cNvPr id="609" name="テキスト ボックス 608"/>
        <xdr:cNvSpPr txBox="1"/>
      </xdr:nvSpPr>
      <xdr:spPr>
        <a:xfrm>
          <a:off x="12547111" y="974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130137</xdr:rowOff>
    </xdr:from>
    <xdr:to>
      <xdr:col>85</xdr:col>
      <xdr:colOff>126364</xdr:colOff>
      <xdr:row>79</xdr:row>
      <xdr:rowOff>44450</xdr:rowOff>
    </xdr:to>
    <xdr:cxnSp macro="">
      <xdr:nvCxnSpPr>
        <xdr:cNvPr id="633" name="直線コネクタ 632"/>
        <xdr:cNvCxnSpPr/>
      </xdr:nvCxnSpPr>
      <xdr:spPr>
        <a:xfrm flipV="1">
          <a:off x="16317595" y="12131637"/>
          <a:ext cx="1269" cy="1457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76814</xdr:rowOff>
    </xdr:from>
    <xdr:ext cx="534377" cy="259045"/>
    <xdr:sp macro="" textlink="">
      <xdr:nvSpPr>
        <xdr:cNvPr id="636" name="災害復旧費最大値テキスト"/>
        <xdr:cNvSpPr txBox="1"/>
      </xdr:nvSpPr>
      <xdr:spPr>
        <a:xfrm>
          <a:off x="16370300" y="1190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130137</xdr:rowOff>
    </xdr:from>
    <xdr:to>
      <xdr:col>86</xdr:col>
      <xdr:colOff>25400</xdr:colOff>
      <xdr:row>70</xdr:row>
      <xdr:rowOff>130137</xdr:rowOff>
    </xdr:to>
    <xdr:cxnSp macro="">
      <xdr:nvCxnSpPr>
        <xdr:cNvPr id="637" name="直線コネクタ 636"/>
        <xdr:cNvCxnSpPr/>
      </xdr:nvCxnSpPr>
      <xdr:spPr>
        <a:xfrm>
          <a:off x="16230600" y="1213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18542</xdr:rowOff>
    </xdr:from>
    <xdr:to>
      <xdr:col>85</xdr:col>
      <xdr:colOff>127000</xdr:colOff>
      <xdr:row>79</xdr:row>
      <xdr:rowOff>30163</xdr:rowOff>
    </xdr:to>
    <xdr:cxnSp macro="">
      <xdr:nvCxnSpPr>
        <xdr:cNvPr id="638" name="直線コネクタ 637"/>
        <xdr:cNvCxnSpPr/>
      </xdr:nvCxnSpPr>
      <xdr:spPr>
        <a:xfrm flipV="1">
          <a:off x="15481300" y="13563092"/>
          <a:ext cx="838200" cy="1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124579</xdr:rowOff>
    </xdr:from>
    <xdr:ext cx="469744" cy="259045"/>
    <xdr:sp macro="" textlink="">
      <xdr:nvSpPr>
        <xdr:cNvPr id="639" name="災害復旧費平均値テキスト"/>
        <xdr:cNvSpPr txBox="1"/>
      </xdr:nvSpPr>
      <xdr:spPr>
        <a:xfrm>
          <a:off x="16370300" y="13326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101702</xdr:rowOff>
    </xdr:from>
    <xdr:to>
      <xdr:col>85</xdr:col>
      <xdr:colOff>177800</xdr:colOff>
      <xdr:row>79</xdr:row>
      <xdr:rowOff>31852</xdr:rowOff>
    </xdr:to>
    <xdr:sp macro="" textlink="">
      <xdr:nvSpPr>
        <xdr:cNvPr id="640" name="フローチャート: 判断 639"/>
        <xdr:cNvSpPr/>
      </xdr:nvSpPr>
      <xdr:spPr>
        <a:xfrm>
          <a:off x="16268700" y="134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2997</xdr:rowOff>
    </xdr:from>
    <xdr:to>
      <xdr:col>81</xdr:col>
      <xdr:colOff>50800</xdr:colOff>
      <xdr:row>79</xdr:row>
      <xdr:rowOff>30163</xdr:rowOff>
    </xdr:to>
    <xdr:cxnSp macro="">
      <xdr:nvCxnSpPr>
        <xdr:cNvPr id="641" name="直線コネクタ 640"/>
        <xdr:cNvCxnSpPr/>
      </xdr:nvCxnSpPr>
      <xdr:spPr>
        <a:xfrm>
          <a:off x="14592300" y="13204647"/>
          <a:ext cx="889000" cy="37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141860</xdr:rowOff>
    </xdr:from>
    <xdr:to>
      <xdr:col>81</xdr:col>
      <xdr:colOff>101600</xdr:colOff>
      <xdr:row>79</xdr:row>
      <xdr:rowOff>72010</xdr:rowOff>
    </xdr:to>
    <xdr:sp macro="" textlink="">
      <xdr:nvSpPr>
        <xdr:cNvPr id="642" name="フローチャート: 判断 641"/>
        <xdr:cNvSpPr/>
      </xdr:nvSpPr>
      <xdr:spPr>
        <a:xfrm>
          <a:off x="15430500" y="1351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88537</xdr:rowOff>
    </xdr:from>
    <xdr:ext cx="378565" cy="259045"/>
    <xdr:sp macro="" textlink="">
      <xdr:nvSpPr>
        <xdr:cNvPr id="643" name="テキスト ボックス 642"/>
        <xdr:cNvSpPr txBox="1"/>
      </xdr:nvSpPr>
      <xdr:spPr>
        <a:xfrm>
          <a:off x="15292017" y="1329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5778</xdr:rowOff>
    </xdr:from>
    <xdr:to>
      <xdr:col>76</xdr:col>
      <xdr:colOff>114300</xdr:colOff>
      <xdr:row>77</xdr:row>
      <xdr:rowOff>2997</xdr:rowOff>
    </xdr:to>
    <xdr:cxnSp macro="">
      <xdr:nvCxnSpPr>
        <xdr:cNvPr id="644" name="直線コネクタ 643"/>
        <xdr:cNvCxnSpPr/>
      </xdr:nvCxnSpPr>
      <xdr:spPr>
        <a:xfrm>
          <a:off x="13703300" y="13035978"/>
          <a:ext cx="889000" cy="16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148907</xdr:rowOff>
    </xdr:from>
    <xdr:to>
      <xdr:col>76</xdr:col>
      <xdr:colOff>165100</xdr:colOff>
      <xdr:row>79</xdr:row>
      <xdr:rowOff>79057</xdr:rowOff>
    </xdr:to>
    <xdr:sp macro="" textlink="">
      <xdr:nvSpPr>
        <xdr:cNvPr id="645" name="フローチャート: 判断 644"/>
        <xdr:cNvSpPr/>
      </xdr:nvSpPr>
      <xdr:spPr>
        <a:xfrm>
          <a:off x="14541500" y="135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70184</xdr:rowOff>
    </xdr:from>
    <xdr:ext cx="378565" cy="259045"/>
    <xdr:sp macro="" textlink="">
      <xdr:nvSpPr>
        <xdr:cNvPr id="646" name="テキスト ボックス 645"/>
        <xdr:cNvSpPr txBox="1"/>
      </xdr:nvSpPr>
      <xdr:spPr>
        <a:xfrm>
          <a:off x="14403017" y="1361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5778</xdr:rowOff>
    </xdr:from>
    <xdr:to>
      <xdr:col>71</xdr:col>
      <xdr:colOff>177800</xdr:colOff>
      <xdr:row>77</xdr:row>
      <xdr:rowOff>143472</xdr:rowOff>
    </xdr:to>
    <xdr:cxnSp macro="">
      <xdr:nvCxnSpPr>
        <xdr:cNvPr id="647" name="直線コネクタ 646"/>
        <xdr:cNvCxnSpPr/>
      </xdr:nvCxnSpPr>
      <xdr:spPr>
        <a:xfrm flipV="1">
          <a:off x="12814300" y="13035978"/>
          <a:ext cx="889000" cy="30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110122</xdr:rowOff>
    </xdr:from>
    <xdr:to>
      <xdr:col>72</xdr:col>
      <xdr:colOff>38100</xdr:colOff>
      <xdr:row>79</xdr:row>
      <xdr:rowOff>40272</xdr:rowOff>
    </xdr:to>
    <xdr:sp macro="" textlink="">
      <xdr:nvSpPr>
        <xdr:cNvPr id="648" name="フローチャート: 判断 647"/>
        <xdr:cNvSpPr/>
      </xdr:nvSpPr>
      <xdr:spPr>
        <a:xfrm>
          <a:off x="13652500" y="1348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31399</xdr:rowOff>
    </xdr:from>
    <xdr:ext cx="469744" cy="259045"/>
    <xdr:sp macro="" textlink="">
      <xdr:nvSpPr>
        <xdr:cNvPr id="649" name="テキスト ボックス 648"/>
        <xdr:cNvSpPr txBox="1"/>
      </xdr:nvSpPr>
      <xdr:spPr>
        <a:xfrm>
          <a:off x="13468428" y="13575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16700</xdr:rowOff>
    </xdr:from>
    <xdr:to>
      <xdr:col>67</xdr:col>
      <xdr:colOff>101600</xdr:colOff>
      <xdr:row>78</xdr:row>
      <xdr:rowOff>118300</xdr:rowOff>
    </xdr:to>
    <xdr:sp macro="" textlink="">
      <xdr:nvSpPr>
        <xdr:cNvPr id="650" name="フローチャート: 判断 649"/>
        <xdr:cNvSpPr/>
      </xdr:nvSpPr>
      <xdr:spPr>
        <a:xfrm>
          <a:off x="12763500" y="1338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109427</xdr:rowOff>
    </xdr:from>
    <xdr:ext cx="469744" cy="259045"/>
    <xdr:sp macro="" textlink="">
      <xdr:nvSpPr>
        <xdr:cNvPr id="651" name="テキスト ボックス 650"/>
        <xdr:cNvSpPr txBox="1"/>
      </xdr:nvSpPr>
      <xdr:spPr>
        <a:xfrm>
          <a:off x="12579428" y="1348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139192</xdr:rowOff>
    </xdr:from>
    <xdr:to>
      <xdr:col>85</xdr:col>
      <xdr:colOff>177800</xdr:colOff>
      <xdr:row>79</xdr:row>
      <xdr:rowOff>69342</xdr:rowOff>
    </xdr:to>
    <xdr:sp macro="" textlink="">
      <xdr:nvSpPr>
        <xdr:cNvPr id="657" name="楕円 656"/>
        <xdr:cNvSpPr/>
      </xdr:nvSpPr>
      <xdr:spPr>
        <a:xfrm>
          <a:off x="16268700" y="1351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80129</xdr:rowOff>
    </xdr:from>
    <xdr:ext cx="378565" cy="259045"/>
    <xdr:sp macro="" textlink="">
      <xdr:nvSpPr>
        <xdr:cNvPr id="658" name="災害復旧費該当値テキスト"/>
        <xdr:cNvSpPr txBox="1"/>
      </xdr:nvSpPr>
      <xdr:spPr>
        <a:xfrm>
          <a:off x="16370300" y="13453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150813</xdr:rowOff>
    </xdr:from>
    <xdr:to>
      <xdr:col>81</xdr:col>
      <xdr:colOff>101600</xdr:colOff>
      <xdr:row>79</xdr:row>
      <xdr:rowOff>80963</xdr:rowOff>
    </xdr:to>
    <xdr:sp macro="" textlink="">
      <xdr:nvSpPr>
        <xdr:cNvPr id="659" name="楕円 658"/>
        <xdr:cNvSpPr/>
      </xdr:nvSpPr>
      <xdr:spPr>
        <a:xfrm>
          <a:off x="15430500" y="1352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72090</xdr:rowOff>
    </xdr:from>
    <xdr:ext cx="378565" cy="259045"/>
    <xdr:sp macro="" textlink="">
      <xdr:nvSpPr>
        <xdr:cNvPr id="660" name="テキスト ボックス 659"/>
        <xdr:cNvSpPr txBox="1"/>
      </xdr:nvSpPr>
      <xdr:spPr>
        <a:xfrm>
          <a:off x="15292017" y="13616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123647</xdr:rowOff>
    </xdr:from>
    <xdr:to>
      <xdr:col>76</xdr:col>
      <xdr:colOff>165100</xdr:colOff>
      <xdr:row>77</xdr:row>
      <xdr:rowOff>53797</xdr:rowOff>
    </xdr:to>
    <xdr:sp macro="" textlink="">
      <xdr:nvSpPr>
        <xdr:cNvPr id="661" name="楕円 660"/>
        <xdr:cNvSpPr/>
      </xdr:nvSpPr>
      <xdr:spPr>
        <a:xfrm>
          <a:off x="14541500" y="1315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70324</xdr:rowOff>
    </xdr:from>
    <xdr:ext cx="534377" cy="259045"/>
    <xdr:sp macro="" textlink="">
      <xdr:nvSpPr>
        <xdr:cNvPr id="662" name="テキスト ボックス 661"/>
        <xdr:cNvSpPr txBox="1"/>
      </xdr:nvSpPr>
      <xdr:spPr>
        <a:xfrm>
          <a:off x="14325111" y="1292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126429</xdr:rowOff>
    </xdr:from>
    <xdr:to>
      <xdr:col>72</xdr:col>
      <xdr:colOff>38100</xdr:colOff>
      <xdr:row>76</xdr:row>
      <xdr:rowOff>56579</xdr:rowOff>
    </xdr:to>
    <xdr:sp macro="" textlink="">
      <xdr:nvSpPr>
        <xdr:cNvPr id="663" name="楕円 662"/>
        <xdr:cNvSpPr/>
      </xdr:nvSpPr>
      <xdr:spPr>
        <a:xfrm>
          <a:off x="13652500" y="1298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73106</xdr:rowOff>
    </xdr:from>
    <xdr:ext cx="534377" cy="259045"/>
    <xdr:sp macro="" textlink="">
      <xdr:nvSpPr>
        <xdr:cNvPr id="664" name="テキスト ボックス 663"/>
        <xdr:cNvSpPr txBox="1"/>
      </xdr:nvSpPr>
      <xdr:spPr>
        <a:xfrm>
          <a:off x="13436111" y="1276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92672</xdr:rowOff>
    </xdr:from>
    <xdr:to>
      <xdr:col>67</xdr:col>
      <xdr:colOff>101600</xdr:colOff>
      <xdr:row>78</xdr:row>
      <xdr:rowOff>22822</xdr:rowOff>
    </xdr:to>
    <xdr:sp macro="" textlink="">
      <xdr:nvSpPr>
        <xdr:cNvPr id="665" name="楕円 664"/>
        <xdr:cNvSpPr/>
      </xdr:nvSpPr>
      <xdr:spPr>
        <a:xfrm>
          <a:off x="12763500" y="1329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39349</xdr:rowOff>
    </xdr:from>
    <xdr:ext cx="469744" cy="259045"/>
    <xdr:sp macro="" textlink="">
      <xdr:nvSpPr>
        <xdr:cNvPr id="666" name="テキスト ボックス 665"/>
        <xdr:cNvSpPr txBox="1"/>
      </xdr:nvSpPr>
      <xdr:spPr>
        <a:xfrm>
          <a:off x="12579428" y="13069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139700</xdr:rowOff>
    </xdr:from>
    <xdr:to>
      <xdr:col>89</xdr:col>
      <xdr:colOff>177800</xdr:colOff>
      <xdr:row>99</xdr:row>
      <xdr:rowOff>139700</xdr:rowOff>
    </xdr:to>
    <xdr:cxnSp macro="">
      <xdr:nvCxnSpPr>
        <xdr:cNvPr id="677" name="直線コネクタ 676"/>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168927</xdr:rowOff>
    </xdr:from>
    <xdr:ext cx="248786" cy="259045"/>
    <xdr:sp macro="" textlink="">
      <xdr:nvSpPr>
        <xdr:cNvPr id="678" name="テキスト ボックス 677"/>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9" name="直線コネクタ 678"/>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80" name="テキスト ボックス 679"/>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81" name="直線コネクタ 680"/>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2" name="テキスト ボックス 681"/>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5" name="直線コネクタ 684"/>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6" name="テキスト ボックス 685"/>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7" name="直線コネクタ 686"/>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88" name="テキスト ボックス 687"/>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9" name="直線コネクタ 688"/>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88</xdr:row>
      <xdr:rowOff>168927</xdr:rowOff>
    </xdr:from>
    <xdr:ext cx="595419" cy="259045"/>
    <xdr:sp macro="" textlink="">
      <xdr:nvSpPr>
        <xdr:cNvPr id="690" name="テキスト ボックス 689"/>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2" name="テキスト ボックス 69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153960</xdr:rowOff>
    </xdr:from>
    <xdr:to>
      <xdr:col>85</xdr:col>
      <xdr:colOff>126364</xdr:colOff>
      <xdr:row>99</xdr:row>
      <xdr:rowOff>9970</xdr:rowOff>
    </xdr:to>
    <xdr:cxnSp macro="">
      <xdr:nvCxnSpPr>
        <xdr:cNvPr id="694" name="直線コネクタ 693"/>
        <xdr:cNvCxnSpPr/>
      </xdr:nvCxnSpPr>
      <xdr:spPr>
        <a:xfrm flipV="1">
          <a:off x="16317595" y="15584460"/>
          <a:ext cx="1269" cy="139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13797</xdr:rowOff>
    </xdr:from>
    <xdr:ext cx="469744" cy="259045"/>
    <xdr:sp macro="" textlink="">
      <xdr:nvSpPr>
        <xdr:cNvPr id="695" name="公債費最小値テキスト"/>
        <xdr:cNvSpPr txBox="1"/>
      </xdr:nvSpPr>
      <xdr:spPr>
        <a:xfrm>
          <a:off x="16370300" y="1698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9970</xdr:rowOff>
    </xdr:from>
    <xdr:to>
      <xdr:col>86</xdr:col>
      <xdr:colOff>25400</xdr:colOff>
      <xdr:row>99</xdr:row>
      <xdr:rowOff>9970</xdr:rowOff>
    </xdr:to>
    <xdr:cxnSp macro="">
      <xdr:nvCxnSpPr>
        <xdr:cNvPr id="696" name="直線コネクタ 695"/>
        <xdr:cNvCxnSpPr/>
      </xdr:nvCxnSpPr>
      <xdr:spPr>
        <a:xfrm>
          <a:off x="16230600" y="169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100637</xdr:rowOff>
    </xdr:from>
    <xdr:ext cx="599010" cy="259045"/>
    <xdr:sp macro="" textlink="">
      <xdr:nvSpPr>
        <xdr:cNvPr id="697" name="公債費最大値テキスト"/>
        <xdr:cNvSpPr txBox="1"/>
      </xdr:nvSpPr>
      <xdr:spPr>
        <a:xfrm>
          <a:off x="16370300" y="1535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107,002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153960</xdr:rowOff>
    </xdr:from>
    <xdr:to>
      <xdr:col>86</xdr:col>
      <xdr:colOff>25400</xdr:colOff>
      <xdr:row>90</xdr:row>
      <xdr:rowOff>153960</xdr:rowOff>
    </xdr:to>
    <xdr:cxnSp macro="">
      <xdr:nvCxnSpPr>
        <xdr:cNvPr id="698" name="直線コネクタ 697"/>
        <xdr:cNvCxnSpPr/>
      </xdr:nvCxnSpPr>
      <xdr:spPr>
        <a:xfrm>
          <a:off x="16230600" y="1558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87064</xdr:rowOff>
    </xdr:from>
    <xdr:to>
      <xdr:col>85</xdr:col>
      <xdr:colOff>127000</xdr:colOff>
      <xdr:row>94</xdr:row>
      <xdr:rowOff>132628</xdr:rowOff>
    </xdr:to>
    <xdr:cxnSp macro="">
      <xdr:nvCxnSpPr>
        <xdr:cNvPr id="699" name="直線コネクタ 698"/>
        <xdr:cNvCxnSpPr/>
      </xdr:nvCxnSpPr>
      <xdr:spPr>
        <a:xfrm flipV="1">
          <a:off x="15481300" y="16203364"/>
          <a:ext cx="838200" cy="4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82658</xdr:rowOff>
    </xdr:from>
    <xdr:ext cx="534377" cy="259045"/>
    <xdr:sp macro="" textlink="">
      <xdr:nvSpPr>
        <xdr:cNvPr id="700" name="公債費平均値テキスト"/>
        <xdr:cNvSpPr txBox="1"/>
      </xdr:nvSpPr>
      <xdr:spPr>
        <a:xfrm>
          <a:off x="16370300" y="16541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104231</xdr:rowOff>
    </xdr:from>
    <xdr:to>
      <xdr:col>85</xdr:col>
      <xdr:colOff>177800</xdr:colOff>
      <xdr:row>97</xdr:row>
      <xdr:rowOff>34381</xdr:rowOff>
    </xdr:to>
    <xdr:sp macro="" textlink="">
      <xdr:nvSpPr>
        <xdr:cNvPr id="701" name="フローチャート: 判断 700"/>
        <xdr:cNvSpPr/>
      </xdr:nvSpPr>
      <xdr:spPr>
        <a:xfrm>
          <a:off x="16268700" y="1656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132628</xdr:rowOff>
    </xdr:from>
    <xdr:to>
      <xdr:col>81</xdr:col>
      <xdr:colOff>50800</xdr:colOff>
      <xdr:row>94</xdr:row>
      <xdr:rowOff>163202</xdr:rowOff>
    </xdr:to>
    <xdr:cxnSp macro="">
      <xdr:nvCxnSpPr>
        <xdr:cNvPr id="702" name="直線コネクタ 701"/>
        <xdr:cNvCxnSpPr/>
      </xdr:nvCxnSpPr>
      <xdr:spPr>
        <a:xfrm flipV="1">
          <a:off x="14592300" y="16248928"/>
          <a:ext cx="889000" cy="3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85271</xdr:rowOff>
    </xdr:from>
    <xdr:to>
      <xdr:col>81</xdr:col>
      <xdr:colOff>101600</xdr:colOff>
      <xdr:row>97</xdr:row>
      <xdr:rowOff>15421</xdr:rowOff>
    </xdr:to>
    <xdr:sp macro="" textlink="">
      <xdr:nvSpPr>
        <xdr:cNvPr id="703" name="フローチャート: 判断 702"/>
        <xdr:cNvSpPr/>
      </xdr:nvSpPr>
      <xdr:spPr>
        <a:xfrm>
          <a:off x="15430500" y="1654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6548</xdr:rowOff>
    </xdr:from>
    <xdr:ext cx="534377" cy="259045"/>
    <xdr:sp macro="" textlink="">
      <xdr:nvSpPr>
        <xdr:cNvPr id="704" name="テキスト ボックス 703"/>
        <xdr:cNvSpPr txBox="1"/>
      </xdr:nvSpPr>
      <xdr:spPr>
        <a:xfrm>
          <a:off x="15214111" y="1663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163202</xdr:rowOff>
    </xdr:from>
    <xdr:to>
      <xdr:col>76</xdr:col>
      <xdr:colOff>114300</xdr:colOff>
      <xdr:row>95</xdr:row>
      <xdr:rowOff>3212</xdr:rowOff>
    </xdr:to>
    <xdr:cxnSp macro="">
      <xdr:nvCxnSpPr>
        <xdr:cNvPr id="705" name="直線コネクタ 704"/>
        <xdr:cNvCxnSpPr/>
      </xdr:nvCxnSpPr>
      <xdr:spPr>
        <a:xfrm flipV="1">
          <a:off x="13703300" y="16279502"/>
          <a:ext cx="889000" cy="1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73927</xdr:rowOff>
    </xdr:from>
    <xdr:to>
      <xdr:col>76</xdr:col>
      <xdr:colOff>165100</xdr:colOff>
      <xdr:row>97</xdr:row>
      <xdr:rowOff>4077</xdr:rowOff>
    </xdr:to>
    <xdr:sp macro="" textlink="">
      <xdr:nvSpPr>
        <xdr:cNvPr id="706" name="フローチャート: 判断 705"/>
        <xdr:cNvSpPr/>
      </xdr:nvSpPr>
      <xdr:spPr>
        <a:xfrm>
          <a:off x="145415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166654</xdr:rowOff>
    </xdr:from>
    <xdr:ext cx="534377" cy="259045"/>
    <xdr:sp macro="" textlink="">
      <xdr:nvSpPr>
        <xdr:cNvPr id="707" name="テキスト ボックス 706"/>
        <xdr:cNvSpPr txBox="1"/>
      </xdr:nvSpPr>
      <xdr:spPr>
        <a:xfrm>
          <a:off x="14325111" y="1662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3212</xdr:rowOff>
    </xdr:from>
    <xdr:to>
      <xdr:col>71</xdr:col>
      <xdr:colOff>177800</xdr:colOff>
      <xdr:row>95</xdr:row>
      <xdr:rowOff>18870</xdr:rowOff>
    </xdr:to>
    <xdr:cxnSp macro="">
      <xdr:nvCxnSpPr>
        <xdr:cNvPr id="708" name="直線コネクタ 707"/>
        <xdr:cNvCxnSpPr/>
      </xdr:nvCxnSpPr>
      <xdr:spPr>
        <a:xfrm flipV="1">
          <a:off x="12814300" y="16290962"/>
          <a:ext cx="889000" cy="1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15534</xdr:rowOff>
    </xdr:from>
    <xdr:to>
      <xdr:col>72</xdr:col>
      <xdr:colOff>38100</xdr:colOff>
      <xdr:row>96</xdr:row>
      <xdr:rowOff>117134</xdr:rowOff>
    </xdr:to>
    <xdr:sp macro="" textlink="">
      <xdr:nvSpPr>
        <xdr:cNvPr id="709" name="フローチャート: 判断 708"/>
        <xdr:cNvSpPr/>
      </xdr:nvSpPr>
      <xdr:spPr>
        <a:xfrm>
          <a:off x="13652500" y="1647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108261</xdr:rowOff>
    </xdr:from>
    <xdr:ext cx="534377" cy="259045"/>
    <xdr:sp macro="" textlink="">
      <xdr:nvSpPr>
        <xdr:cNvPr id="710" name="テキスト ボックス 709"/>
        <xdr:cNvSpPr txBox="1"/>
      </xdr:nvSpPr>
      <xdr:spPr>
        <a:xfrm>
          <a:off x="13436111" y="1656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131606</xdr:rowOff>
    </xdr:from>
    <xdr:to>
      <xdr:col>67</xdr:col>
      <xdr:colOff>101600</xdr:colOff>
      <xdr:row>96</xdr:row>
      <xdr:rowOff>61756</xdr:rowOff>
    </xdr:to>
    <xdr:sp macro="" textlink="">
      <xdr:nvSpPr>
        <xdr:cNvPr id="711" name="フローチャート: 判断 710"/>
        <xdr:cNvSpPr/>
      </xdr:nvSpPr>
      <xdr:spPr>
        <a:xfrm>
          <a:off x="12763500" y="1641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52883</xdr:rowOff>
    </xdr:from>
    <xdr:ext cx="534377" cy="259045"/>
    <xdr:sp macro="" textlink="">
      <xdr:nvSpPr>
        <xdr:cNvPr id="712" name="テキスト ボックス 711"/>
        <xdr:cNvSpPr txBox="1"/>
      </xdr:nvSpPr>
      <xdr:spPr>
        <a:xfrm>
          <a:off x="12547111" y="1651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36264</xdr:rowOff>
    </xdr:from>
    <xdr:to>
      <xdr:col>85</xdr:col>
      <xdr:colOff>177800</xdr:colOff>
      <xdr:row>94</xdr:row>
      <xdr:rowOff>137864</xdr:rowOff>
    </xdr:to>
    <xdr:sp macro="" textlink="">
      <xdr:nvSpPr>
        <xdr:cNvPr id="718" name="楕円 717"/>
        <xdr:cNvSpPr/>
      </xdr:nvSpPr>
      <xdr:spPr>
        <a:xfrm>
          <a:off x="16268700" y="1615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59141</xdr:rowOff>
    </xdr:from>
    <xdr:ext cx="534377" cy="259045"/>
    <xdr:sp macro="" textlink="">
      <xdr:nvSpPr>
        <xdr:cNvPr id="719" name="公債費該当値テキスト"/>
        <xdr:cNvSpPr txBox="1"/>
      </xdr:nvSpPr>
      <xdr:spPr>
        <a:xfrm>
          <a:off x="16370300" y="16003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81828</xdr:rowOff>
    </xdr:from>
    <xdr:to>
      <xdr:col>81</xdr:col>
      <xdr:colOff>101600</xdr:colOff>
      <xdr:row>95</xdr:row>
      <xdr:rowOff>11978</xdr:rowOff>
    </xdr:to>
    <xdr:sp macro="" textlink="">
      <xdr:nvSpPr>
        <xdr:cNvPr id="720" name="楕円 719"/>
        <xdr:cNvSpPr/>
      </xdr:nvSpPr>
      <xdr:spPr>
        <a:xfrm>
          <a:off x="15430500" y="1619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28505</xdr:rowOff>
    </xdr:from>
    <xdr:ext cx="534377" cy="259045"/>
    <xdr:sp macro="" textlink="">
      <xdr:nvSpPr>
        <xdr:cNvPr id="721" name="テキスト ボックス 720"/>
        <xdr:cNvSpPr txBox="1"/>
      </xdr:nvSpPr>
      <xdr:spPr>
        <a:xfrm>
          <a:off x="15214111" y="1597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112402</xdr:rowOff>
    </xdr:from>
    <xdr:to>
      <xdr:col>76</xdr:col>
      <xdr:colOff>165100</xdr:colOff>
      <xdr:row>95</xdr:row>
      <xdr:rowOff>42552</xdr:rowOff>
    </xdr:to>
    <xdr:sp macro="" textlink="">
      <xdr:nvSpPr>
        <xdr:cNvPr id="722" name="楕円 721"/>
        <xdr:cNvSpPr/>
      </xdr:nvSpPr>
      <xdr:spPr>
        <a:xfrm>
          <a:off x="14541500" y="1622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59079</xdr:rowOff>
    </xdr:from>
    <xdr:ext cx="534377" cy="259045"/>
    <xdr:sp macro="" textlink="">
      <xdr:nvSpPr>
        <xdr:cNvPr id="723" name="テキスト ボックス 722"/>
        <xdr:cNvSpPr txBox="1"/>
      </xdr:nvSpPr>
      <xdr:spPr>
        <a:xfrm>
          <a:off x="14325111" y="1600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123862</xdr:rowOff>
    </xdr:from>
    <xdr:to>
      <xdr:col>72</xdr:col>
      <xdr:colOff>38100</xdr:colOff>
      <xdr:row>95</xdr:row>
      <xdr:rowOff>54012</xdr:rowOff>
    </xdr:to>
    <xdr:sp macro="" textlink="">
      <xdr:nvSpPr>
        <xdr:cNvPr id="724" name="楕円 723"/>
        <xdr:cNvSpPr/>
      </xdr:nvSpPr>
      <xdr:spPr>
        <a:xfrm>
          <a:off x="13652500" y="1624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70539</xdr:rowOff>
    </xdr:from>
    <xdr:ext cx="534377" cy="259045"/>
    <xdr:sp macro="" textlink="">
      <xdr:nvSpPr>
        <xdr:cNvPr id="725" name="テキスト ボックス 724"/>
        <xdr:cNvSpPr txBox="1"/>
      </xdr:nvSpPr>
      <xdr:spPr>
        <a:xfrm>
          <a:off x="13436111" y="1601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139520</xdr:rowOff>
    </xdr:from>
    <xdr:to>
      <xdr:col>67</xdr:col>
      <xdr:colOff>101600</xdr:colOff>
      <xdr:row>95</xdr:row>
      <xdr:rowOff>69670</xdr:rowOff>
    </xdr:to>
    <xdr:sp macro="" textlink="">
      <xdr:nvSpPr>
        <xdr:cNvPr id="726" name="楕円 725"/>
        <xdr:cNvSpPr/>
      </xdr:nvSpPr>
      <xdr:spPr>
        <a:xfrm>
          <a:off x="12763500" y="1625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86197</xdr:rowOff>
    </xdr:from>
    <xdr:ext cx="534377" cy="259045"/>
    <xdr:sp macro="" textlink="">
      <xdr:nvSpPr>
        <xdr:cNvPr id="727" name="テキスト ボックス 726"/>
        <xdr:cNvSpPr txBox="1"/>
      </xdr:nvSpPr>
      <xdr:spPr>
        <a:xfrm>
          <a:off x="12547111" y="1603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8" name="直線コネクタ 73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9" name="テキスト ボックス 73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0" name="直線コネクタ 73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41" name="テキスト ボックス 74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2" name="直線コネクタ 74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3" name="テキスト ボックス 74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4" name="直線コネクタ 74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5" name="テキスト ボックス 74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7" name="テキスト ボックス 74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59233</xdr:rowOff>
    </xdr:from>
    <xdr:to>
      <xdr:col>116</xdr:col>
      <xdr:colOff>62864</xdr:colOff>
      <xdr:row>38</xdr:row>
      <xdr:rowOff>139700</xdr:rowOff>
    </xdr:to>
    <xdr:cxnSp macro="">
      <xdr:nvCxnSpPr>
        <xdr:cNvPr id="749" name="直線コネクタ 748"/>
        <xdr:cNvCxnSpPr/>
      </xdr:nvCxnSpPr>
      <xdr:spPr>
        <a:xfrm flipV="1">
          <a:off x="22159595" y="5202733"/>
          <a:ext cx="1269" cy="1452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14922</xdr:rowOff>
    </xdr:from>
    <xdr:ext cx="249299" cy="259045"/>
    <xdr:sp macro="" textlink="">
      <xdr:nvSpPr>
        <xdr:cNvPr id="750" name="諸支出金最小値テキスト"/>
        <xdr:cNvSpPr txBox="1"/>
      </xdr:nvSpPr>
      <xdr:spPr>
        <a:xfrm>
          <a:off x="22212300" y="6701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1" name="直線コネクタ 75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5910</xdr:rowOff>
    </xdr:from>
    <xdr:ext cx="534377" cy="259045"/>
    <xdr:sp macro="" textlink="">
      <xdr:nvSpPr>
        <xdr:cNvPr id="752" name="諸支出金最大値テキスト"/>
        <xdr:cNvSpPr txBox="1"/>
      </xdr:nvSpPr>
      <xdr:spPr>
        <a:xfrm>
          <a:off x="22212300" y="497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59233</xdr:rowOff>
    </xdr:from>
    <xdr:to>
      <xdr:col>116</xdr:col>
      <xdr:colOff>152400</xdr:colOff>
      <xdr:row>30</xdr:row>
      <xdr:rowOff>59233</xdr:rowOff>
    </xdr:to>
    <xdr:cxnSp macro="">
      <xdr:nvCxnSpPr>
        <xdr:cNvPr id="753" name="直線コネクタ 752"/>
        <xdr:cNvCxnSpPr/>
      </xdr:nvCxnSpPr>
      <xdr:spPr>
        <a:xfrm>
          <a:off x="22072600" y="5202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4" name="直線コネクタ 75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103822</xdr:rowOff>
    </xdr:from>
    <xdr:ext cx="378565" cy="259045"/>
    <xdr:sp macro="" textlink="">
      <xdr:nvSpPr>
        <xdr:cNvPr id="755" name="諸支出金平均値テキスト"/>
        <xdr:cNvSpPr txBox="1"/>
      </xdr:nvSpPr>
      <xdr:spPr>
        <a:xfrm>
          <a:off x="22212300" y="64474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80945</xdr:rowOff>
    </xdr:from>
    <xdr:to>
      <xdr:col>116</xdr:col>
      <xdr:colOff>114300</xdr:colOff>
      <xdr:row>39</xdr:row>
      <xdr:rowOff>11095</xdr:rowOff>
    </xdr:to>
    <xdr:sp macro="" textlink="">
      <xdr:nvSpPr>
        <xdr:cNvPr id="756" name="フローチャート: 判断 755"/>
        <xdr:cNvSpPr/>
      </xdr:nvSpPr>
      <xdr:spPr>
        <a:xfrm>
          <a:off x="22110700" y="659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7" name="直線コネクタ 75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85196</xdr:rowOff>
    </xdr:from>
    <xdr:to>
      <xdr:col>112</xdr:col>
      <xdr:colOff>38100</xdr:colOff>
      <xdr:row>39</xdr:row>
      <xdr:rowOff>15346</xdr:rowOff>
    </xdr:to>
    <xdr:sp macro="" textlink="">
      <xdr:nvSpPr>
        <xdr:cNvPr id="758" name="フローチャート: 判断 757"/>
        <xdr:cNvSpPr/>
      </xdr:nvSpPr>
      <xdr:spPr>
        <a:xfrm>
          <a:off x="21272500" y="660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31874</xdr:rowOff>
    </xdr:from>
    <xdr:ext cx="313932" cy="259045"/>
    <xdr:sp macro="" textlink="">
      <xdr:nvSpPr>
        <xdr:cNvPr id="759" name="テキスト ボックス 758"/>
        <xdr:cNvSpPr txBox="1"/>
      </xdr:nvSpPr>
      <xdr:spPr>
        <a:xfrm>
          <a:off x="21166333" y="63755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0" name="直線コネクタ 75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82636</xdr:rowOff>
    </xdr:from>
    <xdr:to>
      <xdr:col>107</xdr:col>
      <xdr:colOff>101600</xdr:colOff>
      <xdr:row>39</xdr:row>
      <xdr:rowOff>12786</xdr:rowOff>
    </xdr:to>
    <xdr:sp macro="" textlink="">
      <xdr:nvSpPr>
        <xdr:cNvPr id="761" name="フローチャート: 判断 760"/>
        <xdr:cNvSpPr/>
      </xdr:nvSpPr>
      <xdr:spPr>
        <a:xfrm>
          <a:off x="20383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29313</xdr:rowOff>
    </xdr:from>
    <xdr:ext cx="378565" cy="259045"/>
    <xdr:sp macro="" textlink="">
      <xdr:nvSpPr>
        <xdr:cNvPr id="762" name="テキスト ボックス 761"/>
        <xdr:cNvSpPr txBox="1"/>
      </xdr:nvSpPr>
      <xdr:spPr>
        <a:xfrm>
          <a:off x="20245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3" name="直線コネクタ 76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78522</xdr:rowOff>
    </xdr:from>
    <xdr:to>
      <xdr:col>102</xdr:col>
      <xdr:colOff>165100</xdr:colOff>
      <xdr:row>39</xdr:row>
      <xdr:rowOff>8672</xdr:rowOff>
    </xdr:to>
    <xdr:sp macro="" textlink="">
      <xdr:nvSpPr>
        <xdr:cNvPr id="764" name="フローチャート: 判断 763"/>
        <xdr:cNvSpPr/>
      </xdr:nvSpPr>
      <xdr:spPr>
        <a:xfrm>
          <a:off x="19494500" y="659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25199</xdr:rowOff>
    </xdr:from>
    <xdr:ext cx="378565" cy="259045"/>
    <xdr:sp macro="" textlink="">
      <xdr:nvSpPr>
        <xdr:cNvPr id="765" name="テキスト ボックス 764"/>
        <xdr:cNvSpPr txBox="1"/>
      </xdr:nvSpPr>
      <xdr:spPr>
        <a:xfrm>
          <a:off x="19356017" y="6368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82317</xdr:rowOff>
    </xdr:from>
    <xdr:to>
      <xdr:col>98</xdr:col>
      <xdr:colOff>38100</xdr:colOff>
      <xdr:row>39</xdr:row>
      <xdr:rowOff>12467</xdr:rowOff>
    </xdr:to>
    <xdr:sp macro="" textlink="">
      <xdr:nvSpPr>
        <xdr:cNvPr id="766" name="フローチャート: 判断 765"/>
        <xdr:cNvSpPr/>
      </xdr:nvSpPr>
      <xdr:spPr>
        <a:xfrm>
          <a:off x="18605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28993</xdr:rowOff>
    </xdr:from>
    <xdr:ext cx="378565" cy="259045"/>
    <xdr:sp macro="" textlink="">
      <xdr:nvSpPr>
        <xdr:cNvPr id="767" name="テキスト ボックス 766"/>
        <xdr:cNvSpPr txBox="1"/>
      </xdr:nvSpPr>
      <xdr:spPr>
        <a:xfrm>
          <a:off x="18467017" y="6372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3" name="楕円 77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59372</xdr:rowOff>
    </xdr:from>
    <xdr:ext cx="249299" cy="259045"/>
    <xdr:sp macro="" textlink="">
      <xdr:nvSpPr>
        <xdr:cNvPr id="774" name="諸支出金該当値テキスト"/>
        <xdr:cNvSpPr txBox="1"/>
      </xdr:nvSpPr>
      <xdr:spPr>
        <a:xfrm>
          <a:off x="22212300" y="6574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5" name="楕円 77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6" name="テキスト ボックス 77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7" name="楕円 77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8" name="テキスト ボックス 77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9" name="楕円 77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0" name="テキスト ボックス 77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1" name="楕円 78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2" name="テキスト ボックス 78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民生費は、市民一人当たり</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１５３，１４５</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円となっており、前年度と比較し</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２，２９８</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円の</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となっている。これは、</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認定こども園運営費の増がある一方、認定こども園施設整備事業費や民間保育施設整備事業費の減</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による。消防費は、類似団体や県内市町の平均を大きく上回っている。これは、市域が広いため居住地や観光施設が点在し、分散型の消防防災体制を整える必要があることから、類似団体と比較して消防関係職員が多いことによる。総務費については、庁舎整備事業を実施しており、平成</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３０</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年度は本庁舎整備事業</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を引き続き実施した</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ことから増加傾向にある。また、商工費においても類似団体平均と比較して高い水準にある。これは、中小企業の事業資金調達を容易にし、経営安定と振興を図るため金融対策に力を注いでいることや、観光客誘致のための様々なプロモーション事業に取り組んでいること、市営の観光施設が多く、その維持補修に多くの経費がかかることなどがあげられる。</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栃木県日光市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財政調整基金の残高比率については、平成２２年度に新規積立て（４００百万円）を行って以降、ほぼ横ばいで推移していたが、平成２８年度に４００百万円、平成２９年度</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３００百万円</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、平成３０年度に４５０百万円、それぞれ</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取崩した。</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実質収支比率については、平成２６年度に普通建設事業費（日光消防署建設の終了等）等の減により、平成２７年度には普通交付税や地方消費税交付金の増により実質単年度収支は改善傾向にあったが、平成２８年度は財政調整</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基金</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を取崩したことから</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２．２ポイント悪化した。</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平成２９年度も普通交付税における合併算定替の縮減の影響等により財政調整</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基金</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を取崩した</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が、標準財政規模の減少により</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と同水準になったものの、平成３０年度は市税や普通交付税の減額等の影響により財政調整基金を取崩したことから、約２．９ポイント悪化した。</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栃木県日光市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平成１９年度以降、いずれの年度においても、全ての会計において黒字であり、連結実質赤字額は生じていない。なお、黒字額の割合のほとんどを水道事業会計と一般会計で占めている。平成</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３０</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おける実質公債費比率や将来負担比率などの指標については、財政健全化法の基準で見ると、いずれの指標も早期健全化基準を下回っており、早期に健全化のための対応を必要とする状況ではないといえる。しかし、交付税への依存が高いことや地方債の残高が多いことなど、財政状況が厳しいことに変わりはないため、指標の動向などを注視しながら、今後も財政の健全化を図っていく。</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３０</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年度の「その他会計（黒字）」に含まれる会計</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温泉事業特別会計、公共用地先行取得事業特別会計</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2_&#35519;&#26619;&#31080;/&#12304;&#36001;&#25919;&#29366;&#27841;&#36039;&#26009;&#38598;&#12305;_092061_&#26085;&#20809;&#24066;_2018(2&#22238;&#30446;)&#22238;&#31572;&#12539;&#30906;&#35469;&#2106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CF51">
            <v>54.5</v>
          </cell>
          <cell r="CN51">
            <v>58.9</v>
          </cell>
          <cell r="CV51">
            <v>62.8</v>
          </cell>
        </row>
        <row r="53">
          <cell r="CF53">
            <v>75.099999999999994</v>
          </cell>
          <cell r="CN53">
            <v>72.8</v>
          </cell>
          <cell r="CV53">
            <v>69.2</v>
          </cell>
        </row>
        <row r="55">
          <cell r="AN55" t="str">
            <v>類似団体内平均値</v>
          </cell>
          <cell r="CF55">
            <v>35.299999999999997</v>
          </cell>
          <cell r="CN55">
            <v>31.9</v>
          </cell>
          <cell r="CV55">
            <v>24.2</v>
          </cell>
        </row>
        <row r="57">
          <cell r="CF57">
            <v>60.4</v>
          </cell>
          <cell r="CN57">
            <v>59.3</v>
          </cell>
          <cell r="CV57">
            <v>59.8</v>
          </cell>
        </row>
        <row r="72">
          <cell r="BP72" t="str">
            <v>H26</v>
          </cell>
          <cell r="BX72" t="str">
            <v>H27</v>
          </cell>
          <cell r="CF72" t="str">
            <v>H28</v>
          </cell>
          <cell r="CN72" t="str">
            <v>H29</v>
          </cell>
          <cell r="CV72" t="str">
            <v>H30</v>
          </cell>
        </row>
        <row r="73">
          <cell r="AN73" t="str">
            <v>当該団体値</v>
          </cell>
          <cell r="BP73">
            <v>55.6</v>
          </cell>
          <cell r="BX73">
            <v>50.5</v>
          </cell>
          <cell r="CF73">
            <v>54.5</v>
          </cell>
          <cell r="CN73">
            <v>58.9</v>
          </cell>
          <cell r="CV73">
            <v>62.8</v>
          </cell>
        </row>
        <row r="75">
          <cell r="BP75">
            <v>7.2</v>
          </cell>
          <cell r="BX75">
            <v>6.2</v>
          </cell>
          <cell r="CF75">
            <v>5.6</v>
          </cell>
          <cell r="CN75">
            <v>5.6</v>
          </cell>
          <cell r="CV75">
            <v>5.9</v>
          </cell>
        </row>
        <row r="77">
          <cell r="AN77" t="str">
            <v>類似団体内平均値</v>
          </cell>
          <cell r="BP77">
            <v>45.9</v>
          </cell>
          <cell r="BX77">
            <v>37.299999999999997</v>
          </cell>
          <cell r="CF77">
            <v>35.299999999999997</v>
          </cell>
          <cell r="CN77">
            <v>31.9</v>
          </cell>
          <cell r="CV77">
            <v>24.2</v>
          </cell>
        </row>
        <row r="79">
          <cell r="BP79">
            <v>8.8000000000000007</v>
          </cell>
          <cell r="BX79">
            <v>7.8</v>
          </cell>
          <cell r="CF79">
            <v>6.9</v>
          </cell>
          <cell r="CN79">
            <v>6.6</v>
          </cell>
          <cell r="CV79">
            <v>6.4</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W1"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06" t="s">
        <v>79</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07" t="s">
        <v>81</v>
      </c>
      <c r="C3" s="608"/>
      <c r="D3" s="608"/>
      <c r="E3" s="609"/>
      <c r="F3" s="609"/>
      <c r="G3" s="609"/>
      <c r="H3" s="609"/>
      <c r="I3" s="609"/>
      <c r="J3" s="609"/>
      <c r="K3" s="609"/>
      <c r="L3" s="609" t="s">
        <v>82</v>
      </c>
      <c r="M3" s="609"/>
      <c r="N3" s="609"/>
      <c r="O3" s="609"/>
      <c r="P3" s="609"/>
      <c r="Q3" s="609"/>
      <c r="R3" s="612"/>
      <c r="S3" s="612"/>
      <c r="T3" s="612"/>
      <c r="U3" s="612"/>
      <c r="V3" s="613"/>
      <c r="W3" s="506" t="s">
        <v>83</v>
      </c>
      <c r="X3" s="507"/>
      <c r="Y3" s="507"/>
      <c r="Z3" s="507"/>
      <c r="AA3" s="507"/>
      <c r="AB3" s="608"/>
      <c r="AC3" s="612" t="s">
        <v>84</v>
      </c>
      <c r="AD3" s="507"/>
      <c r="AE3" s="507"/>
      <c r="AF3" s="507"/>
      <c r="AG3" s="507"/>
      <c r="AH3" s="507"/>
      <c r="AI3" s="507"/>
      <c r="AJ3" s="507"/>
      <c r="AK3" s="507"/>
      <c r="AL3" s="574"/>
      <c r="AM3" s="506" t="s">
        <v>85</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86</v>
      </c>
      <c r="BO3" s="507"/>
      <c r="BP3" s="507"/>
      <c r="BQ3" s="507"/>
      <c r="BR3" s="507"/>
      <c r="BS3" s="507"/>
      <c r="BT3" s="507"/>
      <c r="BU3" s="574"/>
      <c r="BV3" s="506" t="s">
        <v>87</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88</v>
      </c>
      <c r="CU3" s="507"/>
      <c r="CV3" s="507"/>
      <c r="CW3" s="507"/>
      <c r="CX3" s="507"/>
      <c r="CY3" s="507"/>
      <c r="CZ3" s="507"/>
      <c r="DA3" s="574"/>
      <c r="DB3" s="506" t="s">
        <v>89</v>
      </c>
      <c r="DC3" s="507"/>
      <c r="DD3" s="507"/>
      <c r="DE3" s="507"/>
      <c r="DF3" s="507"/>
      <c r="DG3" s="507"/>
      <c r="DH3" s="507"/>
      <c r="DI3" s="574"/>
      <c r="DJ3" s="185"/>
      <c r="DK3" s="185"/>
      <c r="DL3" s="185"/>
      <c r="DM3" s="185"/>
      <c r="DN3" s="185"/>
      <c r="DO3" s="185"/>
    </row>
    <row r="4" spans="1:119" ht="18.75" customHeight="1">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90</v>
      </c>
      <c r="AZ4" s="420"/>
      <c r="BA4" s="420"/>
      <c r="BB4" s="420"/>
      <c r="BC4" s="420"/>
      <c r="BD4" s="420"/>
      <c r="BE4" s="420"/>
      <c r="BF4" s="420"/>
      <c r="BG4" s="420"/>
      <c r="BH4" s="420"/>
      <c r="BI4" s="420"/>
      <c r="BJ4" s="420"/>
      <c r="BK4" s="420"/>
      <c r="BL4" s="420"/>
      <c r="BM4" s="421"/>
      <c r="BN4" s="422">
        <v>45994245</v>
      </c>
      <c r="BO4" s="423"/>
      <c r="BP4" s="423"/>
      <c r="BQ4" s="423"/>
      <c r="BR4" s="423"/>
      <c r="BS4" s="423"/>
      <c r="BT4" s="423"/>
      <c r="BU4" s="424"/>
      <c r="BV4" s="422">
        <v>46486216</v>
      </c>
      <c r="BW4" s="423"/>
      <c r="BX4" s="423"/>
      <c r="BY4" s="423"/>
      <c r="BZ4" s="423"/>
      <c r="CA4" s="423"/>
      <c r="CB4" s="423"/>
      <c r="CC4" s="424"/>
      <c r="CD4" s="600" t="s">
        <v>91</v>
      </c>
      <c r="CE4" s="601"/>
      <c r="CF4" s="601"/>
      <c r="CG4" s="601"/>
      <c r="CH4" s="601"/>
      <c r="CI4" s="601"/>
      <c r="CJ4" s="601"/>
      <c r="CK4" s="601"/>
      <c r="CL4" s="601"/>
      <c r="CM4" s="601"/>
      <c r="CN4" s="601"/>
      <c r="CO4" s="601"/>
      <c r="CP4" s="601"/>
      <c r="CQ4" s="601"/>
      <c r="CR4" s="601"/>
      <c r="CS4" s="602"/>
      <c r="CT4" s="603">
        <v>3.3</v>
      </c>
      <c r="CU4" s="604"/>
      <c r="CV4" s="604"/>
      <c r="CW4" s="604"/>
      <c r="CX4" s="604"/>
      <c r="CY4" s="604"/>
      <c r="CZ4" s="604"/>
      <c r="DA4" s="605"/>
      <c r="DB4" s="603">
        <v>6.2</v>
      </c>
      <c r="DC4" s="604"/>
      <c r="DD4" s="604"/>
      <c r="DE4" s="604"/>
      <c r="DF4" s="604"/>
      <c r="DG4" s="604"/>
      <c r="DH4" s="604"/>
      <c r="DI4" s="605"/>
      <c r="DJ4" s="185"/>
      <c r="DK4" s="185"/>
      <c r="DL4" s="185"/>
      <c r="DM4" s="185"/>
      <c r="DN4" s="185"/>
      <c r="DO4" s="185"/>
    </row>
    <row r="5" spans="1:119" ht="18.75" customHeight="1">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92</v>
      </c>
      <c r="AN5" s="401"/>
      <c r="AO5" s="401"/>
      <c r="AP5" s="401"/>
      <c r="AQ5" s="401"/>
      <c r="AR5" s="401"/>
      <c r="AS5" s="401"/>
      <c r="AT5" s="402"/>
      <c r="AU5" s="484" t="s">
        <v>93</v>
      </c>
      <c r="AV5" s="485"/>
      <c r="AW5" s="485"/>
      <c r="AX5" s="485"/>
      <c r="AY5" s="407" t="s">
        <v>94</v>
      </c>
      <c r="AZ5" s="408"/>
      <c r="BA5" s="408"/>
      <c r="BB5" s="408"/>
      <c r="BC5" s="408"/>
      <c r="BD5" s="408"/>
      <c r="BE5" s="408"/>
      <c r="BF5" s="408"/>
      <c r="BG5" s="408"/>
      <c r="BH5" s="408"/>
      <c r="BI5" s="408"/>
      <c r="BJ5" s="408"/>
      <c r="BK5" s="408"/>
      <c r="BL5" s="408"/>
      <c r="BM5" s="409"/>
      <c r="BN5" s="427">
        <v>45106885</v>
      </c>
      <c r="BO5" s="428"/>
      <c r="BP5" s="428"/>
      <c r="BQ5" s="428"/>
      <c r="BR5" s="428"/>
      <c r="BS5" s="428"/>
      <c r="BT5" s="428"/>
      <c r="BU5" s="429"/>
      <c r="BV5" s="427">
        <v>44856632</v>
      </c>
      <c r="BW5" s="428"/>
      <c r="BX5" s="428"/>
      <c r="BY5" s="428"/>
      <c r="BZ5" s="428"/>
      <c r="CA5" s="428"/>
      <c r="CB5" s="428"/>
      <c r="CC5" s="429"/>
      <c r="CD5" s="436" t="s">
        <v>95</v>
      </c>
      <c r="CE5" s="437"/>
      <c r="CF5" s="437"/>
      <c r="CG5" s="437"/>
      <c r="CH5" s="437"/>
      <c r="CI5" s="437"/>
      <c r="CJ5" s="437"/>
      <c r="CK5" s="437"/>
      <c r="CL5" s="437"/>
      <c r="CM5" s="437"/>
      <c r="CN5" s="437"/>
      <c r="CO5" s="437"/>
      <c r="CP5" s="437"/>
      <c r="CQ5" s="437"/>
      <c r="CR5" s="437"/>
      <c r="CS5" s="438"/>
      <c r="CT5" s="397">
        <v>99.8</v>
      </c>
      <c r="CU5" s="398"/>
      <c r="CV5" s="398"/>
      <c r="CW5" s="398"/>
      <c r="CX5" s="398"/>
      <c r="CY5" s="398"/>
      <c r="CZ5" s="398"/>
      <c r="DA5" s="399"/>
      <c r="DB5" s="397">
        <v>97.4</v>
      </c>
      <c r="DC5" s="398"/>
      <c r="DD5" s="398"/>
      <c r="DE5" s="398"/>
      <c r="DF5" s="398"/>
      <c r="DG5" s="398"/>
      <c r="DH5" s="398"/>
      <c r="DI5" s="399"/>
      <c r="DJ5" s="185"/>
      <c r="DK5" s="185"/>
      <c r="DL5" s="185"/>
      <c r="DM5" s="185"/>
      <c r="DN5" s="185"/>
      <c r="DO5" s="185"/>
    </row>
    <row r="6" spans="1:119" ht="18.75" customHeight="1">
      <c r="A6" s="186"/>
      <c r="B6" s="580" t="s">
        <v>96</v>
      </c>
      <c r="C6" s="441"/>
      <c r="D6" s="441"/>
      <c r="E6" s="581"/>
      <c r="F6" s="581"/>
      <c r="G6" s="581"/>
      <c r="H6" s="581"/>
      <c r="I6" s="581"/>
      <c r="J6" s="581"/>
      <c r="K6" s="581"/>
      <c r="L6" s="581" t="s">
        <v>97</v>
      </c>
      <c r="M6" s="581"/>
      <c r="N6" s="581"/>
      <c r="O6" s="581"/>
      <c r="P6" s="581"/>
      <c r="Q6" s="581"/>
      <c r="R6" s="465"/>
      <c r="S6" s="465"/>
      <c r="T6" s="465"/>
      <c r="U6" s="465"/>
      <c r="V6" s="587"/>
      <c r="W6" s="518" t="s">
        <v>98</v>
      </c>
      <c r="X6" s="440"/>
      <c r="Y6" s="440"/>
      <c r="Z6" s="440"/>
      <c r="AA6" s="440"/>
      <c r="AB6" s="441"/>
      <c r="AC6" s="592" t="s">
        <v>99</v>
      </c>
      <c r="AD6" s="593"/>
      <c r="AE6" s="593"/>
      <c r="AF6" s="593"/>
      <c r="AG6" s="593"/>
      <c r="AH6" s="593"/>
      <c r="AI6" s="593"/>
      <c r="AJ6" s="593"/>
      <c r="AK6" s="593"/>
      <c r="AL6" s="594"/>
      <c r="AM6" s="496" t="s">
        <v>100</v>
      </c>
      <c r="AN6" s="401"/>
      <c r="AO6" s="401"/>
      <c r="AP6" s="401"/>
      <c r="AQ6" s="401"/>
      <c r="AR6" s="401"/>
      <c r="AS6" s="401"/>
      <c r="AT6" s="402"/>
      <c r="AU6" s="484" t="s">
        <v>93</v>
      </c>
      <c r="AV6" s="485"/>
      <c r="AW6" s="485"/>
      <c r="AX6" s="485"/>
      <c r="AY6" s="407" t="s">
        <v>101</v>
      </c>
      <c r="AZ6" s="408"/>
      <c r="BA6" s="408"/>
      <c r="BB6" s="408"/>
      <c r="BC6" s="408"/>
      <c r="BD6" s="408"/>
      <c r="BE6" s="408"/>
      <c r="BF6" s="408"/>
      <c r="BG6" s="408"/>
      <c r="BH6" s="408"/>
      <c r="BI6" s="408"/>
      <c r="BJ6" s="408"/>
      <c r="BK6" s="408"/>
      <c r="BL6" s="408"/>
      <c r="BM6" s="409"/>
      <c r="BN6" s="427">
        <v>887360</v>
      </c>
      <c r="BO6" s="428"/>
      <c r="BP6" s="428"/>
      <c r="BQ6" s="428"/>
      <c r="BR6" s="428"/>
      <c r="BS6" s="428"/>
      <c r="BT6" s="428"/>
      <c r="BU6" s="429"/>
      <c r="BV6" s="427">
        <v>1629584</v>
      </c>
      <c r="BW6" s="428"/>
      <c r="BX6" s="428"/>
      <c r="BY6" s="428"/>
      <c r="BZ6" s="428"/>
      <c r="CA6" s="428"/>
      <c r="CB6" s="428"/>
      <c r="CC6" s="429"/>
      <c r="CD6" s="436" t="s">
        <v>102</v>
      </c>
      <c r="CE6" s="437"/>
      <c r="CF6" s="437"/>
      <c r="CG6" s="437"/>
      <c r="CH6" s="437"/>
      <c r="CI6" s="437"/>
      <c r="CJ6" s="437"/>
      <c r="CK6" s="437"/>
      <c r="CL6" s="437"/>
      <c r="CM6" s="437"/>
      <c r="CN6" s="437"/>
      <c r="CO6" s="437"/>
      <c r="CP6" s="437"/>
      <c r="CQ6" s="437"/>
      <c r="CR6" s="437"/>
      <c r="CS6" s="438"/>
      <c r="CT6" s="577">
        <v>106.2</v>
      </c>
      <c r="CU6" s="578"/>
      <c r="CV6" s="578"/>
      <c r="CW6" s="578"/>
      <c r="CX6" s="578"/>
      <c r="CY6" s="578"/>
      <c r="CZ6" s="578"/>
      <c r="DA6" s="579"/>
      <c r="DB6" s="577">
        <v>103.9</v>
      </c>
      <c r="DC6" s="578"/>
      <c r="DD6" s="578"/>
      <c r="DE6" s="578"/>
      <c r="DF6" s="578"/>
      <c r="DG6" s="578"/>
      <c r="DH6" s="578"/>
      <c r="DI6" s="579"/>
      <c r="DJ6" s="185"/>
      <c r="DK6" s="185"/>
      <c r="DL6" s="185"/>
      <c r="DM6" s="185"/>
      <c r="DN6" s="185"/>
      <c r="DO6" s="185"/>
    </row>
    <row r="7" spans="1:119" ht="18.75" customHeight="1">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103</v>
      </c>
      <c r="AN7" s="401"/>
      <c r="AO7" s="401"/>
      <c r="AP7" s="401"/>
      <c r="AQ7" s="401"/>
      <c r="AR7" s="401"/>
      <c r="AS7" s="401"/>
      <c r="AT7" s="402"/>
      <c r="AU7" s="484" t="s">
        <v>93</v>
      </c>
      <c r="AV7" s="485"/>
      <c r="AW7" s="485"/>
      <c r="AX7" s="485"/>
      <c r="AY7" s="407" t="s">
        <v>104</v>
      </c>
      <c r="AZ7" s="408"/>
      <c r="BA7" s="408"/>
      <c r="BB7" s="408"/>
      <c r="BC7" s="408"/>
      <c r="BD7" s="408"/>
      <c r="BE7" s="408"/>
      <c r="BF7" s="408"/>
      <c r="BG7" s="408"/>
      <c r="BH7" s="408"/>
      <c r="BI7" s="408"/>
      <c r="BJ7" s="408"/>
      <c r="BK7" s="408"/>
      <c r="BL7" s="408"/>
      <c r="BM7" s="409"/>
      <c r="BN7" s="427">
        <v>86316</v>
      </c>
      <c r="BO7" s="428"/>
      <c r="BP7" s="428"/>
      <c r="BQ7" s="428"/>
      <c r="BR7" s="428"/>
      <c r="BS7" s="428"/>
      <c r="BT7" s="428"/>
      <c r="BU7" s="429"/>
      <c r="BV7" s="427">
        <v>101985</v>
      </c>
      <c r="BW7" s="428"/>
      <c r="BX7" s="428"/>
      <c r="BY7" s="428"/>
      <c r="BZ7" s="428"/>
      <c r="CA7" s="428"/>
      <c r="CB7" s="428"/>
      <c r="CC7" s="429"/>
      <c r="CD7" s="436" t="s">
        <v>105</v>
      </c>
      <c r="CE7" s="437"/>
      <c r="CF7" s="437"/>
      <c r="CG7" s="437"/>
      <c r="CH7" s="437"/>
      <c r="CI7" s="437"/>
      <c r="CJ7" s="437"/>
      <c r="CK7" s="437"/>
      <c r="CL7" s="437"/>
      <c r="CM7" s="437"/>
      <c r="CN7" s="437"/>
      <c r="CO7" s="437"/>
      <c r="CP7" s="437"/>
      <c r="CQ7" s="437"/>
      <c r="CR7" s="437"/>
      <c r="CS7" s="438"/>
      <c r="CT7" s="427">
        <v>24396729</v>
      </c>
      <c r="CU7" s="428"/>
      <c r="CV7" s="428"/>
      <c r="CW7" s="428"/>
      <c r="CX7" s="428"/>
      <c r="CY7" s="428"/>
      <c r="CZ7" s="428"/>
      <c r="DA7" s="429"/>
      <c r="DB7" s="427">
        <v>24506596</v>
      </c>
      <c r="DC7" s="428"/>
      <c r="DD7" s="428"/>
      <c r="DE7" s="428"/>
      <c r="DF7" s="428"/>
      <c r="DG7" s="428"/>
      <c r="DH7" s="428"/>
      <c r="DI7" s="429"/>
      <c r="DJ7" s="185"/>
      <c r="DK7" s="185"/>
      <c r="DL7" s="185"/>
      <c r="DM7" s="185"/>
      <c r="DN7" s="185"/>
      <c r="DO7" s="185"/>
    </row>
    <row r="8" spans="1:119" ht="18.75" customHeight="1" thickBot="1">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106</v>
      </c>
      <c r="AN8" s="401"/>
      <c r="AO8" s="401"/>
      <c r="AP8" s="401"/>
      <c r="AQ8" s="401"/>
      <c r="AR8" s="401"/>
      <c r="AS8" s="401"/>
      <c r="AT8" s="402"/>
      <c r="AU8" s="484" t="s">
        <v>107</v>
      </c>
      <c r="AV8" s="485"/>
      <c r="AW8" s="485"/>
      <c r="AX8" s="485"/>
      <c r="AY8" s="407" t="s">
        <v>108</v>
      </c>
      <c r="AZ8" s="408"/>
      <c r="BA8" s="408"/>
      <c r="BB8" s="408"/>
      <c r="BC8" s="408"/>
      <c r="BD8" s="408"/>
      <c r="BE8" s="408"/>
      <c r="BF8" s="408"/>
      <c r="BG8" s="408"/>
      <c r="BH8" s="408"/>
      <c r="BI8" s="408"/>
      <c r="BJ8" s="408"/>
      <c r="BK8" s="408"/>
      <c r="BL8" s="408"/>
      <c r="BM8" s="409"/>
      <c r="BN8" s="427">
        <v>801044</v>
      </c>
      <c r="BO8" s="428"/>
      <c r="BP8" s="428"/>
      <c r="BQ8" s="428"/>
      <c r="BR8" s="428"/>
      <c r="BS8" s="428"/>
      <c r="BT8" s="428"/>
      <c r="BU8" s="429"/>
      <c r="BV8" s="427">
        <v>1527599</v>
      </c>
      <c r="BW8" s="428"/>
      <c r="BX8" s="428"/>
      <c r="BY8" s="428"/>
      <c r="BZ8" s="428"/>
      <c r="CA8" s="428"/>
      <c r="CB8" s="428"/>
      <c r="CC8" s="429"/>
      <c r="CD8" s="436" t="s">
        <v>109</v>
      </c>
      <c r="CE8" s="437"/>
      <c r="CF8" s="437"/>
      <c r="CG8" s="437"/>
      <c r="CH8" s="437"/>
      <c r="CI8" s="437"/>
      <c r="CJ8" s="437"/>
      <c r="CK8" s="437"/>
      <c r="CL8" s="437"/>
      <c r="CM8" s="437"/>
      <c r="CN8" s="437"/>
      <c r="CO8" s="437"/>
      <c r="CP8" s="437"/>
      <c r="CQ8" s="437"/>
      <c r="CR8" s="437"/>
      <c r="CS8" s="438"/>
      <c r="CT8" s="540">
        <v>0.6</v>
      </c>
      <c r="CU8" s="541"/>
      <c r="CV8" s="541"/>
      <c r="CW8" s="541"/>
      <c r="CX8" s="541"/>
      <c r="CY8" s="541"/>
      <c r="CZ8" s="541"/>
      <c r="DA8" s="542"/>
      <c r="DB8" s="540">
        <v>0.61</v>
      </c>
      <c r="DC8" s="541"/>
      <c r="DD8" s="541"/>
      <c r="DE8" s="541"/>
      <c r="DF8" s="541"/>
      <c r="DG8" s="541"/>
      <c r="DH8" s="541"/>
      <c r="DI8" s="542"/>
      <c r="DJ8" s="185"/>
      <c r="DK8" s="185"/>
      <c r="DL8" s="185"/>
      <c r="DM8" s="185"/>
      <c r="DN8" s="185"/>
      <c r="DO8" s="185"/>
    </row>
    <row r="9" spans="1:119" ht="18.75" customHeight="1" thickBot="1">
      <c r="A9" s="186"/>
      <c r="B9" s="566" t="s">
        <v>110</v>
      </c>
      <c r="C9" s="567"/>
      <c r="D9" s="567"/>
      <c r="E9" s="567"/>
      <c r="F9" s="567"/>
      <c r="G9" s="567"/>
      <c r="H9" s="567"/>
      <c r="I9" s="567"/>
      <c r="J9" s="567"/>
      <c r="K9" s="490"/>
      <c r="L9" s="568" t="s">
        <v>111</v>
      </c>
      <c r="M9" s="569"/>
      <c r="N9" s="569"/>
      <c r="O9" s="569"/>
      <c r="P9" s="569"/>
      <c r="Q9" s="570"/>
      <c r="R9" s="571">
        <v>83386</v>
      </c>
      <c r="S9" s="572"/>
      <c r="T9" s="572"/>
      <c r="U9" s="572"/>
      <c r="V9" s="573"/>
      <c r="W9" s="506" t="s">
        <v>112</v>
      </c>
      <c r="X9" s="507"/>
      <c r="Y9" s="507"/>
      <c r="Z9" s="507"/>
      <c r="AA9" s="507"/>
      <c r="AB9" s="507"/>
      <c r="AC9" s="507"/>
      <c r="AD9" s="507"/>
      <c r="AE9" s="507"/>
      <c r="AF9" s="507"/>
      <c r="AG9" s="507"/>
      <c r="AH9" s="507"/>
      <c r="AI9" s="507"/>
      <c r="AJ9" s="507"/>
      <c r="AK9" s="507"/>
      <c r="AL9" s="574"/>
      <c r="AM9" s="496" t="s">
        <v>113</v>
      </c>
      <c r="AN9" s="401"/>
      <c r="AO9" s="401"/>
      <c r="AP9" s="401"/>
      <c r="AQ9" s="401"/>
      <c r="AR9" s="401"/>
      <c r="AS9" s="401"/>
      <c r="AT9" s="402"/>
      <c r="AU9" s="484" t="s">
        <v>114</v>
      </c>
      <c r="AV9" s="485"/>
      <c r="AW9" s="485"/>
      <c r="AX9" s="485"/>
      <c r="AY9" s="407" t="s">
        <v>115</v>
      </c>
      <c r="AZ9" s="408"/>
      <c r="BA9" s="408"/>
      <c r="BB9" s="408"/>
      <c r="BC9" s="408"/>
      <c r="BD9" s="408"/>
      <c r="BE9" s="408"/>
      <c r="BF9" s="408"/>
      <c r="BG9" s="408"/>
      <c r="BH9" s="408"/>
      <c r="BI9" s="408"/>
      <c r="BJ9" s="408"/>
      <c r="BK9" s="408"/>
      <c r="BL9" s="408"/>
      <c r="BM9" s="409"/>
      <c r="BN9" s="427">
        <v>-726555</v>
      </c>
      <c r="BO9" s="428"/>
      <c r="BP9" s="428"/>
      <c r="BQ9" s="428"/>
      <c r="BR9" s="428"/>
      <c r="BS9" s="428"/>
      <c r="BT9" s="428"/>
      <c r="BU9" s="429"/>
      <c r="BV9" s="427">
        <v>-165387</v>
      </c>
      <c r="BW9" s="428"/>
      <c r="BX9" s="428"/>
      <c r="BY9" s="428"/>
      <c r="BZ9" s="428"/>
      <c r="CA9" s="428"/>
      <c r="CB9" s="428"/>
      <c r="CC9" s="429"/>
      <c r="CD9" s="436" t="s">
        <v>116</v>
      </c>
      <c r="CE9" s="437"/>
      <c r="CF9" s="437"/>
      <c r="CG9" s="437"/>
      <c r="CH9" s="437"/>
      <c r="CI9" s="437"/>
      <c r="CJ9" s="437"/>
      <c r="CK9" s="437"/>
      <c r="CL9" s="437"/>
      <c r="CM9" s="437"/>
      <c r="CN9" s="437"/>
      <c r="CO9" s="437"/>
      <c r="CP9" s="437"/>
      <c r="CQ9" s="437"/>
      <c r="CR9" s="437"/>
      <c r="CS9" s="438"/>
      <c r="CT9" s="397">
        <v>17.5</v>
      </c>
      <c r="CU9" s="398"/>
      <c r="CV9" s="398"/>
      <c r="CW9" s="398"/>
      <c r="CX9" s="398"/>
      <c r="CY9" s="398"/>
      <c r="CZ9" s="398"/>
      <c r="DA9" s="399"/>
      <c r="DB9" s="397">
        <v>16.399999999999999</v>
      </c>
      <c r="DC9" s="398"/>
      <c r="DD9" s="398"/>
      <c r="DE9" s="398"/>
      <c r="DF9" s="398"/>
      <c r="DG9" s="398"/>
      <c r="DH9" s="398"/>
      <c r="DI9" s="399"/>
      <c r="DJ9" s="185"/>
      <c r="DK9" s="185"/>
      <c r="DL9" s="185"/>
      <c r="DM9" s="185"/>
      <c r="DN9" s="185"/>
      <c r="DO9" s="185"/>
    </row>
    <row r="10" spans="1:119" ht="18.75" customHeight="1" thickBot="1">
      <c r="A10" s="186"/>
      <c r="B10" s="566"/>
      <c r="C10" s="567"/>
      <c r="D10" s="567"/>
      <c r="E10" s="567"/>
      <c r="F10" s="567"/>
      <c r="G10" s="567"/>
      <c r="H10" s="567"/>
      <c r="I10" s="567"/>
      <c r="J10" s="567"/>
      <c r="K10" s="490"/>
      <c r="L10" s="400" t="s">
        <v>117</v>
      </c>
      <c r="M10" s="401"/>
      <c r="N10" s="401"/>
      <c r="O10" s="401"/>
      <c r="P10" s="401"/>
      <c r="Q10" s="402"/>
      <c r="R10" s="403">
        <v>90066</v>
      </c>
      <c r="S10" s="404"/>
      <c r="T10" s="404"/>
      <c r="U10" s="404"/>
      <c r="V10" s="406"/>
      <c r="W10" s="575"/>
      <c r="X10" s="389"/>
      <c r="Y10" s="389"/>
      <c r="Z10" s="389"/>
      <c r="AA10" s="389"/>
      <c r="AB10" s="389"/>
      <c r="AC10" s="389"/>
      <c r="AD10" s="389"/>
      <c r="AE10" s="389"/>
      <c r="AF10" s="389"/>
      <c r="AG10" s="389"/>
      <c r="AH10" s="389"/>
      <c r="AI10" s="389"/>
      <c r="AJ10" s="389"/>
      <c r="AK10" s="389"/>
      <c r="AL10" s="576"/>
      <c r="AM10" s="496" t="s">
        <v>118</v>
      </c>
      <c r="AN10" s="401"/>
      <c r="AO10" s="401"/>
      <c r="AP10" s="401"/>
      <c r="AQ10" s="401"/>
      <c r="AR10" s="401"/>
      <c r="AS10" s="401"/>
      <c r="AT10" s="402"/>
      <c r="AU10" s="484" t="s">
        <v>119</v>
      </c>
      <c r="AV10" s="485"/>
      <c r="AW10" s="485"/>
      <c r="AX10" s="485"/>
      <c r="AY10" s="407" t="s">
        <v>120</v>
      </c>
      <c r="AZ10" s="408"/>
      <c r="BA10" s="408"/>
      <c r="BB10" s="408"/>
      <c r="BC10" s="408"/>
      <c r="BD10" s="408"/>
      <c r="BE10" s="408"/>
      <c r="BF10" s="408"/>
      <c r="BG10" s="408"/>
      <c r="BH10" s="408"/>
      <c r="BI10" s="408"/>
      <c r="BJ10" s="408"/>
      <c r="BK10" s="408"/>
      <c r="BL10" s="408"/>
      <c r="BM10" s="409"/>
      <c r="BN10" s="427">
        <v>1183</v>
      </c>
      <c r="BO10" s="428"/>
      <c r="BP10" s="428"/>
      <c r="BQ10" s="428"/>
      <c r="BR10" s="428"/>
      <c r="BS10" s="428"/>
      <c r="BT10" s="428"/>
      <c r="BU10" s="429"/>
      <c r="BV10" s="427">
        <v>2205</v>
      </c>
      <c r="BW10" s="428"/>
      <c r="BX10" s="428"/>
      <c r="BY10" s="428"/>
      <c r="BZ10" s="428"/>
      <c r="CA10" s="428"/>
      <c r="CB10" s="428"/>
      <c r="CC10" s="429"/>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566"/>
      <c r="C11" s="567"/>
      <c r="D11" s="567"/>
      <c r="E11" s="567"/>
      <c r="F11" s="567"/>
      <c r="G11" s="567"/>
      <c r="H11" s="567"/>
      <c r="I11" s="567"/>
      <c r="J11" s="567"/>
      <c r="K11" s="490"/>
      <c r="L11" s="473" t="s">
        <v>122</v>
      </c>
      <c r="M11" s="474"/>
      <c r="N11" s="474"/>
      <c r="O11" s="474"/>
      <c r="P11" s="474"/>
      <c r="Q11" s="475"/>
      <c r="R11" s="563" t="s">
        <v>123</v>
      </c>
      <c r="S11" s="564"/>
      <c r="T11" s="564"/>
      <c r="U11" s="564"/>
      <c r="V11" s="565"/>
      <c r="W11" s="575"/>
      <c r="X11" s="389"/>
      <c r="Y11" s="389"/>
      <c r="Z11" s="389"/>
      <c r="AA11" s="389"/>
      <c r="AB11" s="389"/>
      <c r="AC11" s="389"/>
      <c r="AD11" s="389"/>
      <c r="AE11" s="389"/>
      <c r="AF11" s="389"/>
      <c r="AG11" s="389"/>
      <c r="AH11" s="389"/>
      <c r="AI11" s="389"/>
      <c r="AJ11" s="389"/>
      <c r="AK11" s="389"/>
      <c r="AL11" s="576"/>
      <c r="AM11" s="496" t="s">
        <v>124</v>
      </c>
      <c r="AN11" s="401"/>
      <c r="AO11" s="401"/>
      <c r="AP11" s="401"/>
      <c r="AQ11" s="401"/>
      <c r="AR11" s="401"/>
      <c r="AS11" s="401"/>
      <c r="AT11" s="402"/>
      <c r="AU11" s="484" t="s">
        <v>125</v>
      </c>
      <c r="AV11" s="485"/>
      <c r="AW11" s="485"/>
      <c r="AX11" s="485"/>
      <c r="AY11" s="407" t="s">
        <v>126</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127</v>
      </c>
      <c r="CE11" s="437"/>
      <c r="CF11" s="437"/>
      <c r="CG11" s="437"/>
      <c r="CH11" s="437"/>
      <c r="CI11" s="437"/>
      <c r="CJ11" s="437"/>
      <c r="CK11" s="437"/>
      <c r="CL11" s="437"/>
      <c r="CM11" s="437"/>
      <c r="CN11" s="437"/>
      <c r="CO11" s="437"/>
      <c r="CP11" s="437"/>
      <c r="CQ11" s="437"/>
      <c r="CR11" s="437"/>
      <c r="CS11" s="438"/>
      <c r="CT11" s="540" t="s">
        <v>128</v>
      </c>
      <c r="CU11" s="541"/>
      <c r="CV11" s="541"/>
      <c r="CW11" s="541"/>
      <c r="CX11" s="541"/>
      <c r="CY11" s="541"/>
      <c r="CZ11" s="541"/>
      <c r="DA11" s="542"/>
      <c r="DB11" s="540" t="s">
        <v>128</v>
      </c>
      <c r="DC11" s="541"/>
      <c r="DD11" s="541"/>
      <c r="DE11" s="541"/>
      <c r="DF11" s="541"/>
      <c r="DG11" s="541"/>
      <c r="DH11" s="541"/>
      <c r="DI11" s="542"/>
      <c r="DJ11" s="185"/>
      <c r="DK11" s="185"/>
      <c r="DL11" s="185"/>
      <c r="DM11" s="185"/>
      <c r="DN11" s="185"/>
      <c r="DO11" s="185"/>
    </row>
    <row r="12" spans="1:119" ht="18.75" customHeight="1">
      <c r="A12" s="186"/>
      <c r="B12" s="543" t="s">
        <v>129</v>
      </c>
      <c r="C12" s="544"/>
      <c r="D12" s="544"/>
      <c r="E12" s="544"/>
      <c r="F12" s="544"/>
      <c r="G12" s="544"/>
      <c r="H12" s="544"/>
      <c r="I12" s="544"/>
      <c r="J12" s="544"/>
      <c r="K12" s="545"/>
      <c r="L12" s="552" t="s">
        <v>130</v>
      </c>
      <c r="M12" s="553"/>
      <c r="N12" s="553"/>
      <c r="O12" s="553"/>
      <c r="P12" s="553"/>
      <c r="Q12" s="554"/>
      <c r="R12" s="555">
        <v>82638</v>
      </c>
      <c r="S12" s="556"/>
      <c r="T12" s="556"/>
      <c r="U12" s="556"/>
      <c r="V12" s="557"/>
      <c r="W12" s="558" t="s">
        <v>1</v>
      </c>
      <c r="X12" s="485"/>
      <c r="Y12" s="485"/>
      <c r="Z12" s="485"/>
      <c r="AA12" s="485"/>
      <c r="AB12" s="559"/>
      <c r="AC12" s="484" t="s">
        <v>131</v>
      </c>
      <c r="AD12" s="485"/>
      <c r="AE12" s="485"/>
      <c r="AF12" s="485"/>
      <c r="AG12" s="559"/>
      <c r="AH12" s="484" t="s">
        <v>132</v>
      </c>
      <c r="AI12" s="485"/>
      <c r="AJ12" s="485"/>
      <c r="AK12" s="485"/>
      <c r="AL12" s="560"/>
      <c r="AM12" s="496" t="s">
        <v>133</v>
      </c>
      <c r="AN12" s="401"/>
      <c r="AO12" s="401"/>
      <c r="AP12" s="401"/>
      <c r="AQ12" s="401"/>
      <c r="AR12" s="401"/>
      <c r="AS12" s="401"/>
      <c r="AT12" s="402"/>
      <c r="AU12" s="484" t="s">
        <v>134</v>
      </c>
      <c r="AV12" s="485"/>
      <c r="AW12" s="485"/>
      <c r="AX12" s="485"/>
      <c r="AY12" s="407" t="s">
        <v>135</v>
      </c>
      <c r="AZ12" s="408"/>
      <c r="BA12" s="408"/>
      <c r="BB12" s="408"/>
      <c r="BC12" s="408"/>
      <c r="BD12" s="408"/>
      <c r="BE12" s="408"/>
      <c r="BF12" s="408"/>
      <c r="BG12" s="408"/>
      <c r="BH12" s="408"/>
      <c r="BI12" s="408"/>
      <c r="BJ12" s="408"/>
      <c r="BK12" s="408"/>
      <c r="BL12" s="408"/>
      <c r="BM12" s="409"/>
      <c r="BN12" s="427">
        <v>450000</v>
      </c>
      <c r="BO12" s="428"/>
      <c r="BP12" s="428"/>
      <c r="BQ12" s="428"/>
      <c r="BR12" s="428"/>
      <c r="BS12" s="428"/>
      <c r="BT12" s="428"/>
      <c r="BU12" s="429"/>
      <c r="BV12" s="427">
        <v>300000</v>
      </c>
      <c r="BW12" s="428"/>
      <c r="BX12" s="428"/>
      <c r="BY12" s="428"/>
      <c r="BZ12" s="428"/>
      <c r="CA12" s="428"/>
      <c r="CB12" s="428"/>
      <c r="CC12" s="429"/>
      <c r="CD12" s="436" t="s">
        <v>136</v>
      </c>
      <c r="CE12" s="437"/>
      <c r="CF12" s="437"/>
      <c r="CG12" s="437"/>
      <c r="CH12" s="437"/>
      <c r="CI12" s="437"/>
      <c r="CJ12" s="437"/>
      <c r="CK12" s="437"/>
      <c r="CL12" s="437"/>
      <c r="CM12" s="437"/>
      <c r="CN12" s="437"/>
      <c r="CO12" s="437"/>
      <c r="CP12" s="437"/>
      <c r="CQ12" s="437"/>
      <c r="CR12" s="437"/>
      <c r="CS12" s="438"/>
      <c r="CT12" s="540" t="s">
        <v>137</v>
      </c>
      <c r="CU12" s="541"/>
      <c r="CV12" s="541"/>
      <c r="CW12" s="541"/>
      <c r="CX12" s="541"/>
      <c r="CY12" s="541"/>
      <c r="CZ12" s="541"/>
      <c r="DA12" s="542"/>
      <c r="DB12" s="540" t="s">
        <v>137</v>
      </c>
      <c r="DC12" s="541"/>
      <c r="DD12" s="541"/>
      <c r="DE12" s="541"/>
      <c r="DF12" s="541"/>
      <c r="DG12" s="541"/>
      <c r="DH12" s="541"/>
      <c r="DI12" s="542"/>
      <c r="DJ12" s="185"/>
      <c r="DK12" s="185"/>
      <c r="DL12" s="185"/>
      <c r="DM12" s="185"/>
      <c r="DN12" s="185"/>
      <c r="DO12" s="185"/>
    </row>
    <row r="13" spans="1:119" ht="18.75" customHeight="1">
      <c r="A13" s="186"/>
      <c r="B13" s="546"/>
      <c r="C13" s="547"/>
      <c r="D13" s="547"/>
      <c r="E13" s="547"/>
      <c r="F13" s="547"/>
      <c r="G13" s="547"/>
      <c r="H13" s="547"/>
      <c r="I13" s="547"/>
      <c r="J13" s="547"/>
      <c r="K13" s="548"/>
      <c r="L13" s="196"/>
      <c r="M13" s="527" t="s">
        <v>138</v>
      </c>
      <c r="N13" s="528"/>
      <c r="O13" s="528"/>
      <c r="P13" s="528"/>
      <c r="Q13" s="529"/>
      <c r="R13" s="530">
        <v>81726</v>
      </c>
      <c r="S13" s="531"/>
      <c r="T13" s="531"/>
      <c r="U13" s="531"/>
      <c r="V13" s="532"/>
      <c r="W13" s="518" t="s">
        <v>139</v>
      </c>
      <c r="X13" s="440"/>
      <c r="Y13" s="440"/>
      <c r="Z13" s="440"/>
      <c r="AA13" s="440"/>
      <c r="AB13" s="441"/>
      <c r="AC13" s="403">
        <v>2169</v>
      </c>
      <c r="AD13" s="404"/>
      <c r="AE13" s="404"/>
      <c r="AF13" s="404"/>
      <c r="AG13" s="405"/>
      <c r="AH13" s="403">
        <v>2315</v>
      </c>
      <c r="AI13" s="404"/>
      <c r="AJ13" s="404"/>
      <c r="AK13" s="404"/>
      <c r="AL13" s="406"/>
      <c r="AM13" s="496" t="s">
        <v>140</v>
      </c>
      <c r="AN13" s="401"/>
      <c r="AO13" s="401"/>
      <c r="AP13" s="401"/>
      <c r="AQ13" s="401"/>
      <c r="AR13" s="401"/>
      <c r="AS13" s="401"/>
      <c r="AT13" s="402"/>
      <c r="AU13" s="484" t="s">
        <v>141</v>
      </c>
      <c r="AV13" s="485"/>
      <c r="AW13" s="485"/>
      <c r="AX13" s="485"/>
      <c r="AY13" s="407" t="s">
        <v>142</v>
      </c>
      <c r="AZ13" s="408"/>
      <c r="BA13" s="408"/>
      <c r="BB13" s="408"/>
      <c r="BC13" s="408"/>
      <c r="BD13" s="408"/>
      <c r="BE13" s="408"/>
      <c r="BF13" s="408"/>
      <c r="BG13" s="408"/>
      <c r="BH13" s="408"/>
      <c r="BI13" s="408"/>
      <c r="BJ13" s="408"/>
      <c r="BK13" s="408"/>
      <c r="BL13" s="408"/>
      <c r="BM13" s="409"/>
      <c r="BN13" s="427">
        <v>-1175372</v>
      </c>
      <c r="BO13" s="428"/>
      <c r="BP13" s="428"/>
      <c r="BQ13" s="428"/>
      <c r="BR13" s="428"/>
      <c r="BS13" s="428"/>
      <c r="BT13" s="428"/>
      <c r="BU13" s="429"/>
      <c r="BV13" s="427">
        <v>-463182</v>
      </c>
      <c r="BW13" s="428"/>
      <c r="BX13" s="428"/>
      <c r="BY13" s="428"/>
      <c r="BZ13" s="428"/>
      <c r="CA13" s="428"/>
      <c r="CB13" s="428"/>
      <c r="CC13" s="429"/>
      <c r="CD13" s="436" t="s">
        <v>143</v>
      </c>
      <c r="CE13" s="437"/>
      <c r="CF13" s="437"/>
      <c r="CG13" s="437"/>
      <c r="CH13" s="437"/>
      <c r="CI13" s="437"/>
      <c r="CJ13" s="437"/>
      <c r="CK13" s="437"/>
      <c r="CL13" s="437"/>
      <c r="CM13" s="437"/>
      <c r="CN13" s="437"/>
      <c r="CO13" s="437"/>
      <c r="CP13" s="437"/>
      <c r="CQ13" s="437"/>
      <c r="CR13" s="437"/>
      <c r="CS13" s="438"/>
      <c r="CT13" s="397">
        <v>5.9</v>
      </c>
      <c r="CU13" s="398"/>
      <c r="CV13" s="398"/>
      <c r="CW13" s="398"/>
      <c r="CX13" s="398"/>
      <c r="CY13" s="398"/>
      <c r="CZ13" s="398"/>
      <c r="DA13" s="399"/>
      <c r="DB13" s="397">
        <v>5.6</v>
      </c>
      <c r="DC13" s="398"/>
      <c r="DD13" s="398"/>
      <c r="DE13" s="398"/>
      <c r="DF13" s="398"/>
      <c r="DG13" s="398"/>
      <c r="DH13" s="398"/>
      <c r="DI13" s="399"/>
      <c r="DJ13" s="185"/>
      <c r="DK13" s="185"/>
      <c r="DL13" s="185"/>
      <c r="DM13" s="185"/>
      <c r="DN13" s="185"/>
      <c r="DO13" s="185"/>
    </row>
    <row r="14" spans="1:119" ht="18.75" customHeight="1" thickBot="1">
      <c r="A14" s="186"/>
      <c r="B14" s="546"/>
      <c r="C14" s="547"/>
      <c r="D14" s="547"/>
      <c r="E14" s="547"/>
      <c r="F14" s="547"/>
      <c r="G14" s="547"/>
      <c r="H14" s="547"/>
      <c r="I14" s="547"/>
      <c r="J14" s="547"/>
      <c r="K14" s="548"/>
      <c r="L14" s="520" t="s">
        <v>144</v>
      </c>
      <c r="M14" s="561"/>
      <c r="N14" s="561"/>
      <c r="O14" s="561"/>
      <c r="P14" s="561"/>
      <c r="Q14" s="562"/>
      <c r="R14" s="530">
        <v>83761</v>
      </c>
      <c r="S14" s="531"/>
      <c r="T14" s="531"/>
      <c r="U14" s="531"/>
      <c r="V14" s="532"/>
      <c r="W14" s="533"/>
      <c r="X14" s="443"/>
      <c r="Y14" s="443"/>
      <c r="Z14" s="443"/>
      <c r="AA14" s="443"/>
      <c r="AB14" s="444"/>
      <c r="AC14" s="523">
        <v>5.2</v>
      </c>
      <c r="AD14" s="524"/>
      <c r="AE14" s="524"/>
      <c r="AF14" s="524"/>
      <c r="AG14" s="525"/>
      <c r="AH14" s="523">
        <v>5.3</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145</v>
      </c>
      <c r="CE14" s="434"/>
      <c r="CF14" s="434"/>
      <c r="CG14" s="434"/>
      <c r="CH14" s="434"/>
      <c r="CI14" s="434"/>
      <c r="CJ14" s="434"/>
      <c r="CK14" s="434"/>
      <c r="CL14" s="434"/>
      <c r="CM14" s="434"/>
      <c r="CN14" s="434"/>
      <c r="CO14" s="434"/>
      <c r="CP14" s="434"/>
      <c r="CQ14" s="434"/>
      <c r="CR14" s="434"/>
      <c r="CS14" s="435"/>
      <c r="CT14" s="534">
        <v>62.8</v>
      </c>
      <c r="CU14" s="535"/>
      <c r="CV14" s="535"/>
      <c r="CW14" s="535"/>
      <c r="CX14" s="535"/>
      <c r="CY14" s="535"/>
      <c r="CZ14" s="535"/>
      <c r="DA14" s="536"/>
      <c r="DB14" s="534">
        <v>58.9</v>
      </c>
      <c r="DC14" s="535"/>
      <c r="DD14" s="535"/>
      <c r="DE14" s="535"/>
      <c r="DF14" s="535"/>
      <c r="DG14" s="535"/>
      <c r="DH14" s="535"/>
      <c r="DI14" s="536"/>
      <c r="DJ14" s="185"/>
      <c r="DK14" s="185"/>
      <c r="DL14" s="185"/>
      <c r="DM14" s="185"/>
      <c r="DN14" s="185"/>
      <c r="DO14" s="185"/>
    </row>
    <row r="15" spans="1:119" ht="18.75" customHeight="1">
      <c r="A15" s="186"/>
      <c r="B15" s="546"/>
      <c r="C15" s="547"/>
      <c r="D15" s="547"/>
      <c r="E15" s="547"/>
      <c r="F15" s="547"/>
      <c r="G15" s="547"/>
      <c r="H15" s="547"/>
      <c r="I15" s="547"/>
      <c r="J15" s="547"/>
      <c r="K15" s="548"/>
      <c r="L15" s="196"/>
      <c r="M15" s="527" t="s">
        <v>138</v>
      </c>
      <c r="N15" s="528"/>
      <c r="O15" s="528"/>
      <c r="P15" s="528"/>
      <c r="Q15" s="529"/>
      <c r="R15" s="530">
        <v>82951</v>
      </c>
      <c r="S15" s="531"/>
      <c r="T15" s="531"/>
      <c r="U15" s="531"/>
      <c r="V15" s="532"/>
      <c r="W15" s="518" t="s">
        <v>146</v>
      </c>
      <c r="X15" s="440"/>
      <c r="Y15" s="440"/>
      <c r="Z15" s="440"/>
      <c r="AA15" s="440"/>
      <c r="AB15" s="441"/>
      <c r="AC15" s="403">
        <v>11275</v>
      </c>
      <c r="AD15" s="404"/>
      <c r="AE15" s="404"/>
      <c r="AF15" s="404"/>
      <c r="AG15" s="405"/>
      <c r="AH15" s="403">
        <v>12549</v>
      </c>
      <c r="AI15" s="404"/>
      <c r="AJ15" s="404"/>
      <c r="AK15" s="404"/>
      <c r="AL15" s="406"/>
      <c r="AM15" s="496"/>
      <c r="AN15" s="401"/>
      <c r="AO15" s="401"/>
      <c r="AP15" s="401"/>
      <c r="AQ15" s="401"/>
      <c r="AR15" s="401"/>
      <c r="AS15" s="401"/>
      <c r="AT15" s="402"/>
      <c r="AU15" s="484"/>
      <c r="AV15" s="485"/>
      <c r="AW15" s="485"/>
      <c r="AX15" s="485"/>
      <c r="AY15" s="419" t="s">
        <v>147</v>
      </c>
      <c r="AZ15" s="420"/>
      <c r="BA15" s="420"/>
      <c r="BB15" s="420"/>
      <c r="BC15" s="420"/>
      <c r="BD15" s="420"/>
      <c r="BE15" s="420"/>
      <c r="BF15" s="420"/>
      <c r="BG15" s="420"/>
      <c r="BH15" s="420"/>
      <c r="BI15" s="420"/>
      <c r="BJ15" s="420"/>
      <c r="BK15" s="420"/>
      <c r="BL15" s="420"/>
      <c r="BM15" s="421"/>
      <c r="BN15" s="422">
        <v>11585146</v>
      </c>
      <c r="BO15" s="423"/>
      <c r="BP15" s="423"/>
      <c r="BQ15" s="423"/>
      <c r="BR15" s="423"/>
      <c r="BS15" s="423"/>
      <c r="BT15" s="423"/>
      <c r="BU15" s="424"/>
      <c r="BV15" s="422">
        <v>11334510</v>
      </c>
      <c r="BW15" s="423"/>
      <c r="BX15" s="423"/>
      <c r="BY15" s="423"/>
      <c r="BZ15" s="423"/>
      <c r="CA15" s="423"/>
      <c r="CB15" s="423"/>
      <c r="CC15" s="424"/>
      <c r="CD15" s="537" t="s">
        <v>148</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46"/>
      <c r="C16" s="547"/>
      <c r="D16" s="547"/>
      <c r="E16" s="547"/>
      <c r="F16" s="547"/>
      <c r="G16" s="547"/>
      <c r="H16" s="547"/>
      <c r="I16" s="547"/>
      <c r="J16" s="547"/>
      <c r="K16" s="548"/>
      <c r="L16" s="520" t="s">
        <v>149</v>
      </c>
      <c r="M16" s="521"/>
      <c r="N16" s="521"/>
      <c r="O16" s="521"/>
      <c r="P16" s="521"/>
      <c r="Q16" s="522"/>
      <c r="R16" s="515" t="s">
        <v>150</v>
      </c>
      <c r="S16" s="516"/>
      <c r="T16" s="516"/>
      <c r="U16" s="516"/>
      <c r="V16" s="517"/>
      <c r="W16" s="533"/>
      <c r="X16" s="443"/>
      <c r="Y16" s="443"/>
      <c r="Z16" s="443"/>
      <c r="AA16" s="443"/>
      <c r="AB16" s="444"/>
      <c r="AC16" s="523">
        <v>27.2</v>
      </c>
      <c r="AD16" s="524"/>
      <c r="AE16" s="524"/>
      <c r="AF16" s="524"/>
      <c r="AG16" s="525"/>
      <c r="AH16" s="523">
        <v>28.5</v>
      </c>
      <c r="AI16" s="524"/>
      <c r="AJ16" s="524"/>
      <c r="AK16" s="524"/>
      <c r="AL16" s="526"/>
      <c r="AM16" s="496"/>
      <c r="AN16" s="401"/>
      <c r="AO16" s="401"/>
      <c r="AP16" s="401"/>
      <c r="AQ16" s="401"/>
      <c r="AR16" s="401"/>
      <c r="AS16" s="401"/>
      <c r="AT16" s="402"/>
      <c r="AU16" s="484"/>
      <c r="AV16" s="485"/>
      <c r="AW16" s="485"/>
      <c r="AX16" s="485"/>
      <c r="AY16" s="407" t="s">
        <v>151</v>
      </c>
      <c r="AZ16" s="408"/>
      <c r="BA16" s="408"/>
      <c r="BB16" s="408"/>
      <c r="BC16" s="408"/>
      <c r="BD16" s="408"/>
      <c r="BE16" s="408"/>
      <c r="BF16" s="408"/>
      <c r="BG16" s="408"/>
      <c r="BH16" s="408"/>
      <c r="BI16" s="408"/>
      <c r="BJ16" s="408"/>
      <c r="BK16" s="408"/>
      <c r="BL16" s="408"/>
      <c r="BM16" s="409"/>
      <c r="BN16" s="427">
        <v>19161987</v>
      </c>
      <c r="BO16" s="428"/>
      <c r="BP16" s="428"/>
      <c r="BQ16" s="428"/>
      <c r="BR16" s="428"/>
      <c r="BS16" s="428"/>
      <c r="BT16" s="428"/>
      <c r="BU16" s="429"/>
      <c r="BV16" s="427">
        <v>19020237</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c r="A17" s="186"/>
      <c r="B17" s="549"/>
      <c r="C17" s="550"/>
      <c r="D17" s="550"/>
      <c r="E17" s="550"/>
      <c r="F17" s="550"/>
      <c r="G17" s="550"/>
      <c r="H17" s="550"/>
      <c r="I17" s="550"/>
      <c r="J17" s="550"/>
      <c r="K17" s="551"/>
      <c r="L17" s="201"/>
      <c r="M17" s="512" t="s">
        <v>152</v>
      </c>
      <c r="N17" s="513"/>
      <c r="O17" s="513"/>
      <c r="P17" s="513"/>
      <c r="Q17" s="514"/>
      <c r="R17" s="515" t="s">
        <v>153</v>
      </c>
      <c r="S17" s="516"/>
      <c r="T17" s="516"/>
      <c r="U17" s="516"/>
      <c r="V17" s="517"/>
      <c r="W17" s="518" t="s">
        <v>154</v>
      </c>
      <c r="X17" s="440"/>
      <c r="Y17" s="440"/>
      <c r="Z17" s="440"/>
      <c r="AA17" s="440"/>
      <c r="AB17" s="441"/>
      <c r="AC17" s="403">
        <v>27936</v>
      </c>
      <c r="AD17" s="404"/>
      <c r="AE17" s="404"/>
      <c r="AF17" s="404"/>
      <c r="AG17" s="405"/>
      <c r="AH17" s="403">
        <v>29102</v>
      </c>
      <c r="AI17" s="404"/>
      <c r="AJ17" s="404"/>
      <c r="AK17" s="404"/>
      <c r="AL17" s="406"/>
      <c r="AM17" s="496"/>
      <c r="AN17" s="401"/>
      <c r="AO17" s="401"/>
      <c r="AP17" s="401"/>
      <c r="AQ17" s="401"/>
      <c r="AR17" s="401"/>
      <c r="AS17" s="401"/>
      <c r="AT17" s="402"/>
      <c r="AU17" s="484"/>
      <c r="AV17" s="485"/>
      <c r="AW17" s="485"/>
      <c r="AX17" s="485"/>
      <c r="AY17" s="407" t="s">
        <v>155</v>
      </c>
      <c r="AZ17" s="408"/>
      <c r="BA17" s="408"/>
      <c r="BB17" s="408"/>
      <c r="BC17" s="408"/>
      <c r="BD17" s="408"/>
      <c r="BE17" s="408"/>
      <c r="BF17" s="408"/>
      <c r="BG17" s="408"/>
      <c r="BH17" s="408"/>
      <c r="BI17" s="408"/>
      <c r="BJ17" s="408"/>
      <c r="BK17" s="408"/>
      <c r="BL17" s="408"/>
      <c r="BM17" s="409"/>
      <c r="BN17" s="427">
        <v>14798447</v>
      </c>
      <c r="BO17" s="428"/>
      <c r="BP17" s="428"/>
      <c r="BQ17" s="428"/>
      <c r="BR17" s="428"/>
      <c r="BS17" s="428"/>
      <c r="BT17" s="428"/>
      <c r="BU17" s="429"/>
      <c r="BV17" s="427">
        <v>14465510</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c r="A18" s="186"/>
      <c r="B18" s="489" t="s">
        <v>156</v>
      </c>
      <c r="C18" s="490"/>
      <c r="D18" s="490"/>
      <c r="E18" s="491"/>
      <c r="F18" s="491"/>
      <c r="G18" s="491"/>
      <c r="H18" s="491"/>
      <c r="I18" s="491"/>
      <c r="J18" s="491"/>
      <c r="K18" s="491"/>
      <c r="L18" s="492">
        <v>1449.83</v>
      </c>
      <c r="M18" s="492"/>
      <c r="N18" s="492"/>
      <c r="O18" s="492"/>
      <c r="P18" s="492"/>
      <c r="Q18" s="492"/>
      <c r="R18" s="493"/>
      <c r="S18" s="493"/>
      <c r="T18" s="493"/>
      <c r="U18" s="493"/>
      <c r="V18" s="494"/>
      <c r="W18" s="508"/>
      <c r="X18" s="509"/>
      <c r="Y18" s="509"/>
      <c r="Z18" s="509"/>
      <c r="AA18" s="509"/>
      <c r="AB18" s="519"/>
      <c r="AC18" s="391">
        <v>67.5</v>
      </c>
      <c r="AD18" s="392"/>
      <c r="AE18" s="392"/>
      <c r="AF18" s="392"/>
      <c r="AG18" s="495"/>
      <c r="AH18" s="391">
        <v>66.2</v>
      </c>
      <c r="AI18" s="392"/>
      <c r="AJ18" s="392"/>
      <c r="AK18" s="392"/>
      <c r="AL18" s="393"/>
      <c r="AM18" s="496"/>
      <c r="AN18" s="401"/>
      <c r="AO18" s="401"/>
      <c r="AP18" s="401"/>
      <c r="AQ18" s="401"/>
      <c r="AR18" s="401"/>
      <c r="AS18" s="401"/>
      <c r="AT18" s="402"/>
      <c r="AU18" s="484"/>
      <c r="AV18" s="485"/>
      <c r="AW18" s="485"/>
      <c r="AX18" s="485"/>
      <c r="AY18" s="407" t="s">
        <v>157</v>
      </c>
      <c r="AZ18" s="408"/>
      <c r="BA18" s="408"/>
      <c r="BB18" s="408"/>
      <c r="BC18" s="408"/>
      <c r="BD18" s="408"/>
      <c r="BE18" s="408"/>
      <c r="BF18" s="408"/>
      <c r="BG18" s="408"/>
      <c r="BH18" s="408"/>
      <c r="BI18" s="408"/>
      <c r="BJ18" s="408"/>
      <c r="BK18" s="408"/>
      <c r="BL18" s="408"/>
      <c r="BM18" s="409"/>
      <c r="BN18" s="427">
        <v>24857021</v>
      </c>
      <c r="BO18" s="428"/>
      <c r="BP18" s="428"/>
      <c r="BQ18" s="428"/>
      <c r="BR18" s="428"/>
      <c r="BS18" s="428"/>
      <c r="BT18" s="428"/>
      <c r="BU18" s="429"/>
      <c r="BV18" s="427">
        <v>24872309</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c r="A19" s="186"/>
      <c r="B19" s="489" t="s">
        <v>158</v>
      </c>
      <c r="C19" s="490"/>
      <c r="D19" s="490"/>
      <c r="E19" s="491"/>
      <c r="F19" s="491"/>
      <c r="G19" s="491"/>
      <c r="H19" s="491"/>
      <c r="I19" s="491"/>
      <c r="J19" s="491"/>
      <c r="K19" s="491"/>
      <c r="L19" s="497">
        <v>58</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159</v>
      </c>
      <c r="AZ19" s="408"/>
      <c r="BA19" s="408"/>
      <c r="BB19" s="408"/>
      <c r="BC19" s="408"/>
      <c r="BD19" s="408"/>
      <c r="BE19" s="408"/>
      <c r="BF19" s="408"/>
      <c r="BG19" s="408"/>
      <c r="BH19" s="408"/>
      <c r="BI19" s="408"/>
      <c r="BJ19" s="408"/>
      <c r="BK19" s="408"/>
      <c r="BL19" s="408"/>
      <c r="BM19" s="409"/>
      <c r="BN19" s="427">
        <v>28920190</v>
      </c>
      <c r="BO19" s="428"/>
      <c r="BP19" s="428"/>
      <c r="BQ19" s="428"/>
      <c r="BR19" s="428"/>
      <c r="BS19" s="428"/>
      <c r="BT19" s="428"/>
      <c r="BU19" s="429"/>
      <c r="BV19" s="427">
        <v>29716825</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c r="A20" s="186"/>
      <c r="B20" s="489" t="s">
        <v>160</v>
      </c>
      <c r="C20" s="490"/>
      <c r="D20" s="490"/>
      <c r="E20" s="491"/>
      <c r="F20" s="491"/>
      <c r="G20" s="491"/>
      <c r="H20" s="491"/>
      <c r="I20" s="491"/>
      <c r="J20" s="491"/>
      <c r="K20" s="491"/>
      <c r="L20" s="497">
        <v>32658</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c r="A21" s="186"/>
      <c r="B21" s="486" t="s">
        <v>161</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c r="A22" s="186"/>
      <c r="B22" s="456" t="s">
        <v>162</v>
      </c>
      <c r="C22" s="457"/>
      <c r="D22" s="458"/>
      <c r="E22" s="465" t="s">
        <v>1</v>
      </c>
      <c r="F22" s="440"/>
      <c r="G22" s="440"/>
      <c r="H22" s="440"/>
      <c r="I22" s="440"/>
      <c r="J22" s="440"/>
      <c r="K22" s="441"/>
      <c r="L22" s="465" t="s">
        <v>163</v>
      </c>
      <c r="M22" s="440"/>
      <c r="N22" s="440"/>
      <c r="O22" s="440"/>
      <c r="P22" s="441"/>
      <c r="Q22" s="450" t="s">
        <v>164</v>
      </c>
      <c r="R22" s="451"/>
      <c r="S22" s="451"/>
      <c r="T22" s="451"/>
      <c r="U22" s="451"/>
      <c r="V22" s="466"/>
      <c r="W22" s="468" t="s">
        <v>165</v>
      </c>
      <c r="X22" s="457"/>
      <c r="Y22" s="458"/>
      <c r="Z22" s="465" t="s">
        <v>1</v>
      </c>
      <c r="AA22" s="440"/>
      <c r="AB22" s="440"/>
      <c r="AC22" s="440"/>
      <c r="AD22" s="440"/>
      <c r="AE22" s="440"/>
      <c r="AF22" s="440"/>
      <c r="AG22" s="441"/>
      <c r="AH22" s="439" t="s">
        <v>166</v>
      </c>
      <c r="AI22" s="440"/>
      <c r="AJ22" s="440"/>
      <c r="AK22" s="440"/>
      <c r="AL22" s="441"/>
      <c r="AM22" s="439" t="s">
        <v>167</v>
      </c>
      <c r="AN22" s="445"/>
      <c r="AO22" s="445"/>
      <c r="AP22" s="445"/>
      <c r="AQ22" s="445"/>
      <c r="AR22" s="446"/>
      <c r="AS22" s="450" t="s">
        <v>164</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168</v>
      </c>
      <c r="AZ23" s="420"/>
      <c r="BA23" s="420"/>
      <c r="BB23" s="420"/>
      <c r="BC23" s="420"/>
      <c r="BD23" s="420"/>
      <c r="BE23" s="420"/>
      <c r="BF23" s="420"/>
      <c r="BG23" s="420"/>
      <c r="BH23" s="420"/>
      <c r="BI23" s="420"/>
      <c r="BJ23" s="420"/>
      <c r="BK23" s="420"/>
      <c r="BL23" s="420"/>
      <c r="BM23" s="421"/>
      <c r="BN23" s="427">
        <v>61274009</v>
      </c>
      <c r="BO23" s="428"/>
      <c r="BP23" s="428"/>
      <c r="BQ23" s="428"/>
      <c r="BR23" s="428"/>
      <c r="BS23" s="428"/>
      <c r="BT23" s="428"/>
      <c r="BU23" s="429"/>
      <c r="BV23" s="427">
        <v>58417383</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c r="A24" s="186"/>
      <c r="B24" s="459"/>
      <c r="C24" s="460"/>
      <c r="D24" s="461"/>
      <c r="E24" s="400" t="s">
        <v>169</v>
      </c>
      <c r="F24" s="401"/>
      <c r="G24" s="401"/>
      <c r="H24" s="401"/>
      <c r="I24" s="401"/>
      <c r="J24" s="401"/>
      <c r="K24" s="402"/>
      <c r="L24" s="403">
        <v>1</v>
      </c>
      <c r="M24" s="404"/>
      <c r="N24" s="404"/>
      <c r="O24" s="404"/>
      <c r="P24" s="405"/>
      <c r="Q24" s="403">
        <v>9600</v>
      </c>
      <c r="R24" s="404"/>
      <c r="S24" s="404"/>
      <c r="T24" s="404"/>
      <c r="U24" s="404"/>
      <c r="V24" s="405"/>
      <c r="W24" s="469"/>
      <c r="X24" s="460"/>
      <c r="Y24" s="461"/>
      <c r="Z24" s="400" t="s">
        <v>170</v>
      </c>
      <c r="AA24" s="401"/>
      <c r="AB24" s="401"/>
      <c r="AC24" s="401"/>
      <c r="AD24" s="401"/>
      <c r="AE24" s="401"/>
      <c r="AF24" s="401"/>
      <c r="AG24" s="402"/>
      <c r="AH24" s="403">
        <v>898</v>
      </c>
      <c r="AI24" s="404"/>
      <c r="AJ24" s="404"/>
      <c r="AK24" s="404"/>
      <c r="AL24" s="405"/>
      <c r="AM24" s="403">
        <v>2873600</v>
      </c>
      <c r="AN24" s="404"/>
      <c r="AO24" s="404"/>
      <c r="AP24" s="404"/>
      <c r="AQ24" s="404"/>
      <c r="AR24" s="405"/>
      <c r="AS24" s="403">
        <v>3200</v>
      </c>
      <c r="AT24" s="404"/>
      <c r="AU24" s="404"/>
      <c r="AV24" s="404"/>
      <c r="AW24" s="404"/>
      <c r="AX24" s="406"/>
      <c r="AY24" s="394" t="s">
        <v>171</v>
      </c>
      <c r="AZ24" s="395"/>
      <c r="BA24" s="395"/>
      <c r="BB24" s="395"/>
      <c r="BC24" s="395"/>
      <c r="BD24" s="395"/>
      <c r="BE24" s="395"/>
      <c r="BF24" s="395"/>
      <c r="BG24" s="395"/>
      <c r="BH24" s="395"/>
      <c r="BI24" s="395"/>
      <c r="BJ24" s="395"/>
      <c r="BK24" s="395"/>
      <c r="BL24" s="395"/>
      <c r="BM24" s="396"/>
      <c r="BN24" s="427">
        <v>37646115</v>
      </c>
      <c r="BO24" s="428"/>
      <c r="BP24" s="428"/>
      <c r="BQ24" s="428"/>
      <c r="BR24" s="428"/>
      <c r="BS24" s="428"/>
      <c r="BT24" s="428"/>
      <c r="BU24" s="429"/>
      <c r="BV24" s="427">
        <v>34271436</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c r="A25" s="186"/>
      <c r="B25" s="459"/>
      <c r="C25" s="460"/>
      <c r="D25" s="461"/>
      <c r="E25" s="400" t="s">
        <v>172</v>
      </c>
      <c r="F25" s="401"/>
      <c r="G25" s="401"/>
      <c r="H25" s="401"/>
      <c r="I25" s="401"/>
      <c r="J25" s="401"/>
      <c r="K25" s="402"/>
      <c r="L25" s="403">
        <v>1</v>
      </c>
      <c r="M25" s="404"/>
      <c r="N25" s="404"/>
      <c r="O25" s="404"/>
      <c r="P25" s="405"/>
      <c r="Q25" s="403">
        <v>7600</v>
      </c>
      <c r="R25" s="404"/>
      <c r="S25" s="404"/>
      <c r="T25" s="404"/>
      <c r="U25" s="404"/>
      <c r="V25" s="405"/>
      <c r="W25" s="469"/>
      <c r="X25" s="460"/>
      <c r="Y25" s="461"/>
      <c r="Z25" s="400" t="s">
        <v>173</v>
      </c>
      <c r="AA25" s="401"/>
      <c r="AB25" s="401"/>
      <c r="AC25" s="401"/>
      <c r="AD25" s="401"/>
      <c r="AE25" s="401"/>
      <c r="AF25" s="401"/>
      <c r="AG25" s="402"/>
      <c r="AH25" s="403">
        <v>191</v>
      </c>
      <c r="AI25" s="404"/>
      <c r="AJ25" s="404"/>
      <c r="AK25" s="404"/>
      <c r="AL25" s="405"/>
      <c r="AM25" s="403">
        <v>566315</v>
      </c>
      <c r="AN25" s="404"/>
      <c r="AO25" s="404"/>
      <c r="AP25" s="404"/>
      <c r="AQ25" s="404"/>
      <c r="AR25" s="405"/>
      <c r="AS25" s="403">
        <v>2965</v>
      </c>
      <c r="AT25" s="404"/>
      <c r="AU25" s="404"/>
      <c r="AV25" s="404"/>
      <c r="AW25" s="404"/>
      <c r="AX25" s="406"/>
      <c r="AY25" s="419" t="s">
        <v>174</v>
      </c>
      <c r="AZ25" s="420"/>
      <c r="BA25" s="420"/>
      <c r="BB25" s="420"/>
      <c r="BC25" s="420"/>
      <c r="BD25" s="420"/>
      <c r="BE25" s="420"/>
      <c r="BF25" s="420"/>
      <c r="BG25" s="420"/>
      <c r="BH25" s="420"/>
      <c r="BI25" s="420"/>
      <c r="BJ25" s="420"/>
      <c r="BK25" s="420"/>
      <c r="BL25" s="420"/>
      <c r="BM25" s="421"/>
      <c r="BN25" s="422">
        <v>8847627</v>
      </c>
      <c r="BO25" s="423"/>
      <c r="BP25" s="423"/>
      <c r="BQ25" s="423"/>
      <c r="BR25" s="423"/>
      <c r="BS25" s="423"/>
      <c r="BT25" s="423"/>
      <c r="BU25" s="424"/>
      <c r="BV25" s="422">
        <v>9249203</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c r="A26" s="186"/>
      <c r="B26" s="459"/>
      <c r="C26" s="460"/>
      <c r="D26" s="461"/>
      <c r="E26" s="400" t="s">
        <v>175</v>
      </c>
      <c r="F26" s="401"/>
      <c r="G26" s="401"/>
      <c r="H26" s="401"/>
      <c r="I26" s="401"/>
      <c r="J26" s="401"/>
      <c r="K26" s="402"/>
      <c r="L26" s="403">
        <v>1</v>
      </c>
      <c r="M26" s="404"/>
      <c r="N26" s="404"/>
      <c r="O26" s="404"/>
      <c r="P26" s="405"/>
      <c r="Q26" s="403">
        <v>6750</v>
      </c>
      <c r="R26" s="404"/>
      <c r="S26" s="404"/>
      <c r="T26" s="404"/>
      <c r="U26" s="404"/>
      <c r="V26" s="405"/>
      <c r="W26" s="469"/>
      <c r="X26" s="460"/>
      <c r="Y26" s="461"/>
      <c r="Z26" s="400" t="s">
        <v>176</v>
      </c>
      <c r="AA26" s="482"/>
      <c r="AB26" s="482"/>
      <c r="AC26" s="482"/>
      <c r="AD26" s="482"/>
      <c r="AE26" s="482"/>
      <c r="AF26" s="482"/>
      <c r="AG26" s="483"/>
      <c r="AH26" s="403">
        <v>28</v>
      </c>
      <c r="AI26" s="404"/>
      <c r="AJ26" s="404"/>
      <c r="AK26" s="404"/>
      <c r="AL26" s="405"/>
      <c r="AM26" s="403">
        <v>91448</v>
      </c>
      <c r="AN26" s="404"/>
      <c r="AO26" s="404"/>
      <c r="AP26" s="404"/>
      <c r="AQ26" s="404"/>
      <c r="AR26" s="405"/>
      <c r="AS26" s="403">
        <v>3266</v>
      </c>
      <c r="AT26" s="404"/>
      <c r="AU26" s="404"/>
      <c r="AV26" s="404"/>
      <c r="AW26" s="404"/>
      <c r="AX26" s="406"/>
      <c r="AY26" s="436" t="s">
        <v>177</v>
      </c>
      <c r="AZ26" s="437"/>
      <c r="BA26" s="437"/>
      <c r="BB26" s="437"/>
      <c r="BC26" s="437"/>
      <c r="BD26" s="437"/>
      <c r="BE26" s="437"/>
      <c r="BF26" s="437"/>
      <c r="BG26" s="437"/>
      <c r="BH26" s="437"/>
      <c r="BI26" s="437"/>
      <c r="BJ26" s="437"/>
      <c r="BK26" s="437"/>
      <c r="BL26" s="437"/>
      <c r="BM26" s="438"/>
      <c r="BN26" s="427" t="s">
        <v>178</v>
      </c>
      <c r="BO26" s="428"/>
      <c r="BP26" s="428"/>
      <c r="BQ26" s="428"/>
      <c r="BR26" s="428"/>
      <c r="BS26" s="428"/>
      <c r="BT26" s="428"/>
      <c r="BU26" s="429"/>
      <c r="BV26" s="427" t="s">
        <v>178</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c r="A27" s="186"/>
      <c r="B27" s="459"/>
      <c r="C27" s="460"/>
      <c r="D27" s="461"/>
      <c r="E27" s="400" t="s">
        <v>179</v>
      </c>
      <c r="F27" s="401"/>
      <c r="G27" s="401"/>
      <c r="H27" s="401"/>
      <c r="I27" s="401"/>
      <c r="J27" s="401"/>
      <c r="K27" s="402"/>
      <c r="L27" s="403">
        <v>1</v>
      </c>
      <c r="M27" s="404"/>
      <c r="N27" s="404"/>
      <c r="O27" s="404"/>
      <c r="P27" s="405"/>
      <c r="Q27" s="403">
        <v>4900</v>
      </c>
      <c r="R27" s="404"/>
      <c r="S27" s="404"/>
      <c r="T27" s="404"/>
      <c r="U27" s="404"/>
      <c r="V27" s="405"/>
      <c r="W27" s="469"/>
      <c r="X27" s="460"/>
      <c r="Y27" s="461"/>
      <c r="Z27" s="400" t="s">
        <v>180</v>
      </c>
      <c r="AA27" s="401"/>
      <c r="AB27" s="401"/>
      <c r="AC27" s="401"/>
      <c r="AD27" s="401"/>
      <c r="AE27" s="401"/>
      <c r="AF27" s="401"/>
      <c r="AG27" s="402"/>
      <c r="AH27" s="403">
        <v>8</v>
      </c>
      <c r="AI27" s="404"/>
      <c r="AJ27" s="404"/>
      <c r="AK27" s="404"/>
      <c r="AL27" s="405"/>
      <c r="AM27" s="403">
        <v>31416</v>
      </c>
      <c r="AN27" s="404"/>
      <c r="AO27" s="404"/>
      <c r="AP27" s="404"/>
      <c r="AQ27" s="404"/>
      <c r="AR27" s="405"/>
      <c r="AS27" s="403">
        <v>3927</v>
      </c>
      <c r="AT27" s="404"/>
      <c r="AU27" s="404"/>
      <c r="AV27" s="404"/>
      <c r="AW27" s="404"/>
      <c r="AX27" s="406"/>
      <c r="AY27" s="433" t="s">
        <v>181</v>
      </c>
      <c r="AZ27" s="434"/>
      <c r="BA27" s="434"/>
      <c r="BB27" s="434"/>
      <c r="BC27" s="434"/>
      <c r="BD27" s="434"/>
      <c r="BE27" s="434"/>
      <c r="BF27" s="434"/>
      <c r="BG27" s="434"/>
      <c r="BH27" s="434"/>
      <c r="BI27" s="434"/>
      <c r="BJ27" s="434"/>
      <c r="BK27" s="434"/>
      <c r="BL27" s="434"/>
      <c r="BM27" s="435"/>
      <c r="BN27" s="430">
        <v>303469</v>
      </c>
      <c r="BO27" s="431"/>
      <c r="BP27" s="431"/>
      <c r="BQ27" s="431"/>
      <c r="BR27" s="431"/>
      <c r="BS27" s="431"/>
      <c r="BT27" s="431"/>
      <c r="BU27" s="432"/>
      <c r="BV27" s="430">
        <v>303361</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c r="A28" s="186"/>
      <c r="B28" s="459"/>
      <c r="C28" s="460"/>
      <c r="D28" s="461"/>
      <c r="E28" s="400" t="s">
        <v>182</v>
      </c>
      <c r="F28" s="401"/>
      <c r="G28" s="401"/>
      <c r="H28" s="401"/>
      <c r="I28" s="401"/>
      <c r="J28" s="401"/>
      <c r="K28" s="402"/>
      <c r="L28" s="403">
        <v>1</v>
      </c>
      <c r="M28" s="404"/>
      <c r="N28" s="404"/>
      <c r="O28" s="404"/>
      <c r="P28" s="405"/>
      <c r="Q28" s="403">
        <v>4100</v>
      </c>
      <c r="R28" s="404"/>
      <c r="S28" s="404"/>
      <c r="T28" s="404"/>
      <c r="U28" s="404"/>
      <c r="V28" s="405"/>
      <c r="W28" s="469"/>
      <c r="X28" s="460"/>
      <c r="Y28" s="461"/>
      <c r="Z28" s="400" t="s">
        <v>183</v>
      </c>
      <c r="AA28" s="401"/>
      <c r="AB28" s="401"/>
      <c r="AC28" s="401"/>
      <c r="AD28" s="401"/>
      <c r="AE28" s="401"/>
      <c r="AF28" s="401"/>
      <c r="AG28" s="402"/>
      <c r="AH28" s="403" t="s">
        <v>178</v>
      </c>
      <c r="AI28" s="404"/>
      <c r="AJ28" s="404"/>
      <c r="AK28" s="404"/>
      <c r="AL28" s="405"/>
      <c r="AM28" s="403" t="s">
        <v>178</v>
      </c>
      <c r="AN28" s="404"/>
      <c r="AO28" s="404"/>
      <c r="AP28" s="404"/>
      <c r="AQ28" s="404"/>
      <c r="AR28" s="405"/>
      <c r="AS28" s="403" t="s">
        <v>178</v>
      </c>
      <c r="AT28" s="404"/>
      <c r="AU28" s="404"/>
      <c r="AV28" s="404"/>
      <c r="AW28" s="404"/>
      <c r="AX28" s="406"/>
      <c r="AY28" s="410" t="s">
        <v>184</v>
      </c>
      <c r="AZ28" s="411"/>
      <c r="BA28" s="411"/>
      <c r="BB28" s="412"/>
      <c r="BC28" s="419" t="s">
        <v>47</v>
      </c>
      <c r="BD28" s="420"/>
      <c r="BE28" s="420"/>
      <c r="BF28" s="420"/>
      <c r="BG28" s="420"/>
      <c r="BH28" s="420"/>
      <c r="BI28" s="420"/>
      <c r="BJ28" s="420"/>
      <c r="BK28" s="420"/>
      <c r="BL28" s="420"/>
      <c r="BM28" s="421"/>
      <c r="BN28" s="422">
        <v>3315735</v>
      </c>
      <c r="BO28" s="423"/>
      <c r="BP28" s="423"/>
      <c r="BQ28" s="423"/>
      <c r="BR28" s="423"/>
      <c r="BS28" s="423"/>
      <c r="BT28" s="423"/>
      <c r="BU28" s="424"/>
      <c r="BV28" s="422">
        <v>3764552</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c r="A29" s="186"/>
      <c r="B29" s="459"/>
      <c r="C29" s="460"/>
      <c r="D29" s="461"/>
      <c r="E29" s="400" t="s">
        <v>185</v>
      </c>
      <c r="F29" s="401"/>
      <c r="G29" s="401"/>
      <c r="H29" s="401"/>
      <c r="I29" s="401"/>
      <c r="J29" s="401"/>
      <c r="K29" s="402"/>
      <c r="L29" s="403">
        <v>22</v>
      </c>
      <c r="M29" s="404"/>
      <c r="N29" s="404"/>
      <c r="O29" s="404"/>
      <c r="P29" s="405"/>
      <c r="Q29" s="403">
        <v>3800</v>
      </c>
      <c r="R29" s="404"/>
      <c r="S29" s="404"/>
      <c r="T29" s="404"/>
      <c r="U29" s="404"/>
      <c r="V29" s="405"/>
      <c r="W29" s="470"/>
      <c r="X29" s="471"/>
      <c r="Y29" s="472"/>
      <c r="Z29" s="400" t="s">
        <v>186</v>
      </c>
      <c r="AA29" s="401"/>
      <c r="AB29" s="401"/>
      <c r="AC29" s="401"/>
      <c r="AD29" s="401"/>
      <c r="AE29" s="401"/>
      <c r="AF29" s="401"/>
      <c r="AG29" s="402"/>
      <c r="AH29" s="403">
        <v>906</v>
      </c>
      <c r="AI29" s="404"/>
      <c r="AJ29" s="404"/>
      <c r="AK29" s="404"/>
      <c r="AL29" s="405"/>
      <c r="AM29" s="403">
        <v>2905016</v>
      </c>
      <c r="AN29" s="404"/>
      <c r="AO29" s="404"/>
      <c r="AP29" s="404"/>
      <c r="AQ29" s="404"/>
      <c r="AR29" s="405"/>
      <c r="AS29" s="403">
        <v>3206</v>
      </c>
      <c r="AT29" s="404"/>
      <c r="AU29" s="404"/>
      <c r="AV29" s="404"/>
      <c r="AW29" s="404"/>
      <c r="AX29" s="406"/>
      <c r="AY29" s="413"/>
      <c r="AZ29" s="414"/>
      <c r="BA29" s="414"/>
      <c r="BB29" s="415"/>
      <c r="BC29" s="407" t="s">
        <v>187</v>
      </c>
      <c r="BD29" s="408"/>
      <c r="BE29" s="408"/>
      <c r="BF29" s="408"/>
      <c r="BG29" s="408"/>
      <c r="BH29" s="408"/>
      <c r="BI29" s="408"/>
      <c r="BJ29" s="408"/>
      <c r="BK29" s="408"/>
      <c r="BL29" s="408"/>
      <c r="BM29" s="409"/>
      <c r="BN29" s="427">
        <v>1169860</v>
      </c>
      <c r="BO29" s="428"/>
      <c r="BP29" s="428"/>
      <c r="BQ29" s="428"/>
      <c r="BR29" s="428"/>
      <c r="BS29" s="428"/>
      <c r="BT29" s="428"/>
      <c r="BU29" s="429"/>
      <c r="BV29" s="427">
        <v>1169820</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188</v>
      </c>
      <c r="X30" s="480"/>
      <c r="Y30" s="480"/>
      <c r="Z30" s="480"/>
      <c r="AA30" s="480"/>
      <c r="AB30" s="480"/>
      <c r="AC30" s="480"/>
      <c r="AD30" s="480"/>
      <c r="AE30" s="480"/>
      <c r="AF30" s="480"/>
      <c r="AG30" s="481"/>
      <c r="AH30" s="391">
        <v>98.3</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49</v>
      </c>
      <c r="BD30" s="395"/>
      <c r="BE30" s="395"/>
      <c r="BF30" s="395"/>
      <c r="BG30" s="395"/>
      <c r="BH30" s="395"/>
      <c r="BI30" s="395"/>
      <c r="BJ30" s="395"/>
      <c r="BK30" s="395"/>
      <c r="BL30" s="395"/>
      <c r="BM30" s="396"/>
      <c r="BN30" s="430">
        <v>5067089</v>
      </c>
      <c r="BO30" s="431"/>
      <c r="BP30" s="431"/>
      <c r="BQ30" s="431"/>
      <c r="BR30" s="431"/>
      <c r="BS30" s="431"/>
      <c r="BT30" s="431"/>
      <c r="BU30" s="432"/>
      <c r="BV30" s="430">
        <v>4875688</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390" t="s">
        <v>195</v>
      </c>
      <c r="D33" s="390"/>
      <c r="E33" s="389" t="s">
        <v>196</v>
      </c>
      <c r="F33" s="389"/>
      <c r="G33" s="389"/>
      <c r="H33" s="389"/>
      <c r="I33" s="389"/>
      <c r="J33" s="389"/>
      <c r="K33" s="389"/>
      <c r="L33" s="389"/>
      <c r="M33" s="389"/>
      <c r="N33" s="389"/>
      <c r="O33" s="389"/>
      <c r="P33" s="389"/>
      <c r="Q33" s="389"/>
      <c r="R33" s="389"/>
      <c r="S33" s="389"/>
      <c r="T33" s="215"/>
      <c r="U33" s="390" t="s">
        <v>195</v>
      </c>
      <c r="V33" s="390"/>
      <c r="W33" s="389" t="s">
        <v>197</v>
      </c>
      <c r="X33" s="389"/>
      <c r="Y33" s="389"/>
      <c r="Z33" s="389"/>
      <c r="AA33" s="389"/>
      <c r="AB33" s="389"/>
      <c r="AC33" s="389"/>
      <c r="AD33" s="389"/>
      <c r="AE33" s="389"/>
      <c r="AF33" s="389"/>
      <c r="AG33" s="389"/>
      <c r="AH33" s="389"/>
      <c r="AI33" s="389"/>
      <c r="AJ33" s="389"/>
      <c r="AK33" s="389"/>
      <c r="AL33" s="215"/>
      <c r="AM33" s="390" t="s">
        <v>195</v>
      </c>
      <c r="AN33" s="390"/>
      <c r="AO33" s="389" t="s">
        <v>197</v>
      </c>
      <c r="AP33" s="389"/>
      <c r="AQ33" s="389"/>
      <c r="AR33" s="389"/>
      <c r="AS33" s="389"/>
      <c r="AT33" s="389"/>
      <c r="AU33" s="389"/>
      <c r="AV33" s="389"/>
      <c r="AW33" s="389"/>
      <c r="AX33" s="389"/>
      <c r="AY33" s="389"/>
      <c r="AZ33" s="389"/>
      <c r="BA33" s="389"/>
      <c r="BB33" s="389"/>
      <c r="BC33" s="389"/>
      <c r="BD33" s="216"/>
      <c r="BE33" s="389" t="s">
        <v>198</v>
      </c>
      <c r="BF33" s="389"/>
      <c r="BG33" s="389" t="s">
        <v>199</v>
      </c>
      <c r="BH33" s="389"/>
      <c r="BI33" s="389"/>
      <c r="BJ33" s="389"/>
      <c r="BK33" s="389"/>
      <c r="BL33" s="389"/>
      <c r="BM33" s="389"/>
      <c r="BN33" s="389"/>
      <c r="BO33" s="389"/>
      <c r="BP33" s="389"/>
      <c r="BQ33" s="389"/>
      <c r="BR33" s="389"/>
      <c r="BS33" s="389"/>
      <c r="BT33" s="389"/>
      <c r="BU33" s="389"/>
      <c r="BV33" s="216"/>
      <c r="BW33" s="390" t="s">
        <v>198</v>
      </c>
      <c r="BX33" s="390"/>
      <c r="BY33" s="389" t="s">
        <v>200</v>
      </c>
      <c r="BZ33" s="389"/>
      <c r="CA33" s="389"/>
      <c r="CB33" s="389"/>
      <c r="CC33" s="389"/>
      <c r="CD33" s="389"/>
      <c r="CE33" s="389"/>
      <c r="CF33" s="389"/>
      <c r="CG33" s="389"/>
      <c r="CH33" s="389"/>
      <c r="CI33" s="389"/>
      <c r="CJ33" s="389"/>
      <c r="CK33" s="389"/>
      <c r="CL33" s="389"/>
      <c r="CM33" s="389"/>
      <c r="CN33" s="215"/>
      <c r="CO33" s="390" t="s">
        <v>195</v>
      </c>
      <c r="CP33" s="390"/>
      <c r="CQ33" s="389" t="s">
        <v>201</v>
      </c>
      <c r="CR33" s="389"/>
      <c r="CS33" s="389"/>
      <c r="CT33" s="389"/>
      <c r="CU33" s="389"/>
      <c r="CV33" s="389"/>
      <c r="CW33" s="389"/>
      <c r="CX33" s="389"/>
      <c r="CY33" s="389"/>
      <c r="CZ33" s="389"/>
      <c r="DA33" s="389"/>
      <c r="DB33" s="389"/>
      <c r="DC33" s="389"/>
      <c r="DD33" s="389"/>
      <c r="DE33" s="389"/>
      <c r="DF33" s="215"/>
      <c r="DG33" s="388" t="s">
        <v>202</v>
      </c>
      <c r="DH33" s="388"/>
      <c r="DI33" s="217"/>
      <c r="DJ33" s="185"/>
      <c r="DK33" s="185"/>
      <c r="DL33" s="185"/>
      <c r="DM33" s="185"/>
      <c r="DN33" s="185"/>
      <c r="DO33" s="185"/>
    </row>
    <row r="34" spans="1:119" ht="32.25" customHeight="1">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4</v>
      </c>
      <c r="V34" s="386"/>
      <c r="W34" s="385" t="str">
        <f>IF('各会計、関係団体の財政状況及び健全化判断比率'!B28="","",'各会計、関係団体の財政状況及び健全化判断比率'!B28)</f>
        <v>国民健康保険事業特別会計</v>
      </c>
      <c r="X34" s="385"/>
      <c r="Y34" s="385"/>
      <c r="Z34" s="385"/>
      <c r="AA34" s="385"/>
      <c r="AB34" s="385"/>
      <c r="AC34" s="385"/>
      <c r="AD34" s="385"/>
      <c r="AE34" s="385"/>
      <c r="AF34" s="385"/>
      <c r="AG34" s="385"/>
      <c r="AH34" s="385"/>
      <c r="AI34" s="385"/>
      <c r="AJ34" s="385"/>
      <c r="AK34" s="385"/>
      <c r="AL34" s="213"/>
      <c r="AM34" s="386">
        <f>IF(AO34="","",MAX(C34:D43,U34:V43)+1)</f>
        <v>7</v>
      </c>
      <c r="AN34" s="386"/>
      <c r="AO34" s="385" t="str">
        <f>IF('各会計、関係団体の財政状況及び健全化判断比率'!B31="","",'各会計、関係団体の財政状況及び健全化判断比率'!B31)</f>
        <v>水道事業会計</v>
      </c>
      <c r="AP34" s="385"/>
      <c r="AQ34" s="385"/>
      <c r="AR34" s="385"/>
      <c r="AS34" s="385"/>
      <c r="AT34" s="385"/>
      <c r="AU34" s="385"/>
      <c r="AV34" s="385"/>
      <c r="AW34" s="385"/>
      <c r="AX34" s="385"/>
      <c r="AY34" s="385"/>
      <c r="AZ34" s="385"/>
      <c r="BA34" s="385"/>
      <c r="BB34" s="385"/>
      <c r="BC34" s="385"/>
      <c r="BD34" s="213"/>
      <c r="BE34" s="386">
        <f>IF(BG34="","",MAX(C34:D43,U34:V43,AM34:AN43)+1)</f>
        <v>8</v>
      </c>
      <c r="BF34" s="386"/>
      <c r="BG34" s="385" t="str">
        <f>IF('各会計、関係団体の財政状況及び健全化判断比率'!B32="","",'各会計、関係団体の財政状況及び健全化判断比率'!B32)</f>
        <v>下水道事業特別会計</v>
      </c>
      <c r="BH34" s="385"/>
      <c r="BI34" s="385"/>
      <c r="BJ34" s="385"/>
      <c r="BK34" s="385"/>
      <c r="BL34" s="385"/>
      <c r="BM34" s="385"/>
      <c r="BN34" s="385"/>
      <c r="BO34" s="385"/>
      <c r="BP34" s="385"/>
      <c r="BQ34" s="385"/>
      <c r="BR34" s="385"/>
      <c r="BS34" s="385"/>
      <c r="BT34" s="385"/>
      <c r="BU34" s="385"/>
      <c r="BV34" s="213"/>
      <c r="BW34" s="386">
        <f>IF(BY34="","",MAX(C34:D43,U34:V43,AM34:AN43,BE34:BF43)+1)</f>
        <v>11</v>
      </c>
      <c r="BX34" s="386"/>
      <c r="BY34" s="385" t="str">
        <f>IF('各会計、関係団体の財政状況及び健全化判断比率'!B68="","",'各会計、関係団体の財政状況及び健全化判断比率'!B68)</f>
        <v>栃木県市町村総合事務組合（一般会計）</v>
      </c>
      <c r="BZ34" s="385"/>
      <c r="CA34" s="385"/>
      <c r="CB34" s="385"/>
      <c r="CC34" s="385"/>
      <c r="CD34" s="385"/>
      <c r="CE34" s="385"/>
      <c r="CF34" s="385"/>
      <c r="CG34" s="385"/>
      <c r="CH34" s="385"/>
      <c r="CI34" s="385"/>
      <c r="CJ34" s="385"/>
      <c r="CK34" s="385"/>
      <c r="CL34" s="385"/>
      <c r="CM34" s="385"/>
      <c r="CN34" s="213"/>
      <c r="CO34" s="386">
        <f>IF(CQ34="","",MAX(C34:D43,U34:V43,AM34:AN43,BE34:BF43,BW34:BX43)+1)</f>
        <v>15</v>
      </c>
      <c r="CP34" s="386"/>
      <c r="CQ34" s="385" t="str">
        <f>IF('各会計、関係団体の財政状況及び健全化判断比率'!BS7="","",'各会計、関係団体の財政状況及び健全化判断比率'!BS7)</f>
        <v>日光市公共施設振興公社</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c r="A35" s="186"/>
      <c r="B35" s="212"/>
      <c r="C35" s="386">
        <f>IF(E35="","",C34+1)</f>
        <v>2</v>
      </c>
      <c r="D35" s="386"/>
      <c r="E35" s="385" t="str">
        <f>IF('各会計、関係団体の財政状況及び健全化判断比率'!B8="","",'各会計、関係団体の財政状況及び健全化判断比率'!B8)</f>
        <v>診療所事業特別会計</v>
      </c>
      <c r="F35" s="385"/>
      <c r="G35" s="385"/>
      <c r="H35" s="385"/>
      <c r="I35" s="385"/>
      <c r="J35" s="385"/>
      <c r="K35" s="385"/>
      <c r="L35" s="385"/>
      <c r="M35" s="385"/>
      <c r="N35" s="385"/>
      <c r="O35" s="385"/>
      <c r="P35" s="385"/>
      <c r="Q35" s="385"/>
      <c r="R35" s="385"/>
      <c r="S35" s="385"/>
      <c r="T35" s="213"/>
      <c r="U35" s="386">
        <f>IF(W35="","",U34+1)</f>
        <v>5</v>
      </c>
      <c r="V35" s="386"/>
      <c r="W35" s="385" t="str">
        <f>IF('各会計、関係団体の財政状況及び健全化判断比率'!B29="","",'各会計、関係団体の財政状況及び健全化判断比率'!B29)</f>
        <v>介護保険事業特別会計</v>
      </c>
      <c r="X35" s="385"/>
      <c r="Y35" s="385"/>
      <c r="Z35" s="385"/>
      <c r="AA35" s="385"/>
      <c r="AB35" s="385"/>
      <c r="AC35" s="385"/>
      <c r="AD35" s="385"/>
      <c r="AE35" s="385"/>
      <c r="AF35" s="385"/>
      <c r="AG35" s="385"/>
      <c r="AH35" s="385"/>
      <c r="AI35" s="385"/>
      <c r="AJ35" s="385"/>
      <c r="AK35" s="385"/>
      <c r="AL35" s="213"/>
      <c r="AM35" s="386" t="str">
        <f t="shared" ref="AM35:AM43" si="0">IF(AO35="","",AM34+1)</f>
        <v/>
      </c>
      <c r="AN35" s="386"/>
      <c r="AO35" s="385"/>
      <c r="AP35" s="385"/>
      <c r="AQ35" s="385"/>
      <c r="AR35" s="385"/>
      <c r="AS35" s="385"/>
      <c r="AT35" s="385"/>
      <c r="AU35" s="385"/>
      <c r="AV35" s="385"/>
      <c r="AW35" s="385"/>
      <c r="AX35" s="385"/>
      <c r="AY35" s="385"/>
      <c r="AZ35" s="385"/>
      <c r="BA35" s="385"/>
      <c r="BB35" s="385"/>
      <c r="BC35" s="385"/>
      <c r="BD35" s="213"/>
      <c r="BE35" s="386">
        <f t="shared" ref="BE35:BE43" si="1">IF(BG35="","",BE34+1)</f>
        <v>9</v>
      </c>
      <c r="BF35" s="386"/>
      <c r="BG35" s="385" t="str">
        <f>IF('各会計、関係団体の財政状況及び健全化判断比率'!B33="","",'各会計、関係団体の財政状況及び健全化判断比率'!B33)</f>
        <v>温泉事業特別会計</v>
      </c>
      <c r="BH35" s="385"/>
      <c r="BI35" s="385"/>
      <c r="BJ35" s="385"/>
      <c r="BK35" s="385"/>
      <c r="BL35" s="385"/>
      <c r="BM35" s="385"/>
      <c r="BN35" s="385"/>
      <c r="BO35" s="385"/>
      <c r="BP35" s="385"/>
      <c r="BQ35" s="385"/>
      <c r="BR35" s="385"/>
      <c r="BS35" s="385"/>
      <c r="BT35" s="385"/>
      <c r="BU35" s="385"/>
      <c r="BV35" s="213"/>
      <c r="BW35" s="386">
        <f t="shared" ref="BW35:BW43" si="2">IF(BY35="","",BW34+1)</f>
        <v>12</v>
      </c>
      <c r="BX35" s="386"/>
      <c r="BY35" s="385" t="str">
        <f>IF('各会計、関係団体の財政状況及び健全化判断比率'!B69="","",'各会計、関係団体の財政状況及び健全化判断比率'!B69)</f>
        <v>栃木県市町村総合事務組合（特別会計）</v>
      </c>
      <c r="BZ35" s="385"/>
      <c r="CA35" s="385"/>
      <c r="CB35" s="385"/>
      <c r="CC35" s="385"/>
      <c r="CD35" s="385"/>
      <c r="CE35" s="385"/>
      <c r="CF35" s="385"/>
      <c r="CG35" s="385"/>
      <c r="CH35" s="385"/>
      <c r="CI35" s="385"/>
      <c r="CJ35" s="385"/>
      <c r="CK35" s="385"/>
      <c r="CL35" s="385"/>
      <c r="CM35" s="385"/>
      <c r="CN35" s="213"/>
      <c r="CO35" s="386">
        <f t="shared" ref="CO35:CO43" si="3">IF(CQ35="","",CO34+1)</f>
        <v>16</v>
      </c>
      <c r="CP35" s="386"/>
      <c r="CQ35" s="385" t="str">
        <f>IF('各会計、関係団体の財政状況及び健全化判断比率'!BS8="","",'各会計、関係団体の財政状況及び健全化判断比率'!BS8)</f>
        <v>日光市農業公社</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c r="A36" s="186"/>
      <c r="B36" s="212"/>
      <c r="C36" s="386">
        <f>IF(E36="","",C35+1)</f>
        <v>3</v>
      </c>
      <c r="D36" s="386"/>
      <c r="E36" s="385" t="str">
        <f>IF('各会計、関係団体の財政状況及び健全化判断比率'!B9="","",'各会計、関係団体の財政状況及び健全化判断比率'!B9)</f>
        <v>公共用地先行取得事業特別会計</v>
      </c>
      <c r="F36" s="385"/>
      <c r="G36" s="385"/>
      <c r="H36" s="385"/>
      <c r="I36" s="385"/>
      <c r="J36" s="385"/>
      <c r="K36" s="385"/>
      <c r="L36" s="385"/>
      <c r="M36" s="385"/>
      <c r="N36" s="385"/>
      <c r="O36" s="385"/>
      <c r="P36" s="385"/>
      <c r="Q36" s="385"/>
      <c r="R36" s="385"/>
      <c r="S36" s="385"/>
      <c r="T36" s="213"/>
      <c r="U36" s="386">
        <f t="shared" ref="U36:U43" si="4">IF(W36="","",U35+1)</f>
        <v>6</v>
      </c>
      <c r="V36" s="386"/>
      <c r="W36" s="385" t="str">
        <f>IF('各会計、関係団体の財政状況及び健全化判断比率'!B30="","",'各会計、関係団体の財政状況及び健全化判断比率'!B30)</f>
        <v>後期高齢者医療事業特別会計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f t="shared" si="1"/>
        <v>10</v>
      </c>
      <c r="BF36" s="386"/>
      <c r="BG36" s="385" t="str">
        <f>IF('各会計、関係団体の財政状況及び健全化判断比率'!B34="","",'各会計、関係団体の財政状況及び健全化判断比率'!B34)</f>
        <v>銅山観光事業特別会計</v>
      </c>
      <c r="BH36" s="385"/>
      <c r="BI36" s="385"/>
      <c r="BJ36" s="385"/>
      <c r="BK36" s="385"/>
      <c r="BL36" s="385"/>
      <c r="BM36" s="385"/>
      <c r="BN36" s="385"/>
      <c r="BO36" s="385"/>
      <c r="BP36" s="385"/>
      <c r="BQ36" s="385"/>
      <c r="BR36" s="385"/>
      <c r="BS36" s="385"/>
      <c r="BT36" s="385"/>
      <c r="BU36" s="385"/>
      <c r="BV36" s="213"/>
      <c r="BW36" s="386">
        <f t="shared" si="2"/>
        <v>13</v>
      </c>
      <c r="BX36" s="386"/>
      <c r="BY36" s="385" t="str">
        <f>IF('各会計、関係団体の財政状況及び健全化判断比率'!B70="","",'各会計、関係団体の財政状況及び健全化判断比率'!B70)</f>
        <v>栃木県後期高齢者医療広域連合（一般会計）</v>
      </c>
      <c r="BZ36" s="385"/>
      <c r="CA36" s="385"/>
      <c r="CB36" s="385"/>
      <c r="CC36" s="385"/>
      <c r="CD36" s="385"/>
      <c r="CE36" s="385"/>
      <c r="CF36" s="385"/>
      <c r="CG36" s="385"/>
      <c r="CH36" s="385"/>
      <c r="CI36" s="385"/>
      <c r="CJ36" s="385"/>
      <c r="CK36" s="385"/>
      <c r="CL36" s="385"/>
      <c r="CM36" s="385"/>
      <c r="CN36" s="213"/>
      <c r="CO36" s="386">
        <f t="shared" si="3"/>
        <v>17</v>
      </c>
      <c r="CP36" s="386"/>
      <c r="CQ36" s="385" t="str">
        <f>IF('各会計、関係団体の財政状況及び健全化判断比率'!BS9="","",'各会計、関係団体の財政状況及び健全化判断比率'!BS9)</f>
        <v>オアシス今市</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t="str">
        <f t="shared" si="4"/>
        <v/>
      </c>
      <c r="V37" s="386"/>
      <c r="W37" s="385"/>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14</v>
      </c>
      <c r="BX37" s="386"/>
      <c r="BY37" s="385" t="str">
        <f>IF('各会計、関係団体の財政状況及び健全化判断比率'!B71="","",'各会計、関係団体の財政状況及び健全化判断比率'!B71)</f>
        <v>栃木県後期高齢者医療広域連合（後期高齢者医療特別会計）</v>
      </c>
      <c r="BZ37" s="385"/>
      <c r="CA37" s="385"/>
      <c r="CB37" s="385"/>
      <c r="CC37" s="385"/>
      <c r="CD37" s="385"/>
      <c r="CE37" s="385"/>
      <c r="CF37" s="385"/>
      <c r="CG37" s="385"/>
      <c r="CH37" s="385"/>
      <c r="CI37" s="385"/>
      <c r="CJ37" s="385"/>
      <c r="CK37" s="385"/>
      <c r="CL37" s="385"/>
      <c r="CM37" s="385"/>
      <c r="CN37" s="213"/>
      <c r="CO37" s="386">
        <f t="shared" si="3"/>
        <v>18</v>
      </c>
      <c r="CP37" s="386"/>
      <c r="CQ37" s="385" t="str">
        <f>IF('各会計、関係団体の財政状況及び健全化判断比率'!BS10="","",'各会計、関係団体の財政状況及び健全化判断比率'!BS10)</f>
        <v>小杉放菴記念日光美術館</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t="str">
        <f t="shared" si="2"/>
        <v/>
      </c>
      <c r="BX38" s="386"/>
      <c r="BY38" s="385" t="str">
        <f>IF('各会計、関係団体の財政状況及び健全化判断比率'!B72="","",'各会計、関係団体の財政状況及び健全化判断比率'!B72)</f>
        <v/>
      </c>
      <c r="BZ38" s="385"/>
      <c r="CA38" s="385"/>
      <c r="CB38" s="385"/>
      <c r="CC38" s="385"/>
      <c r="CD38" s="385"/>
      <c r="CE38" s="385"/>
      <c r="CF38" s="385"/>
      <c r="CG38" s="385"/>
      <c r="CH38" s="385"/>
      <c r="CI38" s="385"/>
      <c r="CJ38" s="385"/>
      <c r="CK38" s="385"/>
      <c r="CL38" s="385"/>
      <c r="CM38" s="385"/>
      <c r="CN38" s="213"/>
      <c r="CO38" s="386">
        <f t="shared" si="3"/>
        <v>19</v>
      </c>
      <c r="CP38" s="386"/>
      <c r="CQ38" s="385" t="str">
        <f>IF('各会計、関係団体の財政状況及び健全化判断比率'!BS11="","",'各会計、関係団体の財政状況及び健全化判断比率'!BS11)</f>
        <v>鬼怒川・川治温泉観光開発</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t="str">
        <f t="shared" si="2"/>
        <v/>
      </c>
      <c r="BX39" s="386"/>
      <c r="BY39" s="385" t="str">
        <f>IF('各会計、関係団体の財政状況及び健全化判断比率'!B73="","",'各会計、関係団体の財政状況及び健全化判断比率'!B73)</f>
        <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t="str">
        <f t="shared" si="2"/>
        <v/>
      </c>
      <c r="BX40" s="386"/>
      <c r="BY40" s="385" t="str">
        <f>IF('各会計、関係団体の財政状況及び健全化判断比率'!B74="","",'各会計、関係団体の財政状況及び健全化判断比率'!B74)</f>
        <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t="str">
        <f t="shared" si="2"/>
        <v/>
      </c>
      <c r="BX41" s="386"/>
      <c r="BY41" s="385" t="str">
        <f>IF('各会計、関係団体の財政状況及び健全化判断比率'!B75="","",'各会計、関係団体の財政状況及び健全化判断比率'!B75)</f>
        <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t="str">
        <f t="shared" si="2"/>
        <v/>
      </c>
      <c r="BX42" s="386"/>
      <c r="BY42" s="385" t="str">
        <f>IF('各会計、関係団体の財政状況及び健全化判断比率'!B76="","",'各会計、関係団体の財政状況及び健全化判断比率'!B76)</f>
        <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207</v>
      </c>
    </row>
    <row r="50" spans="5:5">
      <c r="E50" s="187" t="s">
        <v>208</v>
      </c>
    </row>
    <row r="51" spans="5:5">
      <c r="E51" s="187" t="s">
        <v>209</v>
      </c>
    </row>
    <row r="52" spans="5:5">
      <c r="E52" s="187" t="s">
        <v>210</v>
      </c>
    </row>
    <row r="53" spans="5:5"/>
    <row r="54" spans="5:5"/>
    <row r="55" spans="5:5"/>
    <row r="56" spans="5:5"/>
    <row r="57" spans="5:5" hidden="1"/>
    <row r="58" spans="5:5" hidden="1"/>
    <row r="59" spans="5:5" hidden="1"/>
  </sheetData>
  <sheetProtection algorithmName="SHA-512" hashValue="qqfdEV3YKPYQlvek911oSfvwKAV5n51C1rniUUwuJzrLgCnlouhMrDRsNEfGXW0SGPGr/Kxpb4Yye/7tvZ7hLw==" saltValue="E8v0Ogr3HUxRgN2Rsi0BR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0" zoomScaleSheetLayoutView="100" workbookViewId="0">
      <selection activeCell="P35" sqref="P35"/>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557</v>
      </c>
      <c r="G33" s="29" t="s">
        <v>558</v>
      </c>
      <c r="H33" s="29" t="s">
        <v>559</v>
      </c>
      <c r="I33" s="29" t="s">
        <v>560</v>
      </c>
      <c r="J33" s="30" t="s">
        <v>561</v>
      </c>
      <c r="K33" s="22"/>
      <c r="L33" s="22"/>
      <c r="M33" s="22"/>
      <c r="N33" s="22"/>
      <c r="O33" s="22"/>
      <c r="P33" s="22"/>
    </row>
    <row r="34" spans="1:16" ht="39" customHeight="1">
      <c r="A34" s="22"/>
      <c r="B34" s="31"/>
      <c r="C34" s="1206" t="s">
        <v>566</v>
      </c>
      <c r="D34" s="1206"/>
      <c r="E34" s="1207"/>
      <c r="F34" s="32">
        <v>7.95</v>
      </c>
      <c r="G34" s="33">
        <v>8.1999999999999993</v>
      </c>
      <c r="H34" s="33">
        <v>10.57</v>
      </c>
      <c r="I34" s="33">
        <v>10.46</v>
      </c>
      <c r="J34" s="34">
        <v>10.67</v>
      </c>
      <c r="K34" s="22"/>
      <c r="L34" s="22"/>
      <c r="M34" s="22"/>
      <c r="N34" s="22"/>
      <c r="O34" s="22"/>
      <c r="P34" s="22"/>
    </row>
    <row r="35" spans="1:16" ht="39" customHeight="1">
      <c r="A35" s="22"/>
      <c r="B35" s="35"/>
      <c r="C35" s="1200" t="s">
        <v>567</v>
      </c>
      <c r="D35" s="1201"/>
      <c r="E35" s="1202"/>
      <c r="F35" s="36">
        <v>6.76</v>
      </c>
      <c r="G35" s="37">
        <v>7.02</v>
      </c>
      <c r="H35" s="37">
        <v>6.79</v>
      </c>
      <c r="I35" s="37">
        <v>6.21</v>
      </c>
      <c r="J35" s="38">
        <v>3.25</v>
      </c>
      <c r="K35" s="22"/>
      <c r="L35" s="22"/>
      <c r="M35" s="22"/>
      <c r="N35" s="22"/>
      <c r="O35" s="22"/>
      <c r="P35" s="22"/>
    </row>
    <row r="36" spans="1:16" ht="39" customHeight="1">
      <c r="A36" s="22"/>
      <c r="B36" s="35"/>
      <c r="C36" s="1200" t="s">
        <v>568</v>
      </c>
      <c r="D36" s="1201"/>
      <c r="E36" s="1202"/>
      <c r="F36" s="36">
        <v>0.61</v>
      </c>
      <c r="G36" s="37">
        <v>0.61</v>
      </c>
      <c r="H36" s="37">
        <v>1.1399999999999999</v>
      </c>
      <c r="I36" s="37">
        <v>1.61</v>
      </c>
      <c r="J36" s="38">
        <v>0.8</v>
      </c>
      <c r="K36" s="22"/>
      <c r="L36" s="22"/>
      <c r="M36" s="22"/>
      <c r="N36" s="22"/>
      <c r="O36" s="22"/>
      <c r="P36" s="22"/>
    </row>
    <row r="37" spans="1:16" ht="39" customHeight="1">
      <c r="A37" s="22"/>
      <c r="B37" s="35"/>
      <c r="C37" s="1200" t="s">
        <v>569</v>
      </c>
      <c r="D37" s="1201"/>
      <c r="E37" s="1202"/>
      <c r="F37" s="36">
        <v>1.1299999999999999</v>
      </c>
      <c r="G37" s="37">
        <v>0.65</v>
      </c>
      <c r="H37" s="37">
        <v>0.75</v>
      </c>
      <c r="I37" s="37">
        <v>1.29</v>
      </c>
      <c r="J37" s="38">
        <v>0.77</v>
      </c>
      <c r="K37" s="22"/>
      <c r="L37" s="22"/>
      <c r="M37" s="22"/>
      <c r="N37" s="22"/>
      <c r="O37" s="22"/>
      <c r="P37" s="22"/>
    </row>
    <row r="38" spans="1:16" ht="39" customHeight="1">
      <c r="A38" s="22"/>
      <c r="B38" s="35"/>
      <c r="C38" s="1200" t="s">
        <v>570</v>
      </c>
      <c r="D38" s="1201"/>
      <c r="E38" s="1202"/>
      <c r="F38" s="36">
        <v>0.13</v>
      </c>
      <c r="G38" s="37">
        <v>0.16</v>
      </c>
      <c r="H38" s="37">
        <v>0.17</v>
      </c>
      <c r="I38" s="37">
        <v>0.12</v>
      </c>
      <c r="J38" s="38">
        <v>7.0000000000000007E-2</v>
      </c>
      <c r="K38" s="22"/>
      <c r="L38" s="22"/>
      <c r="M38" s="22"/>
      <c r="N38" s="22"/>
      <c r="O38" s="22"/>
      <c r="P38" s="22"/>
    </row>
    <row r="39" spans="1:16" ht="39" customHeight="1">
      <c r="A39" s="22"/>
      <c r="B39" s="35"/>
      <c r="C39" s="1200" t="s">
        <v>571</v>
      </c>
      <c r="D39" s="1201"/>
      <c r="E39" s="1202"/>
      <c r="F39" s="36">
        <v>0.09</v>
      </c>
      <c r="G39" s="37">
        <v>0.18</v>
      </c>
      <c r="H39" s="37">
        <v>7.0000000000000007E-2</v>
      </c>
      <c r="I39" s="37">
        <v>0.05</v>
      </c>
      <c r="J39" s="38">
        <v>0.03</v>
      </c>
      <c r="K39" s="22"/>
      <c r="L39" s="22"/>
      <c r="M39" s="22"/>
      <c r="N39" s="22"/>
      <c r="O39" s="22"/>
      <c r="P39" s="22"/>
    </row>
    <row r="40" spans="1:16" ht="39" customHeight="1">
      <c r="A40" s="22"/>
      <c r="B40" s="35"/>
      <c r="C40" s="1200" t="s">
        <v>572</v>
      </c>
      <c r="D40" s="1201"/>
      <c r="E40" s="1202"/>
      <c r="F40" s="36">
        <v>0.03</v>
      </c>
      <c r="G40" s="37">
        <v>0.02</v>
      </c>
      <c r="H40" s="37">
        <v>0.01</v>
      </c>
      <c r="I40" s="37">
        <v>0.02</v>
      </c>
      <c r="J40" s="38">
        <v>0.03</v>
      </c>
      <c r="K40" s="22"/>
      <c r="L40" s="22"/>
      <c r="M40" s="22"/>
      <c r="N40" s="22"/>
      <c r="O40" s="22"/>
      <c r="P40" s="22"/>
    </row>
    <row r="41" spans="1:16" ht="39" customHeight="1">
      <c r="A41" s="22"/>
      <c r="B41" s="35"/>
      <c r="C41" s="1200" t="s">
        <v>573</v>
      </c>
      <c r="D41" s="1201"/>
      <c r="E41" s="1202"/>
      <c r="F41" s="36">
        <v>0</v>
      </c>
      <c r="G41" s="37">
        <v>0</v>
      </c>
      <c r="H41" s="37">
        <v>0</v>
      </c>
      <c r="I41" s="37">
        <v>0.01</v>
      </c>
      <c r="J41" s="38">
        <v>0.01</v>
      </c>
      <c r="K41" s="22"/>
      <c r="L41" s="22"/>
      <c r="M41" s="22"/>
      <c r="N41" s="22"/>
      <c r="O41" s="22"/>
      <c r="P41" s="22"/>
    </row>
    <row r="42" spans="1:16" ht="39" customHeight="1">
      <c r="A42" s="22"/>
      <c r="B42" s="39"/>
      <c r="C42" s="1200" t="s">
        <v>574</v>
      </c>
      <c r="D42" s="1201"/>
      <c r="E42" s="1202"/>
      <c r="F42" s="36" t="s">
        <v>515</v>
      </c>
      <c r="G42" s="37" t="s">
        <v>515</v>
      </c>
      <c r="H42" s="37" t="s">
        <v>515</v>
      </c>
      <c r="I42" s="37" t="s">
        <v>515</v>
      </c>
      <c r="J42" s="38" t="s">
        <v>515</v>
      </c>
      <c r="K42" s="22"/>
      <c r="L42" s="22"/>
      <c r="M42" s="22"/>
      <c r="N42" s="22"/>
      <c r="O42" s="22"/>
      <c r="P42" s="22"/>
    </row>
    <row r="43" spans="1:16" ht="39" customHeight="1" thickBot="1">
      <c r="A43" s="22"/>
      <c r="B43" s="40"/>
      <c r="C43" s="1203" t="s">
        <v>575</v>
      </c>
      <c r="D43" s="1204"/>
      <c r="E43" s="1205"/>
      <c r="F43" s="41">
        <v>0.05</v>
      </c>
      <c r="G43" s="42">
        <v>0.02</v>
      </c>
      <c r="H43" s="42">
        <v>0.01</v>
      </c>
      <c r="I43" s="42">
        <v>0.01</v>
      </c>
      <c r="J43" s="43">
        <v>0.01</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9Le7BdytXNdkjVn39hfeu9henT7IZvkoAvVolXfgE6ou2nHeDJMrlB8Mlmza6uF2eEOoknriqXWJ8SLqm0+6OQ==" saltValue="7v1yMprM2DXp+apCIyKFb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I39" zoomScaleSheetLayoutView="55" workbookViewId="0">
      <selection activeCell="U48" sqref="U48"/>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c r="A45" s="48"/>
      <c r="B45" s="1226" t="s">
        <v>10</v>
      </c>
      <c r="C45" s="1227"/>
      <c r="D45" s="58"/>
      <c r="E45" s="1232" t="s">
        <v>11</v>
      </c>
      <c r="F45" s="1232"/>
      <c r="G45" s="1232"/>
      <c r="H45" s="1232"/>
      <c r="I45" s="1232"/>
      <c r="J45" s="1233"/>
      <c r="K45" s="59">
        <v>4918</v>
      </c>
      <c r="L45" s="60">
        <v>4957</v>
      </c>
      <c r="M45" s="60">
        <v>4956</v>
      </c>
      <c r="N45" s="60">
        <v>5067</v>
      </c>
      <c r="O45" s="61">
        <v>5262</v>
      </c>
      <c r="P45" s="48"/>
      <c r="Q45" s="48"/>
      <c r="R45" s="48"/>
      <c r="S45" s="48"/>
      <c r="T45" s="48"/>
      <c r="U45" s="48"/>
    </row>
    <row r="46" spans="1:21" ht="30.75" customHeight="1">
      <c r="A46" s="48"/>
      <c r="B46" s="1228"/>
      <c r="C46" s="1229"/>
      <c r="D46" s="62"/>
      <c r="E46" s="1210" t="s">
        <v>12</v>
      </c>
      <c r="F46" s="1210"/>
      <c r="G46" s="1210"/>
      <c r="H46" s="1210"/>
      <c r="I46" s="1210"/>
      <c r="J46" s="1211"/>
      <c r="K46" s="63" t="s">
        <v>515</v>
      </c>
      <c r="L46" s="64" t="s">
        <v>515</v>
      </c>
      <c r="M46" s="64" t="s">
        <v>515</v>
      </c>
      <c r="N46" s="64" t="s">
        <v>515</v>
      </c>
      <c r="O46" s="65" t="s">
        <v>515</v>
      </c>
      <c r="P46" s="48"/>
      <c r="Q46" s="48"/>
      <c r="R46" s="48"/>
      <c r="S46" s="48"/>
      <c r="T46" s="48"/>
      <c r="U46" s="48"/>
    </row>
    <row r="47" spans="1:21" ht="30.75" customHeight="1">
      <c r="A47" s="48"/>
      <c r="B47" s="1228"/>
      <c r="C47" s="1229"/>
      <c r="D47" s="62"/>
      <c r="E47" s="1210" t="s">
        <v>13</v>
      </c>
      <c r="F47" s="1210"/>
      <c r="G47" s="1210"/>
      <c r="H47" s="1210"/>
      <c r="I47" s="1210"/>
      <c r="J47" s="1211"/>
      <c r="K47" s="63" t="s">
        <v>515</v>
      </c>
      <c r="L47" s="64" t="s">
        <v>515</v>
      </c>
      <c r="M47" s="64" t="s">
        <v>515</v>
      </c>
      <c r="N47" s="64" t="s">
        <v>515</v>
      </c>
      <c r="O47" s="65" t="s">
        <v>515</v>
      </c>
      <c r="P47" s="48"/>
      <c r="Q47" s="48"/>
      <c r="R47" s="48"/>
      <c r="S47" s="48"/>
      <c r="T47" s="48"/>
      <c r="U47" s="48"/>
    </row>
    <row r="48" spans="1:21" ht="30.75" customHeight="1">
      <c r="A48" s="48"/>
      <c r="B48" s="1228"/>
      <c r="C48" s="1229"/>
      <c r="D48" s="62"/>
      <c r="E48" s="1210" t="s">
        <v>14</v>
      </c>
      <c r="F48" s="1210"/>
      <c r="G48" s="1210"/>
      <c r="H48" s="1210"/>
      <c r="I48" s="1210"/>
      <c r="J48" s="1211"/>
      <c r="K48" s="63">
        <v>974</v>
      </c>
      <c r="L48" s="64">
        <v>811</v>
      </c>
      <c r="M48" s="64">
        <v>964</v>
      </c>
      <c r="N48" s="64">
        <v>1021</v>
      </c>
      <c r="O48" s="65">
        <v>995</v>
      </c>
      <c r="P48" s="48"/>
      <c r="Q48" s="48"/>
      <c r="R48" s="48"/>
      <c r="S48" s="48"/>
      <c r="T48" s="48"/>
      <c r="U48" s="48"/>
    </row>
    <row r="49" spans="1:21" ht="30.75" customHeight="1">
      <c r="A49" s="48"/>
      <c r="B49" s="1228"/>
      <c r="C49" s="1229"/>
      <c r="D49" s="62"/>
      <c r="E49" s="1210" t="s">
        <v>15</v>
      </c>
      <c r="F49" s="1210"/>
      <c r="G49" s="1210"/>
      <c r="H49" s="1210"/>
      <c r="I49" s="1210"/>
      <c r="J49" s="1211"/>
      <c r="K49" s="63" t="s">
        <v>515</v>
      </c>
      <c r="L49" s="64" t="s">
        <v>515</v>
      </c>
      <c r="M49" s="64" t="s">
        <v>515</v>
      </c>
      <c r="N49" s="64" t="s">
        <v>515</v>
      </c>
      <c r="O49" s="65" t="s">
        <v>515</v>
      </c>
      <c r="P49" s="48"/>
      <c r="Q49" s="48"/>
      <c r="R49" s="48"/>
      <c r="S49" s="48"/>
      <c r="T49" s="48"/>
      <c r="U49" s="48"/>
    </row>
    <row r="50" spans="1:21" ht="30.75" customHeight="1">
      <c r="A50" s="48"/>
      <c r="B50" s="1228"/>
      <c r="C50" s="1229"/>
      <c r="D50" s="62"/>
      <c r="E50" s="1210" t="s">
        <v>16</v>
      </c>
      <c r="F50" s="1210"/>
      <c r="G50" s="1210"/>
      <c r="H50" s="1210"/>
      <c r="I50" s="1210"/>
      <c r="J50" s="1211"/>
      <c r="K50" s="63">
        <v>25</v>
      </c>
      <c r="L50" s="64">
        <v>25</v>
      </c>
      <c r="M50" s="64">
        <v>16</v>
      </c>
      <c r="N50" s="64">
        <v>15</v>
      </c>
      <c r="O50" s="65">
        <v>14</v>
      </c>
      <c r="P50" s="48"/>
      <c r="Q50" s="48"/>
      <c r="R50" s="48"/>
      <c r="S50" s="48"/>
      <c r="T50" s="48"/>
      <c r="U50" s="48"/>
    </row>
    <row r="51" spans="1:21" ht="30.75" customHeight="1">
      <c r="A51" s="48"/>
      <c r="B51" s="1230"/>
      <c r="C51" s="1231"/>
      <c r="D51" s="66"/>
      <c r="E51" s="1210" t="s">
        <v>17</v>
      </c>
      <c r="F51" s="1210"/>
      <c r="G51" s="1210"/>
      <c r="H51" s="1210"/>
      <c r="I51" s="1210"/>
      <c r="J51" s="1211"/>
      <c r="K51" s="63" t="s">
        <v>515</v>
      </c>
      <c r="L51" s="64" t="s">
        <v>515</v>
      </c>
      <c r="M51" s="64" t="s">
        <v>515</v>
      </c>
      <c r="N51" s="64" t="s">
        <v>515</v>
      </c>
      <c r="O51" s="65" t="s">
        <v>515</v>
      </c>
      <c r="P51" s="48"/>
      <c r="Q51" s="48"/>
      <c r="R51" s="48"/>
      <c r="S51" s="48"/>
      <c r="T51" s="48"/>
      <c r="U51" s="48"/>
    </row>
    <row r="52" spans="1:21" ht="30.75" customHeight="1">
      <c r="A52" s="48"/>
      <c r="B52" s="1208" t="s">
        <v>18</v>
      </c>
      <c r="C52" s="1209"/>
      <c r="D52" s="66"/>
      <c r="E52" s="1210" t="s">
        <v>19</v>
      </c>
      <c r="F52" s="1210"/>
      <c r="G52" s="1210"/>
      <c r="H52" s="1210"/>
      <c r="I52" s="1210"/>
      <c r="J52" s="1211"/>
      <c r="K52" s="63">
        <v>4669</v>
      </c>
      <c r="L52" s="64">
        <v>4638</v>
      </c>
      <c r="M52" s="64">
        <v>4809</v>
      </c>
      <c r="N52" s="64">
        <v>4898</v>
      </c>
      <c r="O52" s="65">
        <v>5007</v>
      </c>
      <c r="P52" s="48"/>
      <c r="Q52" s="48"/>
      <c r="R52" s="48"/>
      <c r="S52" s="48"/>
      <c r="T52" s="48"/>
      <c r="U52" s="48"/>
    </row>
    <row r="53" spans="1:21" ht="30.75" customHeight="1" thickBot="1">
      <c r="A53" s="48"/>
      <c r="B53" s="1212" t="s">
        <v>20</v>
      </c>
      <c r="C53" s="1213"/>
      <c r="D53" s="67"/>
      <c r="E53" s="1214" t="s">
        <v>21</v>
      </c>
      <c r="F53" s="1214"/>
      <c r="G53" s="1214"/>
      <c r="H53" s="1214"/>
      <c r="I53" s="1214"/>
      <c r="J53" s="1215"/>
      <c r="K53" s="68">
        <v>1248</v>
      </c>
      <c r="L53" s="69">
        <v>1155</v>
      </c>
      <c r="M53" s="69">
        <v>1127</v>
      </c>
      <c r="N53" s="69">
        <v>1205</v>
      </c>
      <c r="O53" s="70">
        <v>1264</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576</v>
      </c>
      <c r="L56" s="80" t="s">
        <v>577</v>
      </c>
      <c r="M56" s="80" t="s">
        <v>578</v>
      </c>
      <c r="N56" s="80" t="s">
        <v>579</v>
      </c>
      <c r="O56" s="81" t="s">
        <v>580</v>
      </c>
      <c r="P56" s="48"/>
      <c r="Q56" s="48"/>
      <c r="R56" s="48"/>
      <c r="S56" s="48"/>
      <c r="T56" s="48"/>
      <c r="U56" s="48"/>
    </row>
    <row r="57" spans="1:21" ht="31.5" customHeight="1">
      <c r="B57" s="1216" t="s">
        <v>24</v>
      </c>
      <c r="C57" s="1217"/>
      <c r="D57" s="1220" t="s">
        <v>25</v>
      </c>
      <c r="E57" s="1221"/>
      <c r="F57" s="1221"/>
      <c r="G57" s="1221"/>
      <c r="H57" s="1221"/>
      <c r="I57" s="1221"/>
      <c r="J57" s="1222"/>
      <c r="K57" s="82" t="s">
        <v>604</v>
      </c>
      <c r="L57" s="83" t="s">
        <v>605</v>
      </c>
      <c r="M57" s="83" t="s">
        <v>605</v>
      </c>
      <c r="N57" s="83" t="s">
        <v>605</v>
      </c>
      <c r="O57" s="84" t="s">
        <v>605</v>
      </c>
    </row>
    <row r="58" spans="1:21" ht="31.5" customHeight="1" thickBot="1">
      <c r="B58" s="1218"/>
      <c r="C58" s="1219"/>
      <c r="D58" s="1223" t="s">
        <v>26</v>
      </c>
      <c r="E58" s="1224"/>
      <c r="F58" s="1224"/>
      <c r="G58" s="1224"/>
      <c r="H58" s="1224"/>
      <c r="I58" s="1224"/>
      <c r="J58" s="1225"/>
      <c r="K58" s="85" t="s">
        <v>605</v>
      </c>
      <c r="L58" s="86" t="s">
        <v>605</v>
      </c>
      <c r="M58" s="86" t="s">
        <v>605</v>
      </c>
      <c r="N58" s="86" t="s">
        <v>605</v>
      </c>
      <c r="O58" s="87" t="s">
        <v>604</v>
      </c>
    </row>
    <row r="59" spans="1:21" ht="24" customHeight="1">
      <c r="B59" s="88"/>
      <c r="C59" s="88"/>
      <c r="D59" s="89" t="s">
        <v>27</v>
      </c>
      <c r="E59" s="90"/>
      <c r="F59" s="90"/>
      <c r="G59" s="90"/>
      <c r="H59" s="90"/>
      <c r="I59" s="90"/>
      <c r="J59" s="90"/>
      <c r="K59" s="90"/>
      <c r="L59" s="90"/>
      <c r="M59" s="90"/>
      <c r="N59" s="90"/>
      <c r="O59" s="90"/>
    </row>
    <row r="60" spans="1:21" ht="24" customHeight="1">
      <c r="B60" s="91"/>
      <c r="C60" s="91"/>
      <c r="D60" s="89" t="s">
        <v>28</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emb5Rpj3gTR2yhA6dIMw703dxKqySLT1yEd4ihUiC8VYLoKfZfkUhzs1oQQaw4jsY9r9BurksThnzHEygFZJg==" saltValue="TF1l7hJQORGSgxh0DhOTR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37" zoomScaleSheetLayoutView="100" workbookViewId="0">
      <selection activeCell="L50" sqref="L50:L52"/>
    </sheetView>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8</v>
      </c>
    </row>
    <row r="40" spans="2:13" ht="27.75" customHeight="1" thickBot="1">
      <c r="B40" s="94" t="s">
        <v>9</v>
      </c>
      <c r="C40" s="95"/>
      <c r="D40" s="95"/>
      <c r="E40" s="96"/>
      <c r="F40" s="96"/>
      <c r="G40" s="96"/>
      <c r="H40" s="97" t="s">
        <v>2</v>
      </c>
      <c r="I40" s="98" t="s">
        <v>557</v>
      </c>
      <c r="J40" s="99" t="s">
        <v>558</v>
      </c>
      <c r="K40" s="99" t="s">
        <v>559</v>
      </c>
      <c r="L40" s="99" t="s">
        <v>560</v>
      </c>
      <c r="M40" s="100" t="s">
        <v>561</v>
      </c>
    </row>
    <row r="41" spans="2:13" ht="27.75" customHeight="1">
      <c r="B41" s="1246" t="s">
        <v>29</v>
      </c>
      <c r="C41" s="1247"/>
      <c r="D41" s="101"/>
      <c r="E41" s="1248" t="s">
        <v>30</v>
      </c>
      <c r="F41" s="1248"/>
      <c r="G41" s="1248"/>
      <c r="H41" s="1249"/>
      <c r="I41" s="102">
        <v>51854</v>
      </c>
      <c r="J41" s="103">
        <v>53695</v>
      </c>
      <c r="K41" s="103">
        <v>54888</v>
      </c>
      <c r="L41" s="103">
        <v>58419</v>
      </c>
      <c r="M41" s="104">
        <v>61275</v>
      </c>
    </row>
    <row r="42" spans="2:13" ht="27.75" customHeight="1">
      <c r="B42" s="1236"/>
      <c r="C42" s="1237"/>
      <c r="D42" s="105"/>
      <c r="E42" s="1240" t="s">
        <v>31</v>
      </c>
      <c r="F42" s="1240"/>
      <c r="G42" s="1240"/>
      <c r="H42" s="1241"/>
      <c r="I42" s="106">
        <v>168</v>
      </c>
      <c r="J42" s="107">
        <v>149</v>
      </c>
      <c r="K42" s="107">
        <v>133</v>
      </c>
      <c r="L42" s="107">
        <v>114</v>
      </c>
      <c r="M42" s="108">
        <v>100</v>
      </c>
    </row>
    <row r="43" spans="2:13" ht="27.75" customHeight="1">
      <c r="B43" s="1236"/>
      <c r="C43" s="1237"/>
      <c r="D43" s="105"/>
      <c r="E43" s="1240" t="s">
        <v>32</v>
      </c>
      <c r="F43" s="1240"/>
      <c r="G43" s="1240"/>
      <c r="H43" s="1241"/>
      <c r="I43" s="106">
        <v>12840</v>
      </c>
      <c r="J43" s="107">
        <v>11996</v>
      </c>
      <c r="K43" s="107">
        <v>11735</v>
      </c>
      <c r="L43" s="107">
        <v>11193</v>
      </c>
      <c r="M43" s="108">
        <v>11197</v>
      </c>
    </row>
    <row r="44" spans="2:13" ht="27.75" customHeight="1">
      <c r="B44" s="1236"/>
      <c r="C44" s="1237"/>
      <c r="D44" s="105"/>
      <c r="E44" s="1240" t="s">
        <v>33</v>
      </c>
      <c r="F44" s="1240"/>
      <c r="G44" s="1240"/>
      <c r="H44" s="1241"/>
      <c r="I44" s="106" t="s">
        <v>515</v>
      </c>
      <c r="J44" s="107" t="s">
        <v>515</v>
      </c>
      <c r="K44" s="107" t="s">
        <v>515</v>
      </c>
      <c r="L44" s="107" t="s">
        <v>515</v>
      </c>
      <c r="M44" s="108" t="s">
        <v>515</v>
      </c>
    </row>
    <row r="45" spans="2:13" ht="27.75" customHeight="1">
      <c r="B45" s="1236"/>
      <c r="C45" s="1237"/>
      <c r="D45" s="105"/>
      <c r="E45" s="1240" t="s">
        <v>34</v>
      </c>
      <c r="F45" s="1240"/>
      <c r="G45" s="1240"/>
      <c r="H45" s="1241"/>
      <c r="I45" s="106">
        <v>9600</v>
      </c>
      <c r="J45" s="107">
        <v>9329</v>
      </c>
      <c r="K45" s="107">
        <v>9131</v>
      </c>
      <c r="L45" s="107">
        <v>8850</v>
      </c>
      <c r="M45" s="108">
        <v>8512</v>
      </c>
    </row>
    <row r="46" spans="2:13" ht="27.75" customHeight="1">
      <c r="B46" s="1236"/>
      <c r="C46" s="1237"/>
      <c r="D46" s="109"/>
      <c r="E46" s="1240" t="s">
        <v>35</v>
      </c>
      <c r="F46" s="1240"/>
      <c r="G46" s="1240"/>
      <c r="H46" s="1241"/>
      <c r="I46" s="106">
        <v>49</v>
      </c>
      <c r="J46" s="107">
        <v>107</v>
      </c>
      <c r="K46" s="107">
        <v>31</v>
      </c>
      <c r="L46" s="107">
        <v>30</v>
      </c>
      <c r="M46" s="108">
        <v>23</v>
      </c>
    </row>
    <row r="47" spans="2:13" ht="27.75" customHeight="1">
      <c r="B47" s="1236"/>
      <c r="C47" s="1237"/>
      <c r="D47" s="110"/>
      <c r="E47" s="1250" t="s">
        <v>36</v>
      </c>
      <c r="F47" s="1251"/>
      <c r="G47" s="1251"/>
      <c r="H47" s="1252"/>
      <c r="I47" s="106" t="s">
        <v>515</v>
      </c>
      <c r="J47" s="107" t="s">
        <v>515</v>
      </c>
      <c r="K47" s="107" t="s">
        <v>515</v>
      </c>
      <c r="L47" s="107" t="s">
        <v>515</v>
      </c>
      <c r="M47" s="108" t="s">
        <v>515</v>
      </c>
    </row>
    <row r="48" spans="2:13" ht="27.75" customHeight="1">
      <c r="B48" s="1236"/>
      <c r="C48" s="1237"/>
      <c r="D48" s="105"/>
      <c r="E48" s="1240" t="s">
        <v>37</v>
      </c>
      <c r="F48" s="1240"/>
      <c r="G48" s="1240"/>
      <c r="H48" s="1241"/>
      <c r="I48" s="106" t="s">
        <v>515</v>
      </c>
      <c r="J48" s="107" t="s">
        <v>515</v>
      </c>
      <c r="K48" s="107" t="s">
        <v>515</v>
      </c>
      <c r="L48" s="107" t="s">
        <v>515</v>
      </c>
      <c r="M48" s="108" t="s">
        <v>515</v>
      </c>
    </row>
    <row r="49" spans="2:13" ht="27.75" customHeight="1">
      <c r="B49" s="1238"/>
      <c r="C49" s="1239"/>
      <c r="D49" s="105"/>
      <c r="E49" s="1240" t="s">
        <v>38</v>
      </c>
      <c r="F49" s="1240"/>
      <c r="G49" s="1240"/>
      <c r="H49" s="1241"/>
      <c r="I49" s="106" t="s">
        <v>515</v>
      </c>
      <c r="J49" s="107" t="s">
        <v>515</v>
      </c>
      <c r="K49" s="107" t="s">
        <v>515</v>
      </c>
      <c r="L49" s="107" t="s">
        <v>515</v>
      </c>
      <c r="M49" s="108" t="s">
        <v>515</v>
      </c>
    </row>
    <row r="50" spans="2:13" ht="27.75" customHeight="1">
      <c r="B50" s="1234" t="s">
        <v>39</v>
      </c>
      <c r="C50" s="1235"/>
      <c r="D50" s="111"/>
      <c r="E50" s="1240" t="s">
        <v>40</v>
      </c>
      <c r="F50" s="1240"/>
      <c r="G50" s="1240"/>
      <c r="H50" s="1241"/>
      <c r="I50" s="106">
        <v>8377</v>
      </c>
      <c r="J50" s="107">
        <v>8360</v>
      </c>
      <c r="K50" s="107">
        <v>7869</v>
      </c>
      <c r="L50" s="107">
        <v>7443</v>
      </c>
      <c r="M50" s="108">
        <v>7692</v>
      </c>
    </row>
    <row r="51" spans="2:13" ht="27.75" customHeight="1">
      <c r="B51" s="1236"/>
      <c r="C51" s="1237"/>
      <c r="D51" s="105"/>
      <c r="E51" s="1240" t="s">
        <v>41</v>
      </c>
      <c r="F51" s="1240"/>
      <c r="G51" s="1240"/>
      <c r="H51" s="1241"/>
      <c r="I51" s="106">
        <v>5575</v>
      </c>
      <c r="J51" s="107">
        <v>5741</v>
      </c>
      <c r="K51" s="107">
        <v>5986</v>
      </c>
      <c r="L51" s="107">
        <v>6519</v>
      </c>
      <c r="M51" s="108">
        <v>6164</v>
      </c>
    </row>
    <row r="52" spans="2:13" ht="27.75" customHeight="1">
      <c r="B52" s="1238"/>
      <c r="C52" s="1239"/>
      <c r="D52" s="105"/>
      <c r="E52" s="1240" t="s">
        <v>42</v>
      </c>
      <c r="F52" s="1240"/>
      <c r="G52" s="1240"/>
      <c r="H52" s="1241"/>
      <c r="I52" s="106">
        <v>48872</v>
      </c>
      <c r="J52" s="107">
        <v>50502</v>
      </c>
      <c r="K52" s="107">
        <v>50801</v>
      </c>
      <c r="L52" s="107">
        <v>52743</v>
      </c>
      <c r="M52" s="108">
        <v>54724</v>
      </c>
    </row>
    <row r="53" spans="2:13" ht="27.75" customHeight="1" thickBot="1">
      <c r="B53" s="1242" t="s">
        <v>43</v>
      </c>
      <c r="C53" s="1243"/>
      <c r="D53" s="112"/>
      <c r="E53" s="1244" t="s">
        <v>44</v>
      </c>
      <c r="F53" s="1244"/>
      <c r="G53" s="1244"/>
      <c r="H53" s="1245"/>
      <c r="I53" s="113">
        <v>11686</v>
      </c>
      <c r="J53" s="114">
        <v>10672</v>
      </c>
      <c r="K53" s="114">
        <v>11263</v>
      </c>
      <c r="L53" s="114">
        <v>11903</v>
      </c>
      <c r="M53" s="115">
        <v>12527</v>
      </c>
    </row>
    <row r="54" spans="2:13" ht="27.75" customHeight="1">
      <c r="B54" s="116" t="s">
        <v>45</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hS+KNePYoj5RswEQWTmoz8szY5FNuoiSVz69naAyTcPRi/7M7ra3+I1W7LaFfOOybHaDxHog4al/s29Ve0hF7w==" saltValue="Sh9k9ZDxp4xUU3PTT+ZIk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H5" zoomScale="70" zoomScaleNormal="70" zoomScaleSheetLayoutView="100" workbookViewId="0">
      <selection activeCell="H63" sqref="H63"/>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46</v>
      </c>
    </row>
    <row r="54" spans="2:8" ht="29.25" customHeight="1" thickBot="1">
      <c r="B54" s="121" t="s">
        <v>1</v>
      </c>
      <c r="C54" s="122"/>
      <c r="D54" s="122"/>
      <c r="E54" s="123" t="s">
        <v>2</v>
      </c>
      <c r="F54" s="124" t="s">
        <v>559</v>
      </c>
      <c r="G54" s="124" t="s">
        <v>560</v>
      </c>
      <c r="H54" s="125" t="s">
        <v>561</v>
      </c>
    </row>
    <row r="55" spans="2:8" ht="52.5" customHeight="1">
      <c r="B55" s="126"/>
      <c r="C55" s="1261" t="s">
        <v>47</v>
      </c>
      <c r="D55" s="1261"/>
      <c r="E55" s="1262"/>
      <c r="F55" s="127">
        <v>4062</v>
      </c>
      <c r="G55" s="127">
        <v>3765</v>
      </c>
      <c r="H55" s="128">
        <v>3316</v>
      </c>
    </row>
    <row r="56" spans="2:8" ht="52.5" customHeight="1">
      <c r="B56" s="129"/>
      <c r="C56" s="1263" t="s">
        <v>48</v>
      </c>
      <c r="D56" s="1263"/>
      <c r="E56" s="1264"/>
      <c r="F56" s="130">
        <v>1169</v>
      </c>
      <c r="G56" s="130">
        <v>1170</v>
      </c>
      <c r="H56" s="131">
        <v>1170</v>
      </c>
    </row>
    <row r="57" spans="2:8" ht="53.25" customHeight="1">
      <c r="B57" s="129"/>
      <c r="C57" s="1265" t="s">
        <v>49</v>
      </c>
      <c r="D57" s="1265"/>
      <c r="E57" s="1266"/>
      <c r="F57" s="132">
        <v>5124</v>
      </c>
      <c r="G57" s="132">
        <v>4876</v>
      </c>
      <c r="H57" s="133">
        <v>5067</v>
      </c>
    </row>
    <row r="58" spans="2:8" ht="45.75" customHeight="1">
      <c r="B58" s="134"/>
      <c r="C58" s="1253" t="s">
        <v>598</v>
      </c>
      <c r="D58" s="1254"/>
      <c r="E58" s="1255"/>
      <c r="F58" s="135">
        <v>3452</v>
      </c>
      <c r="G58" s="135">
        <v>3358</v>
      </c>
      <c r="H58" s="136">
        <v>3290</v>
      </c>
    </row>
    <row r="59" spans="2:8" ht="45.75" customHeight="1">
      <c r="B59" s="134"/>
      <c r="C59" s="1253" t="s">
        <v>599</v>
      </c>
      <c r="D59" s="1254"/>
      <c r="E59" s="1255"/>
      <c r="F59" s="135">
        <v>902</v>
      </c>
      <c r="G59" s="135">
        <v>765</v>
      </c>
      <c r="H59" s="136">
        <v>557</v>
      </c>
    </row>
    <row r="60" spans="2:8" ht="45.75" customHeight="1">
      <c r="B60" s="134"/>
      <c r="C60" s="1253" t="s">
        <v>600</v>
      </c>
      <c r="D60" s="1254"/>
      <c r="E60" s="1255"/>
      <c r="F60" s="135" t="s">
        <v>603</v>
      </c>
      <c r="G60" s="135" t="s">
        <v>603</v>
      </c>
      <c r="H60" s="136">
        <v>500</v>
      </c>
    </row>
    <row r="61" spans="2:8" ht="45.75" customHeight="1">
      <c r="B61" s="134"/>
      <c r="C61" s="1253" t="s">
        <v>601</v>
      </c>
      <c r="D61" s="1254"/>
      <c r="E61" s="1255"/>
      <c r="F61" s="135">
        <v>273</v>
      </c>
      <c r="G61" s="135">
        <v>273</v>
      </c>
      <c r="H61" s="136">
        <v>273</v>
      </c>
    </row>
    <row r="62" spans="2:8" ht="45.75" customHeight="1" thickBot="1">
      <c r="B62" s="137"/>
      <c r="C62" s="1256" t="s">
        <v>602</v>
      </c>
      <c r="D62" s="1257"/>
      <c r="E62" s="1258"/>
      <c r="F62" s="138">
        <v>161</v>
      </c>
      <c r="G62" s="138">
        <v>161</v>
      </c>
      <c r="H62" s="139">
        <v>161</v>
      </c>
    </row>
    <row r="63" spans="2:8" ht="52.5" customHeight="1" thickBot="1">
      <c r="B63" s="140"/>
      <c r="C63" s="1259" t="s">
        <v>50</v>
      </c>
      <c r="D63" s="1259"/>
      <c r="E63" s="1260"/>
      <c r="F63" s="141">
        <v>10356</v>
      </c>
      <c r="G63" s="141">
        <v>9810</v>
      </c>
      <c r="H63" s="142">
        <v>9553</v>
      </c>
    </row>
    <row r="64" spans="2:8" ht="15" customHeight="1"/>
    <row r="65" ht="0" hidden="1" customHeight="1"/>
    <row r="66" ht="0" hidden="1" customHeight="1"/>
  </sheetData>
  <sheetProtection algorithmName="SHA-512" hashValue="m/xcWbn4GzLayMd5fjhjmYDZOGrSk3hJiajdVcvGcnLGOdN8waz4A/vFA7j5elLBmCd/HboGUx1A7c78GBW4eQ==" saltValue="LpNH8sUGfvA1c/2MkmPkq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F37" zoomScale="80" zoomScaleNormal="80" zoomScaleSheetLayoutView="55" workbookViewId="0">
      <selection activeCell="BK42" sqref="BK42"/>
    </sheetView>
  </sheetViews>
  <sheetFormatPr defaultColWidth="0" defaultRowHeight="13.5" customHeight="1" zeroHeight="1"/>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c r="A1" s="1267"/>
      <c r="B1" s="1268"/>
      <c r="DD1" s="1269"/>
      <c r="DE1" s="1269"/>
    </row>
    <row r="2" spans="1:143" ht="25.5" customHeight="1">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606</v>
      </c>
    </row>
    <row r="11" spans="1:143" s="290" customFormat="1">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606</v>
      </c>
    </row>
    <row r="13" spans="1:143" s="290" customFormat="1">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c r="DD19" s="1269"/>
      <c r="DE19" s="1269"/>
    </row>
    <row r="20" spans="1:351">
      <c r="DD20" s="1269"/>
      <c r="DE20" s="1269"/>
    </row>
    <row r="21" spans="1:351" ht="17.2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c r="B22" s="1276"/>
      <c r="MM22" s="1275"/>
    </row>
    <row r="23" spans="1:351">
      <c r="B23" s="1276"/>
    </row>
    <row r="24" spans="1:351">
      <c r="B24" s="1276"/>
    </row>
    <row r="25" spans="1:351">
      <c r="B25" s="1276"/>
    </row>
    <row r="26" spans="1:351">
      <c r="B26" s="1276"/>
    </row>
    <row r="27" spans="1:351">
      <c r="B27" s="1276"/>
    </row>
    <row r="28" spans="1:351">
      <c r="B28" s="1276"/>
    </row>
    <row r="29" spans="1:351">
      <c r="B29" s="1276"/>
    </row>
    <row r="30" spans="1:351">
      <c r="B30" s="1276"/>
    </row>
    <row r="31" spans="1:351">
      <c r="B31" s="1276"/>
    </row>
    <row r="32" spans="1:351">
      <c r="B32" s="1276"/>
    </row>
    <row r="33" spans="2:109">
      <c r="B33" s="1276"/>
    </row>
    <row r="34" spans="2:109">
      <c r="B34" s="1276"/>
    </row>
    <row r="35" spans="2:109">
      <c r="B35" s="1276"/>
    </row>
    <row r="36" spans="2:109">
      <c r="B36" s="1276"/>
    </row>
    <row r="37" spans="2:109">
      <c r="B37" s="1276"/>
    </row>
    <row r="38" spans="2:109">
      <c r="B38" s="1276"/>
    </row>
    <row r="39" spans="2:109">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c r="B40" s="1281"/>
      <c r="DD40" s="1281"/>
      <c r="DE40" s="1269"/>
    </row>
    <row r="41" spans="2:109" ht="17.25">
      <c r="B41" s="1282" t="s">
        <v>607</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c r="B42" s="1276"/>
      <c r="G42" s="1283"/>
      <c r="I42" s="1284"/>
      <c r="J42" s="1284"/>
      <c r="K42" s="1284"/>
      <c r="AM42" s="1283"/>
      <c r="AN42" s="1283" t="s">
        <v>608</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c r="B43" s="1276"/>
      <c r="AN43" s="1285" t="s">
        <v>619</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c r="B49" s="1276"/>
      <c r="AN49" s="1269" t="s">
        <v>609</v>
      </c>
    </row>
    <row r="50" spans="1:109">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557</v>
      </c>
      <c r="BQ50" s="1301"/>
      <c r="BR50" s="1301"/>
      <c r="BS50" s="1301"/>
      <c r="BT50" s="1301"/>
      <c r="BU50" s="1301"/>
      <c r="BV50" s="1301"/>
      <c r="BW50" s="1301"/>
      <c r="BX50" s="1301" t="s">
        <v>558</v>
      </c>
      <c r="BY50" s="1301"/>
      <c r="BZ50" s="1301"/>
      <c r="CA50" s="1301"/>
      <c r="CB50" s="1301"/>
      <c r="CC50" s="1301"/>
      <c r="CD50" s="1301"/>
      <c r="CE50" s="1301"/>
      <c r="CF50" s="1301" t="s">
        <v>559</v>
      </c>
      <c r="CG50" s="1301"/>
      <c r="CH50" s="1301"/>
      <c r="CI50" s="1301"/>
      <c r="CJ50" s="1301"/>
      <c r="CK50" s="1301"/>
      <c r="CL50" s="1301"/>
      <c r="CM50" s="1301"/>
      <c r="CN50" s="1301" t="s">
        <v>560</v>
      </c>
      <c r="CO50" s="1301"/>
      <c r="CP50" s="1301"/>
      <c r="CQ50" s="1301"/>
      <c r="CR50" s="1301"/>
      <c r="CS50" s="1301"/>
      <c r="CT50" s="1301"/>
      <c r="CU50" s="1301"/>
      <c r="CV50" s="1301" t="s">
        <v>561</v>
      </c>
      <c r="CW50" s="1301"/>
      <c r="CX50" s="1301"/>
      <c r="CY50" s="1301"/>
      <c r="CZ50" s="1301"/>
      <c r="DA50" s="1301"/>
      <c r="DB50" s="1301"/>
      <c r="DC50" s="1301"/>
    </row>
    <row r="51" spans="1:109" ht="13.5" customHeight="1">
      <c r="B51" s="1276"/>
      <c r="G51" s="1302"/>
      <c r="H51" s="1302"/>
      <c r="I51" s="1303"/>
      <c r="J51" s="1303"/>
      <c r="K51" s="1304"/>
      <c r="L51" s="1304"/>
      <c r="M51" s="1304"/>
      <c r="N51" s="1304"/>
      <c r="AM51" s="1294"/>
      <c r="AN51" s="1305" t="s">
        <v>610</v>
      </c>
      <c r="AO51" s="1305"/>
      <c r="AP51" s="1305"/>
      <c r="AQ51" s="1305"/>
      <c r="AR51" s="1305"/>
      <c r="AS51" s="1305"/>
      <c r="AT51" s="1305"/>
      <c r="AU51" s="1305"/>
      <c r="AV51" s="1305"/>
      <c r="AW51" s="1305"/>
      <c r="AX51" s="1305"/>
      <c r="AY51" s="1305"/>
      <c r="AZ51" s="1305"/>
      <c r="BA51" s="1305"/>
      <c r="BB51" s="1305" t="s">
        <v>611</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6"/>
      <c r="BY51" s="1307"/>
      <c r="BZ51" s="1307"/>
      <c r="CA51" s="1307"/>
      <c r="CB51" s="1307"/>
      <c r="CC51" s="1307"/>
      <c r="CD51" s="1307"/>
      <c r="CE51" s="1307"/>
      <c r="CF51" s="1307">
        <v>54.5</v>
      </c>
      <c r="CG51" s="1307"/>
      <c r="CH51" s="1307"/>
      <c r="CI51" s="1307"/>
      <c r="CJ51" s="1307"/>
      <c r="CK51" s="1307"/>
      <c r="CL51" s="1307"/>
      <c r="CM51" s="1307"/>
      <c r="CN51" s="1307">
        <v>58.9</v>
      </c>
      <c r="CO51" s="1307"/>
      <c r="CP51" s="1307"/>
      <c r="CQ51" s="1307"/>
      <c r="CR51" s="1307"/>
      <c r="CS51" s="1307"/>
      <c r="CT51" s="1307"/>
      <c r="CU51" s="1307"/>
      <c r="CV51" s="1307">
        <v>62.8</v>
      </c>
      <c r="CW51" s="1307"/>
      <c r="CX51" s="1307"/>
      <c r="CY51" s="1307"/>
      <c r="CZ51" s="1307"/>
      <c r="DA51" s="1307"/>
      <c r="DB51" s="1307"/>
      <c r="DC51" s="1307"/>
    </row>
    <row r="52" spans="1:109">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612</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6"/>
      <c r="BY53" s="1307"/>
      <c r="BZ53" s="1307"/>
      <c r="CA53" s="1307"/>
      <c r="CB53" s="1307"/>
      <c r="CC53" s="1307"/>
      <c r="CD53" s="1307"/>
      <c r="CE53" s="1307"/>
      <c r="CF53" s="1307">
        <v>75.099999999999994</v>
      </c>
      <c r="CG53" s="1307"/>
      <c r="CH53" s="1307"/>
      <c r="CI53" s="1307"/>
      <c r="CJ53" s="1307"/>
      <c r="CK53" s="1307"/>
      <c r="CL53" s="1307"/>
      <c r="CM53" s="1307"/>
      <c r="CN53" s="1307">
        <v>72.8</v>
      </c>
      <c r="CO53" s="1307"/>
      <c r="CP53" s="1307"/>
      <c r="CQ53" s="1307"/>
      <c r="CR53" s="1307"/>
      <c r="CS53" s="1307"/>
      <c r="CT53" s="1307"/>
      <c r="CU53" s="1307"/>
      <c r="CV53" s="1307">
        <v>69.2</v>
      </c>
      <c r="CW53" s="1307"/>
      <c r="CX53" s="1307"/>
      <c r="CY53" s="1307"/>
      <c r="CZ53" s="1307"/>
      <c r="DA53" s="1307"/>
      <c r="DB53" s="1307"/>
      <c r="DC53" s="1307"/>
    </row>
    <row r="54" spans="1:109">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c r="A55" s="1284"/>
      <c r="B55" s="1276"/>
      <c r="G55" s="1295"/>
      <c r="H55" s="1295"/>
      <c r="I55" s="1295"/>
      <c r="J55" s="1295"/>
      <c r="K55" s="1304"/>
      <c r="L55" s="1304"/>
      <c r="M55" s="1304"/>
      <c r="N55" s="1304"/>
      <c r="AN55" s="1301" t="s">
        <v>613</v>
      </c>
      <c r="AO55" s="1301"/>
      <c r="AP55" s="1301"/>
      <c r="AQ55" s="1301"/>
      <c r="AR55" s="1301"/>
      <c r="AS55" s="1301"/>
      <c r="AT55" s="1301"/>
      <c r="AU55" s="1301"/>
      <c r="AV55" s="1301"/>
      <c r="AW55" s="1301"/>
      <c r="AX55" s="1301"/>
      <c r="AY55" s="1301"/>
      <c r="AZ55" s="1301"/>
      <c r="BA55" s="1301"/>
      <c r="BB55" s="1305" t="s">
        <v>611</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6"/>
      <c r="BY55" s="1307"/>
      <c r="BZ55" s="1307"/>
      <c r="CA55" s="1307"/>
      <c r="CB55" s="1307"/>
      <c r="CC55" s="1307"/>
      <c r="CD55" s="1307"/>
      <c r="CE55" s="1307"/>
      <c r="CF55" s="1307">
        <v>35.299999999999997</v>
      </c>
      <c r="CG55" s="1307"/>
      <c r="CH55" s="1307"/>
      <c r="CI55" s="1307"/>
      <c r="CJ55" s="1307"/>
      <c r="CK55" s="1307"/>
      <c r="CL55" s="1307"/>
      <c r="CM55" s="1307"/>
      <c r="CN55" s="1307">
        <v>31.9</v>
      </c>
      <c r="CO55" s="1307"/>
      <c r="CP55" s="1307"/>
      <c r="CQ55" s="1307"/>
      <c r="CR55" s="1307"/>
      <c r="CS55" s="1307"/>
      <c r="CT55" s="1307"/>
      <c r="CU55" s="1307"/>
      <c r="CV55" s="1307">
        <v>24.2</v>
      </c>
      <c r="CW55" s="1307"/>
      <c r="CX55" s="1307"/>
      <c r="CY55" s="1307"/>
      <c r="CZ55" s="1307"/>
      <c r="DA55" s="1307"/>
      <c r="DB55" s="1307"/>
      <c r="DC55" s="1307"/>
    </row>
    <row r="56" spans="1:109">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612</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6"/>
      <c r="BY57" s="1307"/>
      <c r="BZ57" s="1307"/>
      <c r="CA57" s="1307"/>
      <c r="CB57" s="1307"/>
      <c r="CC57" s="1307"/>
      <c r="CD57" s="1307"/>
      <c r="CE57" s="1307"/>
      <c r="CF57" s="1307">
        <v>60.4</v>
      </c>
      <c r="CG57" s="1307"/>
      <c r="CH57" s="1307"/>
      <c r="CI57" s="1307"/>
      <c r="CJ57" s="1307"/>
      <c r="CK57" s="1307"/>
      <c r="CL57" s="1307"/>
      <c r="CM57" s="1307"/>
      <c r="CN57" s="1307">
        <v>59.3</v>
      </c>
      <c r="CO57" s="1307"/>
      <c r="CP57" s="1307"/>
      <c r="CQ57" s="1307"/>
      <c r="CR57" s="1307"/>
      <c r="CS57" s="1307"/>
      <c r="CT57" s="1307"/>
      <c r="CU57" s="1307"/>
      <c r="CV57" s="1307">
        <v>59.8</v>
      </c>
      <c r="CW57" s="1307"/>
      <c r="CX57" s="1307"/>
      <c r="CY57" s="1307"/>
      <c r="CZ57" s="1307"/>
      <c r="DA57" s="1307"/>
      <c r="DB57" s="1307"/>
      <c r="DC57" s="1307"/>
      <c r="DD57" s="1310"/>
      <c r="DE57" s="1308"/>
    </row>
    <row r="58" spans="1:109" s="1284" customFormat="1">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c r="B63" s="1316" t="s">
        <v>614</v>
      </c>
    </row>
    <row r="64" spans="1:109">
      <c r="B64" s="1276"/>
      <c r="G64" s="1283"/>
      <c r="I64" s="1317"/>
      <c r="J64" s="1317"/>
      <c r="K64" s="1317"/>
      <c r="L64" s="1317"/>
      <c r="M64" s="1317"/>
      <c r="N64" s="1318"/>
      <c r="AM64" s="1283"/>
      <c r="AN64" s="1283" t="s">
        <v>608</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c r="B65" s="1276"/>
      <c r="AN65" s="1319" t="s">
        <v>615</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c r="B70" s="1276"/>
      <c r="H70" s="1320"/>
      <c r="I70" s="1320"/>
      <c r="J70" s="1321"/>
      <c r="K70" s="1321"/>
      <c r="L70" s="1322"/>
      <c r="M70" s="1321"/>
      <c r="N70" s="1322"/>
      <c r="AN70" s="1294"/>
      <c r="AO70" s="1294"/>
      <c r="AP70" s="1294"/>
      <c r="AZ70" s="1294"/>
      <c r="BA70" s="1294"/>
      <c r="BB70" s="1294"/>
      <c r="BL70" s="1294"/>
      <c r="BM70" s="1294"/>
      <c r="BN70" s="1294"/>
      <c r="BX70" s="1294"/>
      <c r="BY70" s="1294"/>
      <c r="BZ70" s="1294"/>
      <c r="CJ70" s="1294"/>
      <c r="CK70" s="1294"/>
      <c r="CL70" s="1294"/>
      <c r="CV70" s="1294"/>
      <c r="CW70" s="1294"/>
      <c r="CX70" s="1294"/>
    </row>
    <row r="71" spans="2:107">
      <c r="B71" s="1276"/>
      <c r="G71" s="1323"/>
      <c r="I71" s="1324"/>
      <c r="J71" s="1321"/>
      <c r="K71" s="1321"/>
      <c r="L71" s="1322"/>
      <c r="M71" s="1321"/>
      <c r="N71" s="1322"/>
      <c r="AM71" s="1323"/>
      <c r="AN71" s="1269" t="s">
        <v>609</v>
      </c>
    </row>
    <row r="72" spans="2:107">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557</v>
      </c>
      <c r="BQ72" s="1301"/>
      <c r="BR72" s="1301"/>
      <c r="BS72" s="1301"/>
      <c r="BT72" s="1301"/>
      <c r="BU72" s="1301"/>
      <c r="BV72" s="1301"/>
      <c r="BW72" s="1301"/>
      <c r="BX72" s="1301" t="s">
        <v>558</v>
      </c>
      <c r="BY72" s="1301"/>
      <c r="BZ72" s="1301"/>
      <c r="CA72" s="1301"/>
      <c r="CB72" s="1301"/>
      <c r="CC72" s="1301"/>
      <c r="CD72" s="1301"/>
      <c r="CE72" s="1301"/>
      <c r="CF72" s="1301" t="s">
        <v>559</v>
      </c>
      <c r="CG72" s="1301"/>
      <c r="CH72" s="1301"/>
      <c r="CI72" s="1301"/>
      <c r="CJ72" s="1301"/>
      <c r="CK72" s="1301"/>
      <c r="CL72" s="1301"/>
      <c r="CM72" s="1301"/>
      <c r="CN72" s="1301" t="s">
        <v>560</v>
      </c>
      <c r="CO72" s="1301"/>
      <c r="CP72" s="1301"/>
      <c r="CQ72" s="1301"/>
      <c r="CR72" s="1301"/>
      <c r="CS72" s="1301"/>
      <c r="CT72" s="1301"/>
      <c r="CU72" s="1301"/>
      <c r="CV72" s="1301" t="s">
        <v>561</v>
      </c>
      <c r="CW72" s="1301"/>
      <c r="CX72" s="1301"/>
      <c r="CY72" s="1301"/>
      <c r="CZ72" s="1301"/>
      <c r="DA72" s="1301"/>
      <c r="DB72" s="1301"/>
      <c r="DC72" s="1301"/>
    </row>
    <row r="73" spans="2:107">
      <c r="B73" s="1276"/>
      <c r="G73" s="1302"/>
      <c r="H73" s="1302"/>
      <c r="I73" s="1302"/>
      <c r="J73" s="1302"/>
      <c r="K73" s="1325"/>
      <c r="L73" s="1325"/>
      <c r="M73" s="1325"/>
      <c r="N73" s="1325"/>
      <c r="AM73" s="1294"/>
      <c r="AN73" s="1305" t="s">
        <v>610</v>
      </c>
      <c r="AO73" s="1305"/>
      <c r="AP73" s="1305"/>
      <c r="AQ73" s="1305"/>
      <c r="AR73" s="1305"/>
      <c r="AS73" s="1305"/>
      <c r="AT73" s="1305"/>
      <c r="AU73" s="1305"/>
      <c r="AV73" s="1305"/>
      <c r="AW73" s="1305"/>
      <c r="AX73" s="1305"/>
      <c r="AY73" s="1305"/>
      <c r="AZ73" s="1305"/>
      <c r="BA73" s="1305"/>
      <c r="BB73" s="1305" t="s">
        <v>611</v>
      </c>
      <c r="BC73" s="1305"/>
      <c r="BD73" s="1305"/>
      <c r="BE73" s="1305"/>
      <c r="BF73" s="1305"/>
      <c r="BG73" s="1305"/>
      <c r="BH73" s="1305"/>
      <c r="BI73" s="1305"/>
      <c r="BJ73" s="1305"/>
      <c r="BK73" s="1305"/>
      <c r="BL73" s="1305"/>
      <c r="BM73" s="1305"/>
      <c r="BN73" s="1305"/>
      <c r="BO73" s="1305"/>
      <c r="BP73" s="1307">
        <v>55.6</v>
      </c>
      <c r="BQ73" s="1307"/>
      <c r="BR73" s="1307"/>
      <c r="BS73" s="1307"/>
      <c r="BT73" s="1307"/>
      <c r="BU73" s="1307"/>
      <c r="BV73" s="1307"/>
      <c r="BW73" s="1307"/>
      <c r="BX73" s="1307">
        <v>50.5</v>
      </c>
      <c r="BY73" s="1307"/>
      <c r="BZ73" s="1307"/>
      <c r="CA73" s="1307"/>
      <c r="CB73" s="1307"/>
      <c r="CC73" s="1307"/>
      <c r="CD73" s="1307"/>
      <c r="CE73" s="1307"/>
      <c r="CF73" s="1307">
        <v>54.5</v>
      </c>
      <c r="CG73" s="1307"/>
      <c r="CH73" s="1307"/>
      <c r="CI73" s="1307"/>
      <c r="CJ73" s="1307"/>
      <c r="CK73" s="1307"/>
      <c r="CL73" s="1307"/>
      <c r="CM73" s="1307"/>
      <c r="CN73" s="1307">
        <v>58.9</v>
      </c>
      <c r="CO73" s="1307"/>
      <c r="CP73" s="1307"/>
      <c r="CQ73" s="1307"/>
      <c r="CR73" s="1307"/>
      <c r="CS73" s="1307"/>
      <c r="CT73" s="1307"/>
      <c r="CU73" s="1307"/>
      <c r="CV73" s="1307">
        <v>62.8</v>
      </c>
      <c r="CW73" s="1307"/>
      <c r="CX73" s="1307"/>
      <c r="CY73" s="1307"/>
      <c r="CZ73" s="1307"/>
      <c r="DA73" s="1307"/>
      <c r="DB73" s="1307"/>
      <c r="DC73" s="1307"/>
    </row>
    <row r="74" spans="2:107">
      <c r="B74" s="1276"/>
      <c r="G74" s="1302"/>
      <c r="H74" s="1302"/>
      <c r="I74" s="1302"/>
      <c r="J74" s="1302"/>
      <c r="K74" s="1325"/>
      <c r="L74" s="1325"/>
      <c r="M74" s="1325"/>
      <c r="N74" s="1325"/>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616</v>
      </c>
      <c r="BC75" s="1305"/>
      <c r="BD75" s="1305"/>
      <c r="BE75" s="1305"/>
      <c r="BF75" s="1305"/>
      <c r="BG75" s="1305"/>
      <c r="BH75" s="1305"/>
      <c r="BI75" s="1305"/>
      <c r="BJ75" s="1305"/>
      <c r="BK75" s="1305"/>
      <c r="BL75" s="1305"/>
      <c r="BM75" s="1305"/>
      <c r="BN75" s="1305"/>
      <c r="BO75" s="1305"/>
      <c r="BP75" s="1307">
        <v>7.2</v>
      </c>
      <c r="BQ75" s="1307"/>
      <c r="BR75" s="1307"/>
      <c r="BS75" s="1307"/>
      <c r="BT75" s="1307"/>
      <c r="BU75" s="1307"/>
      <c r="BV75" s="1307"/>
      <c r="BW75" s="1307"/>
      <c r="BX75" s="1307">
        <v>6.2</v>
      </c>
      <c r="BY75" s="1307"/>
      <c r="BZ75" s="1307"/>
      <c r="CA75" s="1307"/>
      <c r="CB75" s="1307"/>
      <c r="CC75" s="1307"/>
      <c r="CD75" s="1307"/>
      <c r="CE75" s="1307"/>
      <c r="CF75" s="1307">
        <v>5.6</v>
      </c>
      <c r="CG75" s="1307"/>
      <c r="CH75" s="1307"/>
      <c r="CI75" s="1307"/>
      <c r="CJ75" s="1307"/>
      <c r="CK75" s="1307"/>
      <c r="CL75" s="1307"/>
      <c r="CM75" s="1307"/>
      <c r="CN75" s="1307">
        <v>5.6</v>
      </c>
      <c r="CO75" s="1307"/>
      <c r="CP75" s="1307"/>
      <c r="CQ75" s="1307"/>
      <c r="CR75" s="1307"/>
      <c r="CS75" s="1307"/>
      <c r="CT75" s="1307"/>
      <c r="CU75" s="1307"/>
      <c r="CV75" s="1307">
        <v>5.9</v>
      </c>
      <c r="CW75" s="1307"/>
      <c r="CX75" s="1307"/>
      <c r="CY75" s="1307"/>
      <c r="CZ75" s="1307"/>
      <c r="DA75" s="1307"/>
      <c r="DB75" s="1307"/>
      <c r="DC75" s="1307"/>
    </row>
    <row r="76" spans="2:107">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c r="B77" s="1276"/>
      <c r="G77" s="1295"/>
      <c r="H77" s="1295"/>
      <c r="I77" s="1295"/>
      <c r="J77" s="1295"/>
      <c r="K77" s="1325"/>
      <c r="L77" s="1325"/>
      <c r="M77" s="1325"/>
      <c r="N77" s="1325"/>
      <c r="AN77" s="1301" t="s">
        <v>613</v>
      </c>
      <c r="AO77" s="1301"/>
      <c r="AP77" s="1301"/>
      <c r="AQ77" s="1301"/>
      <c r="AR77" s="1301"/>
      <c r="AS77" s="1301"/>
      <c r="AT77" s="1301"/>
      <c r="AU77" s="1301"/>
      <c r="AV77" s="1301"/>
      <c r="AW77" s="1301"/>
      <c r="AX77" s="1301"/>
      <c r="AY77" s="1301"/>
      <c r="AZ77" s="1301"/>
      <c r="BA77" s="1301"/>
      <c r="BB77" s="1305" t="s">
        <v>611</v>
      </c>
      <c r="BC77" s="1305"/>
      <c r="BD77" s="1305"/>
      <c r="BE77" s="1305"/>
      <c r="BF77" s="1305"/>
      <c r="BG77" s="1305"/>
      <c r="BH77" s="1305"/>
      <c r="BI77" s="1305"/>
      <c r="BJ77" s="1305"/>
      <c r="BK77" s="1305"/>
      <c r="BL77" s="1305"/>
      <c r="BM77" s="1305"/>
      <c r="BN77" s="1305"/>
      <c r="BO77" s="1305"/>
      <c r="BP77" s="1307">
        <v>45.9</v>
      </c>
      <c r="BQ77" s="1307"/>
      <c r="BR77" s="1307"/>
      <c r="BS77" s="1307"/>
      <c r="BT77" s="1307"/>
      <c r="BU77" s="1307"/>
      <c r="BV77" s="1307"/>
      <c r="BW77" s="1307"/>
      <c r="BX77" s="1307">
        <v>37.299999999999997</v>
      </c>
      <c r="BY77" s="1307"/>
      <c r="BZ77" s="1307"/>
      <c r="CA77" s="1307"/>
      <c r="CB77" s="1307"/>
      <c r="CC77" s="1307"/>
      <c r="CD77" s="1307"/>
      <c r="CE77" s="1307"/>
      <c r="CF77" s="1307">
        <v>35.299999999999997</v>
      </c>
      <c r="CG77" s="1307"/>
      <c r="CH77" s="1307"/>
      <c r="CI77" s="1307"/>
      <c r="CJ77" s="1307"/>
      <c r="CK77" s="1307"/>
      <c r="CL77" s="1307"/>
      <c r="CM77" s="1307"/>
      <c r="CN77" s="1307">
        <v>31.9</v>
      </c>
      <c r="CO77" s="1307"/>
      <c r="CP77" s="1307"/>
      <c r="CQ77" s="1307"/>
      <c r="CR77" s="1307"/>
      <c r="CS77" s="1307"/>
      <c r="CT77" s="1307"/>
      <c r="CU77" s="1307"/>
      <c r="CV77" s="1307">
        <v>24.2</v>
      </c>
      <c r="CW77" s="1307"/>
      <c r="CX77" s="1307"/>
      <c r="CY77" s="1307"/>
      <c r="CZ77" s="1307"/>
      <c r="DA77" s="1307"/>
      <c r="DB77" s="1307"/>
      <c r="DC77" s="1307"/>
    </row>
    <row r="78" spans="2:107">
      <c r="B78" s="1276"/>
      <c r="G78" s="1295"/>
      <c r="H78" s="1295"/>
      <c r="I78" s="1295"/>
      <c r="J78" s="1295"/>
      <c r="K78" s="1325"/>
      <c r="L78" s="1325"/>
      <c r="M78" s="1325"/>
      <c r="N78" s="1325"/>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c r="B79" s="1276"/>
      <c r="G79" s="1295"/>
      <c r="H79" s="1295"/>
      <c r="I79" s="1309"/>
      <c r="J79" s="1309"/>
      <c r="K79" s="1326"/>
      <c r="L79" s="1326"/>
      <c r="M79" s="1326"/>
      <c r="N79" s="1326"/>
      <c r="AN79" s="1301"/>
      <c r="AO79" s="1301"/>
      <c r="AP79" s="1301"/>
      <c r="AQ79" s="1301"/>
      <c r="AR79" s="1301"/>
      <c r="AS79" s="1301"/>
      <c r="AT79" s="1301"/>
      <c r="AU79" s="1301"/>
      <c r="AV79" s="1301"/>
      <c r="AW79" s="1301"/>
      <c r="AX79" s="1301"/>
      <c r="AY79" s="1301"/>
      <c r="AZ79" s="1301"/>
      <c r="BA79" s="1301"/>
      <c r="BB79" s="1305" t="s">
        <v>616</v>
      </c>
      <c r="BC79" s="1305"/>
      <c r="BD79" s="1305"/>
      <c r="BE79" s="1305"/>
      <c r="BF79" s="1305"/>
      <c r="BG79" s="1305"/>
      <c r="BH79" s="1305"/>
      <c r="BI79" s="1305"/>
      <c r="BJ79" s="1305"/>
      <c r="BK79" s="1305"/>
      <c r="BL79" s="1305"/>
      <c r="BM79" s="1305"/>
      <c r="BN79" s="1305"/>
      <c r="BO79" s="1305"/>
      <c r="BP79" s="1307">
        <v>8.8000000000000007</v>
      </c>
      <c r="BQ79" s="1307"/>
      <c r="BR79" s="1307"/>
      <c r="BS79" s="1307"/>
      <c r="BT79" s="1307"/>
      <c r="BU79" s="1307"/>
      <c r="BV79" s="1307"/>
      <c r="BW79" s="1307"/>
      <c r="BX79" s="1307">
        <v>7.8</v>
      </c>
      <c r="BY79" s="1307"/>
      <c r="BZ79" s="1307"/>
      <c r="CA79" s="1307"/>
      <c r="CB79" s="1307"/>
      <c r="CC79" s="1307"/>
      <c r="CD79" s="1307"/>
      <c r="CE79" s="1307"/>
      <c r="CF79" s="1307">
        <v>6.9</v>
      </c>
      <c r="CG79" s="1307"/>
      <c r="CH79" s="1307"/>
      <c r="CI79" s="1307"/>
      <c r="CJ79" s="1307"/>
      <c r="CK79" s="1307"/>
      <c r="CL79" s="1307"/>
      <c r="CM79" s="1307"/>
      <c r="CN79" s="1307">
        <v>6.6</v>
      </c>
      <c r="CO79" s="1307"/>
      <c r="CP79" s="1307"/>
      <c r="CQ79" s="1307"/>
      <c r="CR79" s="1307"/>
      <c r="CS79" s="1307"/>
      <c r="CT79" s="1307"/>
      <c r="CU79" s="1307"/>
      <c r="CV79" s="1307">
        <v>6.4</v>
      </c>
      <c r="CW79" s="1307"/>
      <c r="CX79" s="1307"/>
      <c r="CY79" s="1307"/>
      <c r="CZ79" s="1307"/>
      <c r="DA79" s="1307"/>
      <c r="DB79" s="1307"/>
      <c r="DC79" s="1307"/>
    </row>
    <row r="80" spans="2:107">
      <c r="B80" s="1276"/>
      <c r="G80" s="1295"/>
      <c r="H80" s="1295"/>
      <c r="I80" s="1309"/>
      <c r="J80" s="1309"/>
      <c r="K80" s="1326"/>
      <c r="L80" s="1326"/>
      <c r="M80" s="1326"/>
      <c r="N80" s="1326"/>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c r="B81" s="1276"/>
    </row>
    <row r="82" spans="2:109" ht="17.25">
      <c r="B82" s="1276"/>
      <c r="K82" s="1327"/>
      <c r="L82" s="1327"/>
      <c r="M82" s="1327"/>
      <c r="N82" s="1327"/>
      <c r="AQ82" s="1327"/>
      <c r="AR82" s="1327"/>
      <c r="AS82" s="1327"/>
      <c r="AT82" s="1327"/>
      <c r="BC82" s="1327"/>
      <c r="BD82" s="1327"/>
      <c r="BE82" s="1327"/>
      <c r="BF82" s="1327"/>
      <c r="BO82" s="1327"/>
      <c r="BP82" s="1327"/>
      <c r="BQ82" s="1327"/>
      <c r="BR82" s="1327"/>
      <c r="CA82" s="1327"/>
      <c r="CB82" s="1327"/>
      <c r="CC82" s="1327"/>
      <c r="CD82" s="1327"/>
      <c r="CM82" s="1327"/>
      <c r="CN82" s="1327"/>
      <c r="CO82" s="1327"/>
      <c r="CP82" s="1327"/>
      <c r="CY82" s="1327"/>
      <c r="CZ82" s="1327"/>
      <c r="DA82" s="1327"/>
      <c r="DB82" s="1327"/>
      <c r="DC82" s="1327"/>
    </row>
    <row r="83" spans="2:109">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c r="DD84" s="1269"/>
      <c r="DE84" s="1269"/>
    </row>
    <row r="85" spans="2:109">
      <c r="DD85" s="1269"/>
      <c r="DE85" s="1269"/>
    </row>
    <row r="86" spans="2:109" hidden="1">
      <c r="DD86" s="1269"/>
      <c r="DE86" s="1269"/>
    </row>
    <row r="87" spans="2:109" hidden="1">
      <c r="K87" s="1328"/>
      <c r="AQ87" s="1328"/>
      <c r="BC87" s="1328"/>
      <c r="BO87" s="1328"/>
      <c r="CA87" s="1328"/>
      <c r="CM87" s="1328"/>
      <c r="CY87" s="1328"/>
      <c r="DD87" s="1269"/>
      <c r="DE87" s="1269"/>
    </row>
    <row r="88" spans="2:109" hidden="1">
      <c r="DD88" s="1269"/>
      <c r="DE88" s="1269"/>
    </row>
    <row r="89" spans="2:109" hidden="1">
      <c r="DD89" s="1269"/>
      <c r="DE89" s="1269"/>
    </row>
    <row r="90" spans="2:109" hidden="1">
      <c r="DD90" s="1269"/>
      <c r="DE90" s="1269"/>
    </row>
    <row r="91" spans="2:109" hidden="1">
      <c r="DD91" s="1269"/>
      <c r="DE91" s="1269"/>
    </row>
    <row r="92" spans="2:109" ht="13.5" hidden="1" customHeight="1">
      <c r="DD92" s="1269"/>
      <c r="DE92" s="1269"/>
    </row>
    <row r="93" spans="2:109" ht="13.5" hidden="1" customHeight="1">
      <c r="DD93" s="1269"/>
      <c r="DE93" s="1269"/>
    </row>
    <row r="94" spans="2:109" ht="13.5" hidden="1" customHeight="1">
      <c r="DD94" s="1269"/>
      <c r="DE94" s="1269"/>
    </row>
    <row r="95" spans="2:109" ht="13.5" hidden="1" customHeight="1">
      <c r="DD95" s="1269"/>
      <c r="DE95" s="1269"/>
    </row>
    <row r="96" spans="2:109" ht="13.5" hidden="1" customHeight="1">
      <c r="DD96" s="1269"/>
      <c r="DE96" s="1269"/>
    </row>
    <row r="97" spans="108:109" ht="13.5" hidden="1" customHeight="1">
      <c r="DD97" s="1269"/>
      <c r="DE97" s="1269"/>
    </row>
    <row r="98" spans="108:109" ht="13.5" hidden="1" customHeight="1">
      <c r="DD98" s="1269"/>
      <c r="DE98" s="1269"/>
    </row>
    <row r="99" spans="108:109" ht="13.5" hidden="1" customHeight="1">
      <c r="DD99" s="1269"/>
      <c r="DE99" s="1269"/>
    </row>
    <row r="100" spans="108:109" ht="13.5" hidden="1" customHeight="1">
      <c r="DD100" s="1269"/>
      <c r="DE100" s="1269"/>
    </row>
    <row r="101" spans="108:109" ht="13.5" hidden="1" customHeight="1">
      <c r="DD101" s="1269"/>
      <c r="DE101" s="1269"/>
    </row>
    <row r="102" spans="108:109" ht="13.5" hidden="1" customHeight="1">
      <c r="DD102" s="1269"/>
      <c r="DE102" s="1269"/>
    </row>
    <row r="103" spans="108:109" ht="13.5" hidden="1" customHeight="1">
      <c r="DD103" s="1269"/>
      <c r="DE103" s="1269"/>
    </row>
    <row r="104" spans="108:109" ht="13.5" hidden="1" customHeight="1">
      <c r="DD104" s="1269"/>
      <c r="DE104" s="1269"/>
    </row>
    <row r="105" spans="108:109" ht="13.5" hidden="1" customHeight="1">
      <c r="DD105" s="1269"/>
      <c r="DE105" s="1269"/>
    </row>
    <row r="106" spans="108:109" ht="13.5" hidden="1" customHeight="1">
      <c r="DD106" s="1269"/>
      <c r="DE106" s="1269"/>
    </row>
    <row r="107" spans="108:109" ht="13.5" hidden="1" customHeight="1">
      <c r="DD107" s="1269"/>
      <c r="DE107" s="1269"/>
    </row>
    <row r="108" spans="108:109" ht="13.5" hidden="1" customHeight="1">
      <c r="DD108" s="1269"/>
      <c r="DE108" s="1269"/>
    </row>
    <row r="109" spans="108:109" ht="13.5" hidden="1" customHeight="1">
      <c r="DD109" s="1269"/>
      <c r="DE109" s="1269"/>
    </row>
    <row r="110" spans="108:109" ht="13.5" hidden="1" customHeight="1">
      <c r="DD110" s="1269"/>
      <c r="DE110" s="1269"/>
    </row>
    <row r="111" spans="108:109" ht="13.5" hidden="1" customHeight="1">
      <c r="DD111" s="1269"/>
      <c r="DE111" s="1269"/>
    </row>
    <row r="112" spans="108:109" ht="13.5" hidden="1" customHeight="1">
      <c r="DD112" s="1269"/>
      <c r="DE112" s="1269"/>
    </row>
    <row r="113" spans="108:109" ht="13.5" hidden="1" customHeight="1">
      <c r="DD113" s="1269"/>
      <c r="DE113" s="1269"/>
    </row>
    <row r="114" spans="108:109" ht="13.5" hidden="1" customHeight="1">
      <c r="DD114" s="1269"/>
      <c r="DE114" s="1269"/>
    </row>
    <row r="115" spans="108:109" ht="13.5" hidden="1" customHeight="1">
      <c r="DD115" s="1269"/>
      <c r="DE115" s="1269"/>
    </row>
    <row r="116" spans="108:109" ht="13.5" hidden="1" customHeight="1">
      <c r="DD116" s="1269"/>
      <c r="DE116" s="1269"/>
    </row>
    <row r="117" spans="108:109" ht="13.5" hidden="1" customHeight="1">
      <c r="DD117" s="1269"/>
      <c r="DE117" s="1269"/>
    </row>
    <row r="118" spans="108:109" ht="13.5" hidden="1" customHeight="1">
      <c r="DD118" s="1269"/>
      <c r="DE118" s="1269"/>
    </row>
    <row r="119" spans="108:109" ht="13.5" hidden="1" customHeight="1">
      <c r="DD119" s="1269"/>
      <c r="DE119" s="1269"/>
    </row>
    <row r="120" spans="108:109" ht="13.5" hidden="1" customHeight="1">
      <c r="DD120" s="1269"/>
      <c r="DE120" s="1269"/>
    </row>
    <row r="121" spans="108:109" ht="13.5" hidden="1" customHeight="1">
      <c r="DD121" s="1269"/>
      <c r="DE121" s="1269"/>
    </row>
    <row r="122" spans="108:109" ht="13.5" hidden="1" customHeight="1">
      <c r="DD122" s="1269"/>
      <c r="DE122" s="1269"/>
    </row>
    <row r="123" spans="108:109" ht="13.5" hidden="1" customHeight="1">
      <c r="DD123" s="1269"/>
      <c r="DE123" s="1269"/>
    </row>
    <row r="124" spans="108:109" ht="13.5" hidden="1" customHeight="1">
      <c r="DD124" s="1269"/>
      <c r="DE124" s="1269"/>
    </row>
    <row r="125" spans="108:109" ht="13.5" hidden="1" customHeight="1">
      <c r="DD125" s="1269"/>
      <c r="DE125" s="1269"/>
    </row>
    <row r="126" spans="108:109" ht="13.5" hidden="1" customHeight="1">
      <c r="DD126" s="1269"/>
      <c r="DE126" s="1269"/>
    </row>
    <row r="127" spans="108:109" ht="13.5" hidden="1" customHeight="1">
      <c r="DD127" s="1269"/>
      <c r="DE127" s="1269"/>
    </row>
    <row r="128" spans="108:109" ht="13.5" hidden="1" customHeight="1">
      <c r="DD128" s="1269"/>
      <c r="DE128" s="1269"/>
    </row>
    <row r="129" spans="108:109" ht="13.5" hidden="1" customHeight="1">
      <c r="DD129" s="1269"/>
      <c r="DE129" s="1269"/>
    </row>
    <row r="130" spans="108:109" ht="13.5" hidden="1" customHeight="1">
      <c r="DD130" s="1269"/>
      <c r="DE130" s="1269"/>
    </row>
    <row r="131" spans="108:109" ht="13.5" hidden="1" customHeight="1">
      <c r="DD131" s="1269"/>
      <c r="DE131" s="1269"/>
    </row>
    <row r="132" spans="108:109" ht="13.5" hidden="1" customHeight="1">
      <c r="DD132" s="1269"/>
      <c r="DE132" s="1269"/>
    </row>
    <row r="133" spans="108:109" ht="13.5" hidden="1" customHeight="1">
      <c r="DD133" s="1269"/>
      <c r="DE133" s="1269"/>
    </row>
    <row r="134" spans="108:109" ht="13.5" hidden="1" customHeight="1">
      <c r="DD134" s="1269"/>
      <c r="DE134" s="1269"/>
    </row>
    <row r="135" spans="108:109" ht="13.5" hidden="1" customHeight="1">
      <c r="DD135" s="1269"/>
      <c r="DE135" s="1269"/>
    </row>
    <row r="136" spans="108:109" ht="13.5" hidden="1" customHeight="1">
      <c r="DD136" s="1269"/>
      <c r="DE136" s="1269"/>
    </row>
    <row r="137" spans="108:109" ht="13.5" hidden="1" customHeight="1">
      <c r="DD137" s="1269"/>
      <c r="DE137" s="1269"/>
    </row>
    <row r="138" spans="108:109" ht="13.5" hidden="1" customHeight="1">
      <c r="DD138" s="1269"/>
      <c r="DE138" s="1269"/>
    </row>
    <row r="139" spans="108:109" ht="13.5" hidden="1" customHeight="1">
      <c r="DD139" s="1269"/>
      <c r="DE139" s="1269"/>
    </row>
    <row r="140" spans="108:109" ht="13.5" hidden="1" customHeight="1">
      <c r="DD140" s="1269"/>
      <c r="DE140" s="1269"/>
    </row>
    <row r="141" spans="108:109" ht="13.5" hidden="1" customHeight="1">
      <c r="DD141" s="1269"/>
      <c r="DE141" s="1269"/>
    </row>
    <row r="142" spans="108:109" ht="13.5" hidden="1" customHeight="1">
      <c r="DD142" s="1269"/>
      <c r="DE142" s="1269"/>
    </row>
    <row r="143" spans="108:109" ht="13.5" hidden="1" customHeight="1">
      <c r="DD143" s="1269"/>
      <c r="DE143" s="1269"/>
    </row>
    <row r="144" spans="108:109" ht="13.5" hidden="1" customHeight="1">
      <c r="DD144" s="1269"/>
      <c r="DE144" s="1269"/>
    </row>
    <row r="145" spans="108:109" ht="13.5" hidden="1" customHeight="1">
      <c r="DD145" s="1269"/>
      <c r="DE145" s="1269"/>
    </row>
    <row r="146" spans="108:109" ht="13.5" hidden="1" customHeight="1">
      <c r="DD146" s="1269"/>
      <c r="DE146" s="1269"/>
    </row>
    <row r="147" spans="108:109" ht="13.5" hidden="1" customHeight="1">
      <c r="DD147" s="1269"/>
      <c r="DE147" s="1269"/>
    </row>
    <row r="148" spans="108:109" ht="13.5" hidden="1" customHeight="1">
      <c r="DD148" s="1269"/>
      <c r="DE148" s="1269"/>
    </row>
    <row r="149" spans="108:109" ht="13.5" hidden="1" customHeight="1">
      <c r="DD149" s="1269"/>
      <c r="DE149" s="1269"/>
    </row>
    <row r="150" spans="108:109" ht="13.5" hidden="1" customHeight="1">
      <c r="DD150" s="1269"/>
      <c r="DE150" s="1269"/>
    </row>
    <row r="151" spans="108:109" ht="13.5" hidden="1" customHeight="1">
      <c r="DD151" s="1269"/>
      <c r="DE151" s="1269"/>
    </row>
    <row r="152" spans="108:109" ht="13.5" hidden="1" customHeight="1">
      <c r="DD152" s="1269"/>
      <c r="DE152" s="1269"/>
    </row>
    <row r="153" spans="108:109" ht="13.5" hidden="1" customHeight="1">
      <c r="DD153" s="1269"/>
      <c r="DE153" s="1269"/>
    </row>
    <row r="154" spans="108:109" ht="13.5" hidden="1" customHeight="1">
      <c r="DD154" s="1269"/>
      <c r="DE154" s="1269"/>
    </row>
    <row r="155" spans="108:109" ht="13.5" hidden="1" customHeight="1">
      <c r="DD155" s="1269"/>
      <c r="DE155" s="1269"/>
    </row>
    <row r="156" spans="108:109" ht="13.5" hidden="1" customHeight="1">
      <c r="DD156" s="1269"/>
      <c r="DE156" s="1269"/>
    </row>
    <row r="157" spans="108:109" ht="13.5" hidden="1" customHeight="1">
      <c r="DD157" s="1269"/>
      <c r="DE157" s="1269"/>
    </row>
    <row r="158" spans="108:109" ht="13.5" hidden="1" customHeight="1">
      <c r="DD158" s="1269"/>
      <c r="DE158" s="1269"/>
    </row>
    <row r="159" spans="108:109" ht="13.5" hidden="1" customHeight="1">
      <c r="DD159" s="1269"/>
      <c r="DE159" s="1269"/>
    </row>
    <row r="160" spans="108:109" ht="13.5" hidden="1" customHeight="1">
      <c r="DD160" s="1269"/>
      <c r="DE160" s="1269"/>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g4cLx5sYfhyouhSuC3IIPrPHcdeDKTa39Lkl5aY2qHDspDq8YpaGF6sVW68w01NifCOoE+7TeKUtIUd67hx0Vg==" saltValue="4ZR/QhRvf1Q2WQg8w2ryJ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6" zoomScaleNormal="100" zoomScaleSheetLayoutView="70" workbookViewId="0">
      <selection activeCell="BZ17" sqref="BZ17"/>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617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Uv1ONPV2oD6mhCrNZmabaQnAihr2Spg1gD7ksKPUbBHqjFMdP1nd17X6NZLlCkAK1iEidTS1VnnW/hz63ebdhg==" saltValue="OPbH/0qaZ5s6IKx5o2xvOQ=="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zoomScaleNormal="100" zoomScaleSheetLayoutView="55" workbookViewId="0">
      <selection activeCell="AN43" sqref="AN43:DC47"/>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618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GsfD80+mUBG/DJuLpFvIBBRVOXDVYNFCN+bikC8aOm8i8rnt6ZwcPVzFqIAnqH8zMlh6h60S0OmungXwc8hpdQ==" saltValue="v2p0tPT5tU5tU0l/tKZRc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51</v>
      </c>
      <c r="E2" s="154"/>
      <c r="F2" s="155" t="s">
        <v>554</v>
      </c>
      <c r="G2" s="156"/>
      <c r="H2" s="157"/>
    </row>
    <row r="3" spans="1:8">
      <c r="A3" s="153" t="s">
        <v>547</v>
      </c>
      <c r="B3" s="158"/>
      <c r="C3" s="159"/>
      <c r="D3" s="160">
        <v>79303</v>
      </c>
      <c r="E3" s="161"/>
      <c r="F3" s="162">
        <v>66255</v>
      </c>
      <c r="G3" s="163"/>
      <c r="H3" s="164"/>
    </row>
    <row r="4" spans="1:8">
      <c r="A4" s="165"/>
      <c r="B4" s="166"/>
      <c r="C4" s="167"/>
      <c r="D4" s="168">
        <v>39513</v>
      </c>
      <c r="E4" s="169"/>
      <c r="F4" s="170">
        <v>31822</v>
      </c>
      <c r="G4" s="171"/>
      <c r="H4" s="172"/>
    </row>
    <row r="5" spans="1:8">
      <c r="A5" s="153" t="s">
        <v>549</v>
      </c>
      <c r="B5" s="158"/>
      <c r="C5" s="159"/>
      <c r="D5" s="160">
        <v>79456</v>
      </c>
      <c r="E5" s="161"/>
      <c r="F5" s="162">
        <v>54227</v>
      </c>
      <c r="G5" s="163"/>
      <c r="H5" s="164"/>
    </row>
    <row r="6" spans="1:8">
      <c r="A6" s="165"/>
      <c r="B6" s="166"/>
      <c r="C6" s="167"/>
      <c r="D6" s="168">
        <v>54651</v>
      </c>
      <c r="E6" s="169"/>
      <c r="F6" s="170">
        <v>29694</v>
      </c>
      <c r="G6" s="171"/>
      <c r="H6" s="172"/>
    </row>
    <row r="7" spans="1:8">
      <c r="A7" s="153" t="s">
        <v>550</v>
      </c>
      <c r="B7" s="158"/>
      <c r="C7" s="159"/>
      <c r="D7" s="160">
        <v>72028</v>
      </c>
      <c r="E7" s="161"/>
      <c r="F7" s="162">
        <v>44504</v>
      </c>
      <c r="G7" s="163"/>
      <c r="H7" s="164"/>
    </row>
    <row r="8" spans="1:8">
      <c r="A8" s="165"/>
      <c r="B8" s="166"/>
      <c r="C8" s="167"/>
      <c r="D8" s="168">
        <v>52633</v>
      </c>
      <c r="E8" s="169"/>
      <c r="F8" s="170">
        <v>25876</v>
      </c>
      <c r="G8" s="171"/>
      <c r="H8" s="172"/>
    </row>
    <row r="9" spans="1:8">
      <c r="A9" s="153" t="s">
        <v>551</v>
      </c>
      <c r="B9" s="158"/>
      <c r="C9" s="159"/>
      <c r="D9" s="160">
        <v>105014</v>
      </c>
      <c r="E9" s="161"/>
      <c r="F9" s="162">
        <v>47820</v>
      </c>
      <c r="G9" s="163"/>
      <c r="H9" s="164"/>
    </row>
    <row r="10" spans="1:8">
      <c r="A10" s="165"/>
      <c r="B10" s="166"/>
      <c r="C10" s="167"/>
      <c r="D10" s="168">
        <v>78587</v>
      </c>
      <c r="E10" s="169"/>
      <c r="F10" s="170">
        <v>25855</v>
      </c>
      <c r="G10" s="171"/>
      <c r="H10" s="172"/>
    </row>
    <row r="11" spans="1:8">
      <c r="A11" s="153" t="s">
        <v>552</v>
      </c>
      <c r="B11" s="158"/>
      <c r="C11" s="159"/>
      <c r="D11" s="160">
        <v>106886</v>
      </c>
      <c r="E11" s="161"/>
      <c r="F11" s="162">
        <v>41934</v>
      </c>
      <c r="G11" s="163"/>
      <c r="H11" s="164"/>
    </row>
    <row r="12" spans="1:8">
      <c r="A12" s="165"/>
      <c r="B12" s="166"/>
      <c r="C12" s="173"/>
      <c r="D12" s="168">
        <v>83070</v>
      </c>
      <c r="E12" s="169"/>
      <c r="F12" s="170">
        <v>23352</v>
      </c>
      <c r="G12" s="171"/>
      <c r="H12" s="172"/>
    </row>
    <row r="13" spans="1:8">
      <c r="A13" s="153"/>
      <c r="B13" s="158"/>
      <c r="C13" s="174"/>
      <c r="D13" s="175">
        <v>88537</v>
      </c>
      <c r="E13" s="176"/>
      <c r="F13" s="177">
        <v>50948</v>
      </c>
      <c r="G13" s="178"/>
      <c r="H13" s="164"/>
    </row>
    <row r="14" spans="1:8">
      <c r="A14" s="165"/>
      <c r="B14" s="166"/>
      <c r="C14" s="167"/>
      <c r="D14" s="168">
        <v>61691</v>
      </c>
      <c r="E14" s="169"/>
      <c r="F14" s="170">
        <v>27320</v>
      </c>
      <c r="G14" s="171"/>
      <c r="H14" s="172"/>
    </row>
    <row r="17" spans="1:11">
      <c r="A17" s="149" t="s">
        <v>52</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53</v>
      </c>
      <c r="B19" s="179">
        <f>ROUND(VALUE(SUBSTITUTE(実質収支比率等に係る経年分析!F$48,"▲","-")),2)</f>
        <v>6.8</v>
      </c>
      <c r="C19" s="179">
        <f>ROUND(VALUE(SUBSTITUTE(実質収支比率等に係る経年分析!G$48,"▲","-")),2)</f>
        <v>7.05</v>
      </c>
      <c r="D19" s="179">
        <f>ROUND(VALUE(SUBSTITUTE(実質収支比率等に係る経年分析!H$48,"▲","-")),2)</f>
        <v>6.81</v>
      </c>
      <c r="E19" s="179">
        <f>ROUND(VALUE(SUBSTITUTE(実質収支比率等に係る経年分析!I$48,"▲","-")),2)</f>
        <v>6.23</v>
      </c>
      <c r="F19" s="179">
        <f>ROUND(VALUE(SUBSTITUTE(実質収支比率等に係る経年分析!J$48,"▲","-")),2)</f>
        <v>3.28</v>
      </c>
    </row>
    <row r="20" spans="1:11">
      <c r="A20" s="179" t="s">
        <v>54</v>
      </c>
      <c r="B20" s="179">
        <f>ROUND(VALUE(SUBSTITUTE(実質収支比率等に係る経年分析!F$47,"▲","-")),2)</f>
        <v>17.760000000000002</v>
      </c>
      <c r="C20" s="179">
        <f>ROUND(VALUE(SUBSTITUTE(実質収支比率等に係る経年分析!G$47,"▲","-")),2)</f>
        <v>17.690000000000001</v>
      </c>
      <c r="D20" s="179">
        <f>ROUND(VALUE(SUBSTITUTE(実質収支比率等に係る経年分析!H$47,"▲","-")),2)</f>
        <v>16.34</v>
      </c>
      <c r="E20" s="179">
        <f>ROUND(VALUE(SUBSTITUTE(実質収支比率等に係る経年分析!I$47,"▲","-")),2)</f>
        <v>15.36</v>
      </c>
      <c r="F20" s="179">
        <f>ROUND(VALUE(SUBSTITUTE(実質収支比率等に係る経年分析!J$47,"▲","-")),2)</f>
        <v>13.59</v>
      </c>
    </row>
    <row r="21" spans="1:11">
      <c r="A21" s="179" t="s">
        <v>55</v>
      </c>
      <c r="B21" s="179">
        <f>IF(ISNUMBER(VALUE(SUBSTITUTE(実質収支比率等に係る経年分析!F$49,"▲","-"))),ROUND(VALUE(SUBSTITUTE(実質収支比率等に係る経年分析!F$49,"▲","-")),2),NA())</f>
        <v>-0.28000000000000003</v>
      </c>
      <c r="C21" s="179">
        <f>IF(ISNUMBER(VALUE(SUBSTITUTE(実質収支比率等に係る経年分析!G$49,"▲","-"))),ROUND(VALUE(SUBSTITUTE(実質収支比率等に係る経年分析!G$49,"▲","-")),2),NA())</f>
        <v>0.28999999999999998</v>
      </c>
      <c r="D21" s="179">
        <f>IF(ISNUMBER(VALUE(SUBSTITUTE(実質収支比率等に係る経年分析!H$49,"▲","-"))),ROUND(VALUE(SUBSTITUTE(実質収支比率等に係る経年分析!H$49,"▲","-")),2),NA())</f>
        <v>-1.91</v>
      </c>
      <c r="E21" s="179">
        <f>IF(ISNUMBER(VALUE(SUBSTITUTE(実質収支比率等に係る経年分析!I$49,"▲","-"))),ROUND(VALUE(SUBSTITUTE(実質収支比率等に係る経年分析!I$49,"▲","-")),2),NA())</f>
        <v>-1.89</v>
      </c>
      <c r="F21" s="179">
        <f>IF(ISNUMBER(VALUE(SUBSTITUTE(実質収支比率等に係る経年分析!J$49,"▲","-"))),ROUND(VALUE(SUBSTITUTE(実質収支比率等に係る経年分析!J$49,"▲","-")),2),NA())</f>
        <v>-4.82</v>
      </c>
    </row>
    <row r="24" spans="1:11">
      <c r="A24" s="149" t="s">
        <v>56</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57</v>
      </c>
      <c r="C26" s="180" t="s">
        <v>58</v>
      </c>
      <c r="D26" s="180" t="s">
        <v>57</v>
      </c>
      <c r="E26" s="180" t="s">
        <v>58</v>
      </c>
      <c r="F26" s="180" t="s">
        <v>57</v>
      </c>
      <c r="G26" s="180" t="s">
        <v>58</v>
      </c>
      <c r="H26" s="180" t="s">
        <v>57</v>
      </c>
      <c r="I26" s="180" t="s">
        <v>58</v>
      </c>
      <c r="J26" s="180" t="s">
        <v>57</v>
      </c>
      <c r="K26" s="180" t="s">
        <v>58</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0.05</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0.02</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0.01</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0.01</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0.01</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温泉事業特別会計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0.01</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0.01</v>
      </c>
    </row>
    <row r="30" spans="1:11">
      <c r="A30" s="180" t="str">
        <f>IF(連結実質赤字比率に係る赤字・黒字の構成分析!C$40="",NA(),連結実質赤字比率に係る赤字・黒字の構成分析!C$40)</f>
        <v>診療所事業特別会計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0.03</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0.03</v>
      </c>
    </row>
    <row r="31" spans="1:11">
      <c r="A31" s="180" t="str">
        <f>IF(連結実質赤字比率に係る赤字・黒字の構成分析!C$39="",NA(),連結実質赤字比率に係る赤字・黒字の構成分析!C$39)</f>
        <v>銅山観光事業特別会計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0.09</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0.18</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7.0000000000000007E-2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0.05</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0.03</v>
      </c>
    </row>
    <row r="32" spans="1:11">
      <c r="A32" s="180" t="str">
        <f>IF(連結実質赤字比率に係る赤字・黒字の構成分析!C$38="",NA(),連結実質赤字比率に係る赤字・黒字の構成分析!C$38)</f>
        <v>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0.16</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0.17</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7.0000000000000007E-2</v>
      </c>
    </row>
    <row r="33" spans="1:16">
      <c r="A33" s="180" t="str">
        <f>IF(連結実質赤字比率に係る赤字・黒字の構成分析!C$37="",NA(),連結実質赤字比率に係る赤字・黒字の構成分析!C$37)</f>
        <v>国民健康保険事業特別会計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1.1299999999999999</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0.65</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0.75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1.29</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0.77</v>
      </c>
    </row>
    <row r="34" spans="1:16">
      <c r="A34" s="180" t="str">
        <f>IF(連結実質赤字比率に係る赤字・黒字の構成分析!C$36="",NA(),連結実質赤字比率に係る赤字・黒字の構成分析!C$36)</f>
        <v>介護保険事業特別会計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0.61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0.61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1.1399999999999999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1.61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0.8</v>
      </c>
    </row>
    <row r="35" spans="1:16">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6.76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7.02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6.79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6.21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3.25</v>
      </c>
    </row>
    <row r="36" spans="1:16">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7.95</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8.1999999999999993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10.57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10.46</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10.67</v>
      </c>
    </row>
    <row r="39" spans="1:16">
      <c r="A39" s="149" t="s">
        <v>59</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c r="A42" s="181" t="s">
        <v>62</v>
      </c>
      <c r="B42" s="181"/>
      <c r="C42" s="181"/>
      <c r="D42" s="181">
        <f>'実質公債費比率（分子）の構造'!K$52</f>
        <v>4669</v>
      </c>
      <c r="E42" s="181"/>
      <c r="F42" s="181"/>
      <c r="G42" s="181">
        <f>'実質公債費比率（分子）の構造'!L$52</f>
        <v>4638</v>
      </c>
      <c r="H42" s="181"/>
      <c r="I42" s="181"/>
      <c r="J42" s="181">
        <f>'実質公債費比率（分子）の構造'!M$52</f>
        <v>4809</v>
      </c>
      <c r="K42" s="181"/>
      <c r="L42" s="181"/>
      <c r="M42" s="181">
        <f>'実質公債費比率（分子）の構造'!N$52</f>
        <v>4898</v>
      </c>
      <c r="N42" s="181"/>
      <c r="O42" s="181"/>
      <c r="P42" s="181">
        <f>'実質公債費比率（分子）の構造'!O$52</f>
        <v>5007</v>
      </c>
    </row>
    <row r="43" spans="1:16">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64</v>
      </c>
      <c r="B44" s="181">
        <f>'実質公債費比率（分子）の構造'!K$50</f>
        <v>25</v>
      </c>
      <c r="C44" s="181"/>
      <c r="D44" s="181"/>
      <c r="E44" s="181">
        <f>'実質公債費比率（分子）の構造'!L$50</f>
        <v>25</v>
      </c>
      <c r="F44" s="181"/>
      <c r="G44" s="181"/>
      <c r="H44" s="181">
        <f>'実質公債費比率（分子）の構造'!M$50</f>
        <v>16</v>
      </c>
      <c r="I44" s="181"/>
      <c r="J44" s="181"/>
      <c r="K44" s="181">
        <f>'実質公債費比率（分子）の構造'!N$50</f>
        <v>15</v>
      </c>
      <c r="L44" s="181"/>
      <c r="M44" s="181"/>
      <c r="N44" s="181">
        <f>'実質公債費比率（分子）の構造'!O$50</f>
        <v>14</v>
      </c>
      <c r="O44" s="181"/>
      <c r="P44" s="181"/>
    </row>
    <row r="45" spans="1:16">
      <c r="A45" s="181" t="s">
        <v>65</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c r="A46" s="181" t="s">
        <v>66</v>
      </c>
      <c r="B46" s="181">
        <f>'実質公債費比率（分子）の構造'!K$48</f>
        <v>974</v>
      </c>
      <c r="C46" s="181"/>
      <c r="D46" s="181"/>
      <c r="E46" s="181">
        <f>'実質公債費比率（分子）の構造'!L$48</f>
        <v>811</v>
      </c>
      <c r="F46" s="181"/>
      <c r="G46" s="181"/>
      <c r="H46" s="181">
        <f>'実質公債費比率（分子）の構造'!M$48</f>
        <v>964</v>
      </c>
      <c r="I46" s="181"/>
      <c r="J46" s="181"/>
      <c r="K46" s="181">
        <f>'実質公債費比率（分子）の構造'!N$48</f>
        <v>1021</v>
      </c>
      <c r="L46" s="181"/>
      <c r="M46" s="181"/>
      <c r="N46" s="181">
        <f>'実質公債費比率（分子）の構造'!O$48</f>
        <v>995</v>
      </c>
      <c r="O46" s="181"/>
      <c r="P46" s="181"/>
    </row>
    <row r="47" spans="1:16">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69</v>
      </c>
      <c r="B49" s="181">
        <f>'実質公債費比率（分子）の構造'!K$45</f>
        <v>4918</v>
      </c>
      <c r="C49" s="181"/>
      <c r="D49" s="181"/>
      <c r="E49" s="181">
        <f>'実質公債費比率（分子）の構造'!L$45</f>
        <v>4957</v>
      </c>
      <c r="F49" s="181"/>
      <c r="G49" s="181"/>
      <c r="H49" s="181">
        <f>'実質公債費比率（分子）の構造'!M$45</f>
        <v>4956</v>
      </c>
      <c r="I49" s="181"/>
      <c r="J49" s="181"/>
      <c r="K49" s="181">
        <f>'実質公債費比率（分子）の構造'!N$45</f>
        <v>5067</v>
      </c>
      <c r="L49" s="181"/>
      <c r="M49" s="181"/>
      <c r="N49" s="181">
        <f>'実質公債費比率（分子）の構造'!O$45</f>
        <v>5262</v>
      </c>
      <c r="O49" s="181"/>
      <c r="P49" s="181"/>
    </row>
    <row r="50" spans="1:16">
      <c r="A50" s="181" t="s">
        <v>70</v>
      </c>
      <c r="B50" s="181" t="e">
        <f>NA()</f>
        <v>#N/A</v>
      </c>
      <c r="C50" s="181">
        <f>IF(ISNUMBER('実質公債費比率（分子）の構造'!K$53),'実質公債費比率（分子）の構造'!K$53,NA())</f>
        <v>1248</v>
      </c>
      <c r="D50" s="181" t="e">
        <f>NA()</f>
        <v>#N/A</v>
      </c>
      <c r="E50" s="181" t="e">
        <f>NA()</f>
        <v>#N/A</v>
      </c>
      <c r="F50" s="181">
        <f>IF(ISNUMBER('実質公債費比率（分子）の構造'!L$53),'実質公債費比率（分子）の構造'!L$53,NA())</f>
        <v>1155</v>
      </c>
      <c r="G50" s="181" t="e">
        <f>NA()</f>
        <v>#N/A</v>
      </c>
      <c r="H50" s="181" t="e">
        <f>NA()</f>
        <v>#N/A</v>
      </c>
      <c r="I50" s="181">
        <f>IF(ISNUMBER('実質公債費比率（分子）の構造'!M$53),'実質公債費比率（分子）の構造'!M$53,NA())</f>
        <v>1127</v>
      </c>
      <c r="J50" s="181" t="e">
        <f>NA()</f>
        <v>#N/A</v>
      </c>
      <c r="K50" s="181" t="e">
        <f>NA()</f>
        <v>#N/A</v>
      </c>
      <c r="L50" s="181">
        <f>IF(ISNUMBER('実質公債費比率（分子）の構造'!N$53),'実質公債費比率（分子）の構造'!N$53,NA())</f>
        <v>1205</v>
      </c>
      <c r="M50" s="181" t="e">
        <f>NA()</f>
        <v>#N/A</v>
      </c>
      <c r="N50" s="181" t="e">
        <f>NA()</f>
        <v>#N/A</v>
      </c>
      <c r="O50" s="181">
        <f>IF(ISNUMBER('実質公債費比率（分子）の構造'!O$53),'実質公債費比率（分子）の構造'!O$53,NA())</f>
        <v>1264</v>
      </c>
      <c r="P50" s="181" t="e">
        <f>NA()</f>
        <v>#N/A</v>
      </c>
    </row>
    <row r="53" spans="1:16">
      <c r="A53" s="149" t="s">
        <v>71</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c r="A56" s="180" t="s">
        <v>42</v>
      </c>
      <c r="B56" s="180"/>
      <c r="C56" s="180"/>
      <c r="D56" s="180">
        <f>'将来負担比率（分子）の構造'!I$52</f>
        <v>48872</v>
      </c>
      <c r="E56" s="180"/>
      <c r="F56" s="180"/>
      <c r="G56" s="180">
        <f>'将来負担比率（分子）の構造'!J$52</f>
        <v>50502</v>
      </c>
      <c r="H56" s="180"/>
      <c r="I56" s="180"/>
      <c r="J56" s="180">
        <f>'将来負担比率（分子）の構造'!K$52</f>
        <v>50801</v>
      </c>
      <c r="K56" s="180"/>
      <c r="L56" s="180"/>
      <c r="M56" s="180">
        <f>'将来負担比率（分子）の構造'!L$52</f>
        <v>52743</v>
      </c>
      <c r="N56" s="180"/>
      <c r="O56" s="180"/>
      <c r="P56" s="180">
        <f>'将来負担比率（分子）の構造'!M$52</f>
        <v>54724</v>
      </c>
    </row>
    <row r="57" spans="1:16">
      <c r="A57" s="180" t="s">
        <v>41</v>
      </c>
      <c r="B57" s="180"/>
      <c r="C57" s="180"/>
      <c r="D57" s="180">
        <f>'将来負担比率（分子）の構造'!I$51</f>
        <v>5575</v>
      </c>
      <c r="E57" s="180"/>
      <c r="F57" s="180"/>
      <c r="G57" s="180">
        <f>'将来負担比率（分子）の構造'!J$51</f>
        <v>5741</v>
      </c>
      <c r="H57" s="180"/>
      <c r="I57" s="180"/>
      <c r="J57" s="180">
        <f>'将来負担比率（分子）の構造'!K$51</f>
        <v>5986</v>
      </c>
      <c r="K57" s="180"/>
      <c r="L57" s="180"/>
      <c r="M57" s="180">
        <f>'将来負担比率（分子）の構造'!L$51</f>
        <v>6519</v>
      </c>
      <c r="N57" s="180"/>
      <c r="O57" s="180"/>
      <c r="P57" s="180">
        <f>'将来負担比率（分子）の構造'!M$51</f>
        <v>6164</v>
      </c>
    </row>
    <row r="58" spans="1:16">
      <c r="A58" s="180" t="s">
        <v>40</v>
      </c>
      <c r="B58" s="180"/>
      <c r="C58" s="180"/>
      <c r="D58" s="180">
        <f>'将来負担比率（分子）の構造'!I$50</f>
        <v>8377</v>
      </c>
      <c r="E58" s="180"/>
      <c r="F58" s="180"/>
      <c r="G58" s="180">
        <f>'将来負担比率（分子）の構造'!J$50</f>
        <v>8360</v>
      </c>
      <c r="H58" s="180"/>
      <c r="I58" s="180"/>
      <c r="J58" s="180">
        <f>'将来負担比率（分子）の構造'!K$50</f>
        <v>7869</v>
      </c>
      <c r="K58" s="180"/>
      <c r="L58" s="180"/>
      <c r="M58" s="180">
        <f>'将来負担比率（分子）の構造'!L$50</f>
        <v>7443</v>
      </c>
      <c r="N58" s="180"/>
      <c r="O58" s="180"/>
      <c r="P58" s="180">
        <f>'将来負担比率（分子）の構造'!M$50</f>
        <v>7692</v>
      </c>
    </row>
    <row r="59" spans="1:16">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35</v>
      </c>
      <c r="B61" s="180">
        <f>'将来負担比率（分子）の構造'!I$46</f>
        <v>49</v>
      </c>
      <c r="C61" s="180"/>
      <c r="D61" s="180"/>
      <c r="E61" s="180">
        <f>'将来負担比率（分子）の構造'!J$46</f>
        <v>107</v>
      </c>
      <c r="F61" s="180"/>
      <c r="G61" s="180"/>
      <c r="H61" s="180">
        <f>'将来負担比率（分子）の構造'!K$46</f>
        <v>31</v>
      </c>
      <c r="I61" s="180"/>
      <c r="J61" s="180"/>
      <c r="K61" s="180">
        <f>'将来負担比率（分子）の構造'!L$46</f>
        <v>30</v>
      </c>
      <c r="L61" s="180"/>
      <c r="M61" s="180"/>
      <c r="N61" s="180">
        <f>'将来負担比率（分子）の構造'!M$46</f>
        <v>23</v>
      </c>
      <c r="O61" s="180"/>
      <c r="P61" s="180"/>
    </row>
    <row r="62" spans="1:16">
      <c r="A62" s="180" t="s">
        <v>34</v>
      </c>
      <c r="B62" s="180">
        <f>'将来負担比率（分子）の構造'!I$45</f>
        <v>9600</v>
      </c>
      <c r="C62" s="180"/>
      <c r="D62" s="180"/>
      <c r="E62" s="180">
        <f>'将来負担比率（分子）の構造'!J$45</f>
        <v>9329</v>
      </c>
      <c r="F62" s="180"/>
      <c r="G62" s="180"/>
      <c r="H62" s="180">
        <f>'将来負担比率（分子）の構造'!K$45</f>
        <v>9131</v>
      </c>
      <c r="I62" s="180"/>
      <c r="J62" s="180"/>
      <c r="K62" s="180">
        <f>'将来負担比率（分子）の構造'!L$45</f>
        <v>8850</v>
      </c>
      <c r="L62" s="180"/>
      <c r="M62" s="180"/>
      <c r="N62" s="180">
        <f>'将来負担比率（分子）の構造'!M$45</f>
        <v>8512</v>
      </c>
      <c r="O62" s="180"/>
      <c r="P62" s="180"/>
    </row>
    <row r="63" spans="1:16">
      <c r="A63" s="180" t="s">
        <v>33</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c r="A64" s="180" t="s">
        <v>32</v>
      </c>
      <c r="B64" s="180">
        <f>'将来負担比率（分子）の構造'!I$43</f>
        <v>12840</v>
      </c>
      <c r="C64" s="180"/>
      <c r="D64" s="180"/>
      <c r="E64" s="180">
        <f>'将来負担比率（分子）の構造'!J$43</f>
        <v>11996</v>
      </c>
      <c r="F64" s="180"/>
      <c r="G64" s="180"/>
      <c r="H64" s="180">
        <f>'将来負担比率（分子）の構造'!K$43</f>
        <v>11735</v>
      </c>
      <c r="I64" s="180"/>
      <c r="J64" s="180"/>
      <c r="K64" s="180">
        <f>'将来負担比率（分子）の構造'!L$43</f>
        <v>11193</v>
      </c>
      <c r="L64" s="180"/>
      <c r="M64" s="180"/>
      <c r="N64" s="180">
        <f>'将来負担比率（分子）の構造'!M$43</f>
        <v>11197</v>
      </c>
      <c r="O64" s="180"/>
      <c r="P64" s="180"/>
    </row>
    <row r="65" spans="1:16">
      <c r="A65" s="180" t="s">
        <v>31</v>
      </c>
      <c r="B65" s="180">
        <f>'将来負担比率（分子）の構造'!I$42</f>
        <v>168</v>
      </c>
      <c r="C65" s="180"/>
      <c r="D65" s="180"/>
      <c r="E65" s="180">
        <f>'将来負担比率（分子）の構造'!J$42</f>
        <v>149</v>
      </c>
      <c r="F65" s="180"/>
      <c r="G65" s="180"/>
      <c r="H65" s="180">
        <f>'将来負担比率（分子）の構造'!K$42</f>
        <v>133</v>
      </c>
      <c r="I65" s="180"/>
      <c r="J65" s="180"/>
      <c r="K65" s="180">
        <f>'将来負担比率（分子）の構造'!L$42</f>
        <v>114</v>
      </c>
      <c r="L65" s="180"/>
      <c r="M65" s="180"/>
      <c r="N65" s="180">
        <f>'将来負担比率（分子）の構造'!M$42</f>
        <v>100</v>
      </c>
      <c r="O65" s="180"/>
      <c r="P65" s="180"/>
    </row>
    <row r="66" spans="1:16">
      <c r="A66" s="180" t="s">
        <v>30</v>
      </c>
      <c r="B66" s="180">
        <f>'将来負担比率（分子）の構造'!I$41</f>
        <v>51854</v>
      </c>
      <c r="C66" s="180"/>
      <c r="D66" s="180"/>
      <c r="E66" s="180">
        <f>'将来負担比率（分子）の構造'!J$41</f>
        <v>53695</v>
      </c>
      <c r="F66" s="180"/>
      <c r="G66" s="180"/>
      <c r="H66" s="180">
        <f>'将来負担比率（分子）の構造'!K$41</f>
        <v>54888</v>
      </c>
      <c r="I66" s="180"/>
      <c r="J66" s="180"/>
      <c r="K66" s="180">
        <f>'将来負担比率（分子）の構造'!L$41</f>
        <v>58419</v>
      </c>
      <c r="L66" s="180"/>
      <c r="M66" s="180"/>
      <c r="N66" s="180">
        <f>'将来負担比率（分子）の構造'!M$41</f>
        <v>61275</v>
      </c>
      <c r="O66" s="180"/>
      <c r="P66" s="180"/>
    </row>
    <row r="67" spans="1:16">
      <c r="A67" s="180" t="s">
        <v>74</v>
      </c>
      <c r="B67" s="180" t="e">
        <f>NA()</f>
        <v>#N/A</v>
      </c>
      <c r="C67" s="180">
        <f>IF(ISNUMBER('将来負担比率（分子）の構造'!I$53), IF('将来負担比率（分子）の構造'!I$53 &lt; 0, 0, '将来負担比率（分子）の構造'!I$53), NA())</f>
        <v>11686</v>
      </c>
      <c r="D67" s="180" t="e">
        <f>NA()</f>
        <v>#N/A</v>
      </c>
      <c r="E67" s="180" t="e">
        <f>NA()</f>
        <v>#N/A</v>
      </c>
      <c r="F67" s="180">
        <f>IF(ISNUMBER('将来負担比率（分子）の構造'!J$53), IF('将来負担比率（分子）の構造'!J$53 &lt; 0, 0, '将来負担比率（分子）の構造'!J$53), NA())</f>
        <v>10672</v>
      </c>
      <c r="G67" s="180" t="e">
        <f>NA()</f>
        <v>#N/A</v>
      </c>
      <c r="H67" s="180" t="e">
        <f>NA()</f>
        <v>#N/A</v>
      </c>
      <c r="I67" s="180">
        <f>IF(ISNUMBER('将来負担比率（分子）の構造'!K$53), IF('将来負担比率（分子）の構造'!K$53 &lt; 0, 0, '将来負担比率（分子）の構造'!K$53), NA())</f>
        <v>11263</v>
      </c>
      <c r="J67" s="180" t="e">
        <f>NA()</f>
        <v>#N/A</v>
      </c>
      <c r="K67" s="180" t="e">
        <f>NA()</f>
        <v>#N/A</v>
      </c>
      <c r="L67" s="180">
        <f>IF(ISNUMBER('将来負担比率（分子）の構造'!L$53), IF('将来負担比率（分子）の構造'!L$53 &lt; 0, 0, '将来負担比率（分子）の構造'!L$53), NA())</f>
        <v>11903</v>
      </c>
      <c r="M67" s="180" t="e">
        <f>NA()</f>
        <v>#N/A</v>
      </c>
      <c r="N67" s="180" t="e">
        <f>NA()</f>
        <v>#N/A</v>
      </c>
      <c r="O67" s="180">
        <f>IF(ISNUMBER('将来負担比率（分子）の構造'!M$53), IF('将来負担比率（分子）の構造'!M$53 &lt; 0, 0, '将来負担比率（分子）の構造'!M$53), NA())</f>
        <v>12527</v>
      </c>
      <c r="P67" s="180" t="e">
        <f>NA()</f>
        <v>#N/A</v>
      </c>
    </row>
    <row r="70" spans="1:16">
      <c r="A70" s="182" t="s">
        <v>75</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76</v>
      </c>
      <c r="B72" s="184">
        <f>基金残高に係る経年分析!F55</f>
        <v>4062</v>
      </c>
      <c r="C72" s="184">
        <f>基金残高に係る経年分析!G55</f>
        <v>3765</v>
      </c>
      <c r="D72" s="184">
        <f>基金残高に係る経年分析!H55</f>
        <v>3316</v>
      </c>
    </row>
    <row r="73" spans="1:16">
      <c r="A73" s="183" t="s">
        <v>77</v>
      </c>
      <c r="B73" s="184">
        <f>基金残高に係る経年分析!F56</f>
        <v>1169</v>
      </c>
      <c r="C73" s="184">
        <f>基金残高に係る経年分析!G56</f>
        <v>1170</v>
      </c>
      <c r="D73" s="184">
        <f>基金残高に係る経年分析!H56</f>
        <v>1170</v>
      </c>
    </row>
    <row r="74" spans="1:16">
      <c r="A74" s="183" t="s">
        <v>78</v>
      </c>
      <c r="B74" s="184">
        <f>基金残高に係る経年分析!F57</f>
        <v>5124</v>
      </c>
      <c r="C74" s="184">
        <f>基金残高に係る経年分析!G57</f>
        <v>4876</v>
      </c>
      <c r="D74" s="184">
        <f>基金残高に係る経年分析!H57</f>
        <v>5067</v>
      </c>
    </row>
  </sheetData>
  <sheetProtection algorithmName="SHA-512" hashValue="NfKTNU4TlzNMHs6O3H8LJubi7BDFX558BrYPTp0Q+26ChrrptUvqlva/RrRRM+y9acOoI/0TT8sHAZs8MkLsNQ==" saltValue="AbgCYa3/bKrfJUgpDA538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28"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211</v>
      </c>
      <c r="DI1" s="756"/>
      <c r="DJ1" s="756"/>
      <c r="DK1" s="756"/>
      <c r="DL1" s="756"/>
      <c r="DM1" s="756"/>
      <c r="DN1" s="757"/>
      <c r="DO1" s="225"/>
      <c r="DP1" s="755" t="s">
        <v>212</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97" t="s">
        <v>214</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215</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216</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c r="B4" s="697" t="s">
        <v>1</v>
      </c>
      <c r="C4" s="698"/>
      <c r="D4" s="698"/>
      <c r="E4" s="698"/>
      <c r="F4" s="698"/>
      <c r="G4" s="698"/>
      <c r="H4" s="698"/>
      <c r="I4" s="698"/>
      <c r="J4" s="698"/>
      <c r="K4" s="698"/>
      <c r="L4" s="698"/>
      <c r="M4" s="698"/>
      <c r="N4" s="698"/>
      <c r="O4" s="698"/>
      <c r="P4" s="698"/>
      <c r="Q4" s="699"/>
      <c r="R4" s="697" t="s">
        <v>217</v>
      </c>
      <c r="S4" s="698"/>
      <c r="T4" s="698"/>
      <c r="U4" s="698"/>
      <c r="V4" s="698"/>
      <c r="W4" s="698"/>
      <c r="X4" s="698"/>
      <c r="Y4" s="699"/>
      <c r="Z4" s="697" t="s">
        <v>218</v>
      </c>
      <c r="AA4" s="698"/>
      <c r="AB4" s="698"/>
      <c r="AC4" s="699"/>
      <c r="AD4" s="697" t="s">
        <v>219</v>
      </c>
      <c r="AE4" s="698"/>
      <c r="AF4" s="698"/>
      <c r="AG4" s="698"/>
      <c r="AH4" s="698"/>
      <c r="AI4" s="698"/>
      <c r="AJ4" s="698"/>
      <c r="AK4" s="699"/>
      <c r="AL4" s="697" t="s">
        <v>218</v>
      </c>
      <c r="AM4" s="698"/>
      <c r="AN4" s="698"/>
      <c r="AO4" s="699"/>
      <c r="AP4" s="758" t="s">
        <v>220</v>
      </c>
      <c r="AQ4" s="758"/>
      <c r="AR4" s="758"/>
      <c r="AS4" s="758"/>
      <c r="AT4" s="758"/>
      <c r="AU4" s="758"/>
      <c r="AV4" s="758"/>
      <c r="AW4" s="758"/>
      <c r="AX4" s="758"/>
      <c r="AY4" s="758"/>
      <c r="AZ4" s="758"/>
      <c r="BA4" s="758"/>
      <c r="BB4" s="758"/>
      <c r="BC4" s="758"/>
      <c r="BD4" s="758"/>
      <c r="BE4" s="758"/>
      <c r="BF4" s="758"/>
      <c r="BG4" s="758" t="s">
        <v>221</v>
      </c>
      <c r="BH4" s="758"/>
      <c r="BI4" s="758"/>
      <c r="BJ4" s="758"/>
      <c r="BK4" s="758"/>
      <c r="BL4" s="758"/>
      <c r="BM4" s="758"/>
      <c r="BN4" s="758"/>
      <c r="BO4" s="758" t="s">
        <v>218</v>
      </c>
      <c r="BP4" s="758"/>
      <c r="BQ4" s="758"/>
      <c r="BR4" s="758"/>
      <c r="BS4" s="758" t="s">
        <v>222</v>
      </c>
      <c r="BT4" s="758"/>
      <c r="BU4" s="758"/>
      <c r="BV4" s="758"/>
      <c r="BW4" s="758"/>
      <c r="BX4" s="758"/>
      <c r="BY4" s="758"/>
      <c r="BZ4" s="758"/>
      <c r="CA4" s="758"/>
      <c r="CB4" s="758"/>
      <c r="CD4" s="740" t="s">
        <v>223</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c r="B5" s="722" t="s">
        <v>224</v>
      </c>
      <c r="C5" s="723"/>
      <c r="D5" s="723"/>
      <c r="E5" s="723"/>
      <c r="F5" s="723"/>
      <c r="G5" s="723"/>
      <c r="H5" s="723"/>
      <c r="I5" s="723"/>
      <c r="J5" s="723"/>
      <c r="K5" s="723"/>
      <c r="L5" s="723"/>
      <c r="M5" s="723"/>
      <c r="N5" s="723"/>
      <c r="O5" s="723"/>
      <c r="P5" s="723"/>
      <c r="Q5" s="724"/>
      <c r="R5" s="688">
        <v>13273544</v>
      </c>
      <c r="S5" s="689"/>
      <c r="T5" s="689"/>
      <c r="U5" s="689"/>
      <c r="V5" s="689"/>
      <c r="W5" s="689"/>
      <c r="X5" s="689"/>
      <c r="Y5" s="735"/>
      <c r="Z5" s="753">
        <v>28.9</v>
      </c>
      <c r="AA5" s="753"/>
      <c r="AB5" s="753"/>
      <c r="AC5" s="753"/>
      <c r="AD5" s="754">
        <v>12846350</v>
      </c>
      <c r="AE5" s="754"/>
      <c r="AF5" s="754"/>
      <c r="AG5" s="754"/>
      <c r="AH5" s="754"/>
      <c r="AI5" s="754"/>
      <c r="AJ5" s="754"/>
      <c r="AK5" s="754"/>
      <c r="AL5" s="736">
        <v>54.9</v>
      </c>
      <c r="AM5" s="705"/>
      <c r="AN5" s="705"/>
      <c r="AO5" s="737"/>
      <c r="AP5" s="722" t="s">
        <v>225</v>
      </c>
      <c r="AQ5" s="723"/>
      <c r="AR5" s="723"/>
      <c r="AS5" s="723"/>
      <c r="AT5" s="723"/>
      <c r="AU5" s="723"/>
      <c r="AV5" s="723"/>
      <c r="AW5" s="723"/>
      <c r="AX5" s="723"/>
      <c r="AY5" s="723"/>
      <c r="AZ5" s="723"/>
      <c r="BA5" s="723"/>
      <c r="BB5" s="723"/>
      <c r="BC5" s="723"/>
      <c r="BD5" s="723"/>
      <c r="BE5" s="723"/>
      <c r="BF5" s="724"/>
      <c r="BG5" s="623">
        <v>12461655</v>
      </c>
      <c r="BH5" s="626"/>
      <c r="BI5" s="626"/>
      <c r="BJ5" s="626"/>
      <c r="BK5" s="626"/>
      <c r="BL5" s="626"/>
      <c r="BM5" s="626"/>
      <c r="BN5" s="627"/>
      <c r="BO5" s="685">
        <v>93.9</v>
      </c>
      <c r="BP5" s="685"/>
      <c r="BQ5" s="685"/>
      <c r="BR5" s="685"/>
      <c r="BS5" s="686">
        <v>157264</v>
      </c>
      <c r="BT5" s="686"/>
      <c r="BU5" s="686"/>
      <c r="BV5" s="686"/>
      <c r="BW5" s="686"/>
      <c r="BX5" s="686"/>
      <c r="BY5" s="686"/>
      <c r="BZ5" s="686"/>
      <c r="CA5" s="686"/>
      <c r="CB5" s="727"/>
      <c r="CD5" s="740" t="s">
        <v>220</v>
      </c>
      <c r="CE5" s="741"/>
      <c r="CF5" s="741"/>
      <c r="CG5" s="741"/>
      <c r="CH5" s="741"/>
      <c r="CI5" s="741"/>
      <c r="CJ5" s="741"/>
      <c r="CK5" s="741"/>
      <c r="CL5" s="741"/>
      <c r="CM5" s="741"/>
      <c r="CN5" s="741"/>
      <c r="CO5" s="741"/>
      <c r="CP5" s="741"/>
      <c r="CQ5" s="742"/>
      <c r="CR5" s="740" t="s">
        <v>226</v>
      </c>
      <c r="CS5" s="741"/>
      <c r="CT5" s="741"/>
      <c r="CU5" s="741"/>
      <c r="CV5" s="741"/>
      <c r="CW5" s="741"/>
      <c r="CX5" s="741"/>
      <c r="CY5" s="742"/>
      <c r="CZ5" s="740" t="s">
        <v>218</v>
      </c>
      <c r="DA5" s="741"/>
      <c r="DB5" s="741"/>
      <c r="DC5" s="742"/>
      <c r="DD5" s="740" t="s">
        <v>227</v>
      </c>
      <c r="DE5" s="741"/>
      <c r="DF5" s="741"/>
      <c r="DG5" s="741"/>
      <c r="DH5" s="741"/>
      <c r="DI5" s="741"/>
      <c r="DJ5" s="741"/>
      <c r="DK5" s="741"/>
      <c r="DL5" s="741"/>
      <c r="DM5" s="741"/>
      <c r="DN5" s="741"/>
      <c r="DO5" s="741"/>
      <c r="DP5" s="742"/>
      <c r="DQ5" s="740" t="s">
        <v>228</v>
      </c>
      <c r="DR5" s="741"/>
      <c r="DS5" s="741"/>
      <c r="DT5" s="741"/>
      <c r="DU5" s="741"/>
      <c r="DV5" s="741"/>
      <c r="DW5" s="741"/>
      <c r="DX5" s="741"/>
      <c r="DY5" s="741"/>
      <c r="DZ5" s="741"/>
      <c r="EA5" s="741"/>
      <c r="EB5" s="741"/>
      <c r="EC5" s="742"/>
    </row>
    <row r="6" spans="2:143" ht="11.25" customHeight="1">
      <c r="B6" s="620" t="s">
        <v>229</v>
      </c>
      <c r="C6" s="621"/>
      <c r="D6" s="621"/>
      <c r="E6" s="621"/>
      <c r="F6" s="621"/>
      <c r="G6" s="621"/>
      <c r="H6" s="621"/>
      <c r="I6" s="621"/>
      <c r="J6" s="621"/>
      <c r="K6" s="621"/>
      <c r="L6" s="621"/>
      <c r="M6" s="621"/>
      <c r="N6" s="621"/>
      <c r="O6" s="621"/>
      <c r="P6" s="621"/>
      <c r="Q6" s="622"/>
      <c r="R6" s="623">
        <v>414741</v>
      </c>
      <c r="S6" s="626"/>
      <c r="T6" s="626"/>
      <c r="U6" s="626"/>
      <c r="V6" s="626"/>
      <c r="W6" s="626"/>
      <c r="X6" s="626"/>
      <c r="Y6" s="627"/>
      <c r="Z6" s="685">
        <v>0.9</v>
      </c>
      <c r="AA6" s="685"/>
      <c r="AB6" s="685"/>
      <c r="AC6" s="685"/>
      <c r="AD6" s="686">
        <v>414741</v>
      </c>
      <c r="AE6" s="686"/>
      <c r="AF6" s="686"/>
      <c r="AG6" s="686"/>
      <c r="AH6" s="686"/>
      <c r="AI6" s="686"/>
      <c r="AJ6" s="686"/>
      <c r="AK6" s="686"/>
      <c r="AL6" s="628">
        <v>1.8</v>
      </c>
      <c r="AM6" s="629"/>
      <c r="AN6" s="629"/>
      <c r="AO6" s="687"/>
      <c r="AP6" s="620" t="s">
        <v>230</v>
      </c>
      <c r="AQ6" s="621"/>
      <c r="AR6" s="621"/>
      <c r="AS6" s="621"/>
      <c r="AT6" s="621"/>
      <c r="AU6" s="621"/>
      <c r="AV6" s="621"/>
      <c r="AW6" s="621"/>
      <c r="AX6" s="621"/>
      <c r="AY6" s="621"/>
      <c r="AZ6" s="621"/>
      <c r="BA6" s="621"/>
      <c r="BB6" s="621"/>
      <c r="BC6" s="621"/>
      <c r="BD6" s="621"/>
      <c r="BE6" s="621"/>
      <c r="BF6" s="622"/>
      <c r="BG6" s="623">
        <v>12461655</v>
      </c>
      <c r="BH6" s="626"/>
      <c r="BI6" s="626"/>
      <c r="BJ6" s="626"/>
      <c r="BK6" s="626"/>
      <c r="BL6" s="626"/>
      <c r="BM6" s="626"/>
      <c r="BN6" s="627"/>
      <c r="BO6" s="685">
        <v>93.9</v>
      </c>
      <c r="BP6" s="685"/>
      <c r="BQ6" s="685"/>
      <c r="BR6" s="685"/>
      <c r="BS6" s="686">
        <v>157264</v>
      </c>
      <c r="BT6" s="686"/>
      <c r="BU6" s="686"/>
      <c r="BV6" s="686"/>
      <c r="BW6" s="686"/>
      <c r="BX6" s="686"/>
      <c r="BY6" s="686"/>
      <c r="BZ6" s="686"/>
      <c r="CA6" s="686"/>
      <c r="CB6" s="727"/>
      <c r="CD6" s="694" t="s">
        <v>231</v>
      </c>
      <c r="CE6" s="695"/>
      <c r="CF6" s="695"/>
      <c r="CG6" s="695"/>
      <c r="CH6" s="695"/>
      <c r="CI6" s="695"/>
      <c r="CJ6" s="695"/>
      <c r="CK6" s="695"/>
      <c r="CL6" s="695"/>
      <c r="CM6" s="695"/>
      <c r="CN6" s="695"/>
      <c r="CO6" s="695"/>
      <c r="CP6" s="695"/>
      <c r="CQ6" s="696"/>
      <c r="CR6" s="623">
        <v>283810</v>
      </c>
      <c r="CS6" s="626"/>
      <c r="CT6" s="626"/>
      <c r="CU6" s="626"/>
      <c r="CV6" s="626"/>
      <c r="CW6" s="626"/>
      <c r="CX6" s="626"/>
      <c r="CY6" s="627"/>
      <c r="CZ6" s="736">
        <v>0.6</v>
      </c>
      <c r="DA6" s="705"/>
      <c r="DB6" s="705"/>
      <c r="DC6" s="739"/>
      <c r="DD6" s="631" t="s">
        <v>232</v>
      </c>
      <c r="DE6" s="626"/>
      <c r="DF6" s="626"/>
      <c r="DG6" s="626"/>
      <c r="DH6" s="626"/>
      <c r="DI6" s="626"/>
      <c r="DJ6" s="626"/>
      <c r="DK6" s="626"/>
      <c r="DL6" s="626"/>
      <c r="DM6" s="626"/>
      <c r="DN6" s="626"/>
      <c r="DO6" s="626"/>
      <c r="DP6" s="627"/>
      <c r="DQ6" s="631">
        <v>283810</v>
      </c>
      <c r="DR6" s="626"/>
      <c r="DS6" s="626"/>
      <c r="DT6" s="626"/>
      <c r="DU6" s="626"/>
      <c r="DV6" s="626"/>
      <c r="DW6" s="626"/>
      <c r="DX6" s="626"/>
      <c r="DY6" s="626"/>
      <c r="DZ6" s="626"/>
      <c r="EA6" s="626"/>
      <c r="EB6" s="626"/>
      <c r="EC6" s="666"/>
    </row>
    <row r="7" spans="2:143" ht="11.25" customHeight="1">
      <c r="B7" s="620" t="s">
        <v>233</v>
      </c>
      <c r="C7" s="621"/>
      <c r="D7" s="621"/>
      <c r="E7" s="621"/>
      <c r="F7" s="621"/>
      <c r="G7" s="621"/>
      <c r="H7" s="621"/>
      <c r="I7" s="621"/>
      <c r="J7" s="621"/>
      <c r="K7" s="621"/>
      <c r="L7" s="621"/>
      <c r="M7" s="621"/>
      <c r="N7" s="621"/>
      <c r="O7" s="621"/>
      <c r="P7" s="621"/>
      <c r="Q7" s="622"/>
      <c r="R7" s="623">
        <v>15303</v>
      </c>
      <c r="S7" s="626"/>
      <c r="T7" s="626"/>
      <c r="U7" s="626"/>
      <c r="V7" s="626"/>
      <c r="W7" s="626"/>
      <c r="X7" s="626"/>
      <c r="Y7" s="627"/>
      <c r="Z7" s="685">
        <v>0</v>
      </c>
      <c r="AA7" s="685"/>
      <c r="AB7" s="685"/>
      <c r="AC7" s="685"/>
      <c r="AD7" s="686">
        <v>15303</v>
      </c>
      <c r="AE7" s="686"/>
      <c r="AF7" s="686"/>
      <c r="AG7" s="686"/>
      <c r="AH7" s="686"/>
      <c r="AI7" s="686"/>
      <c r="AJ7" s="686"/>
      <c r="AK7" s="686"/>
      <c r="AL7" s="628">
        <v>0.1</v>
      </c>
      <c r="AM7" s="629"/>
      <c r="AN7" s="629"/>
      <c r="AO7" s="687"/>
      <c r="AP7" s="620" t="s">
        <v>234</v>
      </c>
      <c r="AQ7" s="621"/>
      <c r="AR7" s="621"/>
      <c r="AS7" s="621"/>
      <c r="AT7" s="621"/>
      <c r="AU7" s="621"/>
      <c r="AV7" s="621"/>
      <c r="AW7" s="621"/>
      <c r="AX7" s="621"/>
      <c r="AY7" s="621"/>
      <c r="AZ7" s="621"/>
      <c r="BA7" s="621"/>
      <c r="BB7" s="621"/>
      <c r="BC7" s="621"/>
      <c r="BD7" s="621"/>
      <c r="BE7" s="621"/>
      <c r="BF7" s="622"/>
      <c r="BG7" s="623">
        <v>4595406</v>
      </c>
      <c r="BH7" s="626"/>
      <c r="BI7" s="626"/>
      <c r="BJ7" s="626"/>
      <c r="BK7" s="626"/>
      <c r="BL7" s="626"/>
      <c r="BM7" s="626"/>
      <c r="BN7" s="627"/>
      <c r="BO7" s="685">
        <v>34.6</v>
      </c>
      <c r="BP7" s="685"/>
      <c r="BQ7" s="685"/>
      <c r="BR7" s="685"/>
      <c r="BS7" s="686">
        <v>157264</v>
      </c>
      <c r="BT7" s="686"/>
      <c r="BU7" s="686"/>
      <c r="BV7" s="686"/>
      <c r="BW7" s="686"/>
      <c r="BX7" s="686"/>
      <c r="BY7" s="686"/>
      <c r="BZ7" s="686"/>
      <c r="CA7" s="686"/>
      <c r="CB7" s="727"/>
      <c r="CD7" s="667" t="s">
        <v>235</v>
      </c>
      <c r="CE7" s="664"/>
      <c r="CF7" s="664"/>
      <c r="CG7" s="664"/>
      <c r="CH7" s="664"/>
      <c r="CI7" s="664"/>
      <c r="CJ7" s="664"/>
      <c r="CK7" s="664"/>
      <c r="CL7" s="664"/>
      <c r="CM7" s="664"/>
      <c r="CN7" s="664"/>
      <c r="CO7" s="664"/>
      <c r="CP7" s="664"/>
      <c r="CQ7" s="665"/>
      <c r="CR7" s="623">
        <v>9323896</v>
      </c>
      <c r="CS7" s="626"/>
      <c r="CT7" s="626"/>
      <c r="CU7" s="626"/>
      <c r="CV7" s="626"/>
      <c r="CW7" s="626"/>
      <c r="CX7" s="626"/>
      <c r="CY7" s="627"/>
      <c r="CZ7" s="685">
        <v>20.7</v>
      </c>
      <c r="DA7" s="685"/>
      <c r="DB7" s="685"/>
      <c r="DC7" s="685"/>
      <c r="DD7" s="631">
        <v>4936351</v>
      </c>
      <c r="DE7" s="626"/>
      <c r="DF7" s="626"/>
      <c r="DG7" s="626"/>
      <c r="DH7" s="626"/>
      <c r="DI7" s="626"/>
      <c r="DJ7" s="626"/>
      <c r="DK7" s="626"/>
      <c r="DL7" s="626"/>
      <c r="DM7" s="626"/>
      <c r="DN7" s="626"/>
      <c r="DO7" s="626"/>
      <c r="DP7" s="627"/>
      <c r="DQ7" s="631">
        <v>4184508</v>
      </c>
      <c r="DR7" s="626"/>
      <c r="DS7" s="626"/>
      <c r="DT7" s="626"/>
      <c r="DU7" s="626"/>
      <c r="DV7" s="626"/>
      <c r="DW7" s="626"/>
      <c r="DX7" s="626"/>
      <c r="DY7" s="626"/>
      <c r="DZ7" s="626"/>
      <c r="EA7" s="626"/>
      <c r="EB7" s="626"/>
      <c r="EC7" s="666"/>
    </row>
    <row r="8" spans="2:143" ht="11.25" customHeight="1">
      <c r="B8" s="620" t="s">
        <v>236</v>
      </c>
      <c r="C8" s="621"/>
      <c r="D8" s="621"/>
      <c r="E8" s="621"/>
      <c r="F8" s="621"/>
      <c r="G8" s="621"/>
      <c r="H8" s="621"/>
      <c r="I8" s="621"/>
      <c r="J8" s="621"/>
      <c r="K8" s="621"/>
      <c r="L8" s="621"/>
      <c r="M8" s="621"/>
      <c r="N8" s="621"/>
      <c r="O8" s="621"/>
      <c r="P8" s="621"/>
      <c r="Q8" s="622"/>
      <c r="R8" s="623">
        <v>32495</v>
      </c>
      <c r="S8" s="626"/>
      <c r="T8" s="626"/>
      <c r="U8" s="626"/>
      <c r="V8" s="626"/>
      <c r="W8" s="626"/>
      <c r="X8" s="626"/>
      <c r="Y8" s="627"/>
      <c r="Z8" s="685">
        <v>0.1</v>
      </c>
      <c r="AA8" s="685"/>
      <c r="AB8" s="685"/>
      <c r="AC8" s="685"/>
      <c r="AD8" s="686">
        <v>32495</v>
      </c>
      <c r="AE8" s="686"/>
      <c r="AF8" s="686"/>
      <c r="AG8" s="686"/>
      <c r="AH8" s="686"/>
      <c r="AI8" s="686"/>
      <c r="AJ8" s="686"/>
      <c r="AK8" s="686"/>
      <c r="AL8" s="628">
        <v>0.1</v>
      </c>
      <c r="AM8" s="629"/>
      <c r="AN8" s="629"/>
      <c r="AO8" s="687"/>
      <c r="AP8" s="620" t="s">
        <v>237</v>
      </c>
      <c r="AQ8" s="621"/>
      <c r="AR8" s="621"/>
      <c r="AS8" s="621"/>
      <c r="AT8" s="621"/>
      <c r="AU8" s="621"/>
      <c r="AV8" s="621"/>
      <c r="AW8" s="621"/>
      <c r="AX8" s="621"/>
      <c r="AY8" s="621"/>
      <c r="AZ8" s="621"/>
      <c r="BA8" s="621"/>
      <c r="BB8" s="621"/>
      <c r="BC8" s="621"/>
      <c r="BD8" s="621"/>
      <c r="BE8" s="621"/>
      <c r="BF8" s="622"/>
      <c r="BG8" s="623">
        <v>153390</v>
      </c>
      <c r="BH8" s="626"/>
      <c r="BI8" s="626"/>
      <c r="BJ8" s="626"/>
      <c r="BK8" s="626"/>
      <c r="BL8" s="626"/>
      <c r="BM8" s="626"/>
      <c r="BN8" s="627"/>
      <c r="BO8" s="685">
        <v>1.2</v>
      </c>
      <c r="BP8" s="685"/>
      <c r="BQ8" s="685"/>
      <c r="BR8" s="685"/>
      <c r="BS8" s="631" t="s">
        <v>232</v>
      </c>
      <c r="BT8" s="626"/>
      <c r="BU8" s="626"/>
      <c r="BV8" s="626"/>
      <c r="BW8" s="626"/>
      <c r="BX8" s="626"/>
      <c r="BY8" s="626"/>
      <c r="BZ8" s="626"/>
      <c r="CA8" s="626"/>
      <c r="CB8" s="666"/>
      <c r="CD8" s="667" t="s">
        <v>238</v>
      </c>
      <c r="CE8" s="664"/>
      <c r="CF8" s="664"/>
      <c r="CG8" s="664"/>
      <c r="CH8" s="664"/>
      <c r="CI8" s="664"/>
      <c r="CJ8" s="664"/>
      <c r="CK8" s="664"/>
      <c r="CL8" s="664"/>
      <c r="CM8" s="664"/>
      <c r="CN8" s="664"/>
      <c r="CO8" s="664"/>
      <c r="CP8" s="664"/>
      <c r="CQ8" s="665"/>
      <c r="CR8" s="623">
        <v>12655612</v>
      </c>
      <c r="CS8" s="626"/>
      <c r="CT8" s="626"/>
      <c r="CU8" s="626"/>
      <c r="CV8" s="626"/>
      <c r="CW8" s="626"/>
      <c r="CX8" s="626"/>
      <c r="CY8" s="627"/>
      <c r="CZ8" s="685">
        <v>28.1</v>
      </c>
      <c r="DA8" s="685"/>
      <c r="DB8" s="685"/>
      <c r="DC8" s="685"/>
      <c r="DD8" s="631">
        <v>222441</v>
      </c>
      <c r="DE8" s="626"/>
      <c r="DF8" s="626"/>
      <c r="DG8" s="626"/>
      <c r="DH8" s="626"/>
      <c r="DI8" s="626"/>
      <c r="DJ8" s="626"/>
      <c r="DK8" s="626"/>
      <c r="DL8" s="626"/>
      <c r="DM8" s="626"/>
      <c r="DN8" s="626"/>
      <c r="DO8" s="626"/>
      <c r="DP8" s="627"/>
      <c r="DQ8" s="631">
        <v>6568622</v>
      </c>
      <c r="DR8" s="626"/>
      <c r="DS8" s="626"/>
      <c r="DT8" s="626"/>
      <c r="DU8" s="626"/>
      <c r="DV8" s="626"/>
      <c r="DW8" s="626"/>
      <c r="DX8" s="626"/>
      <c r="DY8" s="626"/>
      <c r="DZ8" s="626"/>
      <c r="EA8" s="626"/>
      <c r="EB8" s="626"/>
      <c r="EC8" s="666"/>
    </row>
    <row r="9" spans="2:143" ht="11.25" customHeight="1">
      <c r="B9" s="620" t="s">
        <v>239</v>
      </c>
      <c r="C9" s="621"/>
      <c r="D9" s="621"/>
      <c r="E9" s="621"/>
      <c r="F9" s="621"/>
      <c r="G9" s="621"/>
      <c r="H9" s="621"/>
      <c r="I9" s="621"/>
      <c r="J9" s="621"/>
      <c r="K9" s="621"/>
      <c r="L9" s="621"/>
      <c r="M9" s="621"/>
      <c r="N9" s="621"/>
      <c r="O9" s="621"/>
      <c r="P9" s="621"/>
      <c r="Q9" s="622"/>
      <c r="R9" s="623">
        <v>29197</v>
      </c>
      <c r="S9" s="626"/>
      <c r="T9" s="626"/>
      <c r="U9" s="626"/>
      <c r="V9" s="626"/>
      <c r="W9" s="626"/>
      <c r="X9" s="626"/>
      <c r="Y9" s="627"/>
      <c r="Z9" s="685">
        <v>0.1</v>
      </c>
      <c r="AA9" s="685"/>
      <c r="AB9" s="685"/>
      <c r="AC9" s="685"/>
      <c r="AD9" s="686">
        <v>29197</v>
      </c>
      <c r="AE9" s="686"/>
      <c r="AF9" s="686"/>
      <c r="AG9" s="686"/>
      <c r="AH9" s="686"/>
      <c r="AI9" s="686"/>
      <c r="AJ9" s="686"/>
      <c r="AK9" s="686"/>
      <c r="AL9" s="628">
        <v>0.1</v>
      </c>
      <c r="AM9" s="629"/>
      <c r="AN9" s="629"/>
      <c r="AO9" s="687"/>
      <c r="AP9" s="620" t="s">
        <v>240</v>
      </c>
      <c r="AQ9" s="621"/>
      <c r="AR9" s="621"/>
      <c r="AS9" s="621"/>
      <c r="AT9" s="621"/>
      <c r="AU9" s="621"/>
      <c r="AV9" s="621"/>
      <c r="AW9" s="621"/>
      <c r="AX9" s="621"/>
      <c r="AY9" s="621"/>
      <c r="AZ9" s="621"/>
      <c r="BA9" s="621"/>
      <c r="BB9" s="621"/>
      <c r="BC9" s="621"/>
      <c r="BD9" s="621"/>
      <c r="BE9" s="621"/>
      <c r="BF9" s="622"/>
      <c r="BG9" s="623">
        <v>3617247</v>
      </c>
      <c r="BH9" s="626"/>
      <c r="BI9" s="626"/>
      <c r="BJ9" s="626"/>
      <c r="BK9" s="626"/>
      <c r="BL9" s="626"/>
      <c r="BM9" s="626"/>
      <c r="BN9" s="627"/>
      <c r="BO9" s="685">
        <v>27.3</v>
      </c>
      <c r="BP9" s="685"/>
      <c r="BQ9" s="685"/>
      <c r="BR9" s="685"/>
      <c r="BS9" s="631" t="s">
        <v>178</v>
      </c>
      <c r="BT9" s="626"/>
      <c r="BU9" s="626"/>
      <c r="BV9" s="626"/>
      <c r="BW9" s="626"/>
      <c r="BX9" s="626"/>
      <c r="BY9" s="626"/>
      <c r="BZ9" s="626"/>
      <c r="CA9" s="626"/>
      <c r="CB9" s="666"/>
      <c r="CD9" s="667" t="s">
        <v>241</v>
      </c>
      <c r="CE9" s="664"/>
      <c r="CF9" s="664"/>
      <c r="CG9" s="664"/>
      <c r="CH9" s="664"/>
      <c r="CI9" s="664"/>
      <c r="CJ9" s="664"/>
      <c r="CK9" s="664"/>
      <c r="CL9" s="664"/>
      <c r="CM9" s="664"/>
      <c r="CN9" s="664"/>
      <c r="CO9" s="664"/>
      <c r="CP9" s="664"/>
      <c r="CQ9" s="665"/>
      <c r="CR9" s="623">
        <v>3429569</v>
      </c>
      <c r="CS9" s="626"/>
      <c r="CT9" s="626"/>
      <c r="CU9" s="626"/>
      <c r="CV9" s="626"/>
      <c r="CW9" s="626"/>
      <c r="CX9" s="626"/>
      <c r="CY9" s="627"/>
      <c r="CZ9" s="685">
        <v>7.6</v>
      </c>
      <c r="DA9" s="685"/>
      <c r="DB9" s="685"/>
      <c r="DC9" s="685"/>
      <c r="DD9" s="631">
        <v>266289</v>
      </c>
      <c r="DE9" s="626"/>
      <c r="DF9" s="626"/>
      <c r="DG9" s="626"/>
      <c r="DH9" s="626"/>
      <c r="DI9" s="626"/>
      <c r="DJ9" s="626"/>
      <c r="DK9" s="626"/>
      <c r="DL9" s="626"/>
      <c r="DM9" s="626"/>
      <c r="DN9" s="626"/>
      <c r="DO9" s="626"/>
      <c r="DP9" s="627"/>
      <c r="DQ9" s="631">
        <v>2488696</v>
      </c>
      <c r="DR9" s="626"/>
      <c r="DS9" s="626"/>
      <c r="DT9" s="626"/>
      <c r="DU9" s="626"/>
      <c r="DV9" s="626"/>
      <c r="DW9" s="626"/>
      <c r="DX9" s="626"/>
      <c r="DY9" s="626"/>
      <c r="DZ9" s="626"/>
      <c r="EA9" s="626"/>
      <c r="EB9" s="626"/>
      <c r="EC9" s="666"/>
    </row>
    <row r="10" spans="2:143" ht="11.25" customHeight="1">
      <c r="B10" s="620" t="s">
        <v>242</v>
      </c>
      <c r="C10" s="621"/>
      <c r="D10" s="621"/>
      <c r="E10" s="621"/>
      <c r="F10" s="621"/>
      <c r="G10" s="621"/>
      <c r="H10" s="621"/>
      <c r="I10" s="621"/>
      <c r="J10" s="621"/>
      <c r="K10" s="621"/>
      <c r="L10" s="621"/>
      <c r="M10" s="621"/>
      <c r="N10" s="621"/>
      <c r="O10" s="621"/>
      <c r="P10" s="621"/>
      <c r="Q10" s="622"/>
      <c r="R10" s="623" t="s">
        <v>232</v>
      </c>
      <c r="S10" s="626"/>
      <c r="T10" s="626"/>
      <c r="U10" s="626"/>
      <c r="V10" s="626"/>
      <c r="W10" s="626"/>
      <c r="X10" s="626"/>
      <c r="Y10" s="627"/>
      <c r="Z10" s="685" t="s">
        <v>232</v>
      </c>
      <c r="AA10" s="685"/>
      <c r="AB10" s="685"/>
      <c r="AC10" s="685"/>
      <c r="AD10" s="686" t="s">
        <v>232</v>
      </c>
      <c r="AE10" s="686"/>
      <c r="AF10" s="686"/>
      <c r="AG10" s="686"/>
      <c r="AH10" s="686"/>
      <c r="AI10" s="686"/>
      <c r="AJ10" s="686"/>
      <c r="AK10" s="686"/>
      <c r="AL10" s="628" t="s">
        <v>137</v>
      </c>
      <c r="AM10" s="629"/>
      <c r="AN10" s="629"/>
      <c r="AO10" s="687"/>
      <c r="AP10" s="620" t="s">
        <v>243</v>
      </c>
      <c r="AQ10" s="621"/>
      <c r="AR10" s="621"/>
      <c r="AS10" s="621"/>
      <c r="AT10" s="621"/>
      <c r="AU10" s="621"/>
      <c r="AV10" s="621"/>
      <c r="AW10" s="621"/>
      <c r="AX10" s="621"/>
      <c r="AY10" s="621"/>
      <c r="AZ10" s="621"/>
      <c r="BA10" s="621"/>
      <c r="BB10" s="621"/>
      <c r="BC10" s="621"/>
      <c r="BD10" s="621"/>
      <c r="BE10" s="621"/>
      <c r="BF10" s="622"/>
      <c r="BG10" s="623">
        <v>286473</v>
      </c>
      <c r="BH10" s="626"/>
      <c r="BI10" s="626"/>
      <c r="BJ10" s="626"/>
      <c r="BK10" s="626"/>
      <c r="BL10" s="626"/>
      <c r="BM10" s="626"/>
      <c r="BN10" s="627"/>
      <c r="BO10" s="685">
        <v>2.2000000000000002</v>
      </c>
      <c r="BP10" s="685"/>
      <c r="BQ10" s="685"/>
      <c r="BR10" s="685"/>
      <c r="BS10" s="631">
        <v>48774</v>
      </c>
      <c r="BT10" s="626"/>
      <c r="BU10" s="626"/>
      <c r="BV10" s="626"/>
      <c r="BW10" s="626"/>
      <c r="BX10" s="626"/>
      <c r="BY10" s="626"/>
      <c r="BZ10" s="626"/>
      <c r="CA10" s="626"/>
      <c r="CB10" s="666"/>
      <c r="CD10" s="667" t="s">
        <v>244</v>
      </c>
      <c r="CE10" s="664"/>
      <c r="CF10" s="664"/>
      <c r="CG10" s="664"/>
      <c r="CH10" s="664"/>
      <c r="CI10" s="664"/>
      <c r="CJ10" s="664"/>
      <c r="CK10" s="664"/>
      <c r="CL10" s="664"/>
      <c r="CM10" s="664"/>
      <c r="CN10" s="664"/>
      <c r="CO10" s="664"/>
      <c r="CP10" s="664"/>
      <c r="CQ10" s="665"/>
      <c r="CR10" s="623">
        <v>40002</v>
      </c>
      <c r="CS10" s="626"/>
      <c r="CT10" s="626"/>
      <c r="CU10" s="626"/>
      <c r="CV10" s="626"/>
      <c r="CW10" s="626"/>
      <c r="CX10" s="626"/>
      <c r="CY10" s="627"/>
      <c r="CZ10" s="685">
        <v>0.1</v>
      </c>
      <c r="DA10" s="685"/>
      <c r="DB10" s="685"/>
      <c r="DC10" s="685"/>
      <c r="DD10" s="631" t="s">
        <v>232</v>
      </c>
      <c r="DE10" s="626"/>
      <c r="DF10" s="626"/>
      <c r="DG10" s="626"/>
      <c r="DH10" s="626"/>
      <c r="DI10" s="626"/>
      <c r="DJ10" s="626"/>
      <c r="DK10" s="626"/>
      <c r="DL10" s="626"/>
      <c r="DM10" s="626"/>
      <c r="DN10" s="626"/>
      <c r="DO10" s="626"/>
      <c r="DP10" s="627"/>
      <c r="DQ10" s="631">
        <v>38963</v>
      </c>
      <c r="DR10" s="626"/>
      <c r="DS10" s="626"/>
      <c r="DT10" s="626"/>
      <c r="DU10" s="626"/>
      <c r="DV10" s="626"/>
      <c r="DW10" s="626"/>
      <c r="DX10" s="626"/>
      <c r="DY10" s="626"/>
      <c r="DZ10" s="626"/>
      <c r="EA10" s="626"/>
      <c r="EB10" s="626"/>
      <c r="EC10" s="666"/>
    </row>
    <row r="11" spans="2:143" ht="11.25" customHeight="1">
      <c r="B11" s="620" t="s">
        <v>245</v>
      </c>
      <c r="C11" s="621"/>
      <c r="D11" s="621"/>
      <c r="E11" s="621"/>
      <c r="F11" s="621"/>
      <c r="G11" s="621"/>
      <c r="H11" s="621"/>
      <c r="I11" s="621"/>
      <c r="J11" s="621"/>
      <c r="K11" s="621"/>
      <c r="L11" s="621"/>
      <c r="M11" s="621"/>
      <c r="N11" s="621"/>
      <c r="O11" s="621"/>
      <c r="P11" s="621"/>
      <c r="Q11" s="622"/>
      <c r="R11" s="623" t="s">
        <v>232</v>
      </c>
      <c r="S11" s="626"/>
      <c r="T11" s="626"/>
      <c r="U11" s="626"/>
      <c r="V11" s="626"/>
      <c r="W11" s="626"/>
      <c r="X11" s="626"/>
      <c r="Y11" s="627"/>
      <c r="Z11" s="685" t="s">
        <v>137</v>
      </c>
      <c r="AA11" s="685"/>
      <c r="AB11" s="685"/>
      <c r="AC11" s="685"/>
      <c r="AD11" s="686" t="s">
        <v>137</v>
      </c>
      <c r="AE11" s="686"/>
      <c r="AF11" s="686"/>
      <c r="AG11" s="686"/>
      <c r="AH11" s="686"/>
      <c r="AI11" s="686"/>
      <c r="AJ11" s="686"/>
      <c r="AK11" s="686"/>
      <c r="AL11" s="628" t="s">
        <v>232</v>
      </c>
      <c r="AM11" s="629"/>
      <c r="AN11" s="629"/>
      <c r="AO11" s="687"/>
      <c r="AP11" s="620" t="s">
        <v>246</v>
      </c>
      <c r="AQ11" s="621"/>
      <c r="AR11" s="621"/>
      <c r="AS11" s="621"/>
      <c r="AT11" s="621"/>
      <c r="AU11" s="621"/>
      <c r="AV11" s="621"/>
      <c r="AW11" s="621"/>
      <c r="AX11" s="621"/>
      <c r="AY11" s="621"/>
      <c r="AZ11" s="621"/>
      <c r="BA11" s="621"/>
      <c r="BB11" s="621"/>
      <c r="BC11" s="621"/>
      <c r="BD11" s="621"/>
      <c r="BE11" s="621"/>
      <c r="BF11" s="622"/>
      <c r="BG11" s="623">
        <v>538296</v>
      </c>
      <c r="BH11" s="626"/>
      <c r="BI11" s="626"/>
      <c r="BJ11" s="626"/>
      <c r="BK11" s="626"/>
      <c r="BL11" s="626"/>
      <c r="BM11" s="626"/>
      <c r="BN11" s="627"/>
      <c r="BO11" s="685">
        <v>4.0999999999999996</v>
      </c>
      <c r="BP11" s="685"/>
      <c r="BQ11" s="685"/>
      <c r="BR11" s="685"/>
      <c r="BS11" s="631">
        <v>108490</v>
      </c>
      <c r="BT11" s="626"/>
      <c r="BU11" s="626"/>
      <c r="BV11" s="626"/>
      <c r="BW11" s="626"/>
      <c r="BX11" s="626"/>
      <c r="BY11" s="626"/>
      <c r="BZ11" s="626"/>
      <c r="CA11" s="626"/>
      <c r="CB11" s="666"/>
      <c r="CD11" s="667" t="s">
        <v>247</v>
      </c>
      <c r="CE11" s="664"/>
      <c r="CF11" s="664"/>
      <c r="CG11" s="664"/>
      <c r="CH11" s="664"/>
      <c r="CI11" s="664"/>
      <c r="CJ11" s="664"/>
      <c r="CK11" s="664"/>
      <c r="CL11" s="664"/>
      <c r="CM11" s="664"/>
      <c r="CN11" s="664"/>
      <c r="CO11" s="664"/>
      <c r="CP11" s="664"/>
      <c r="CQ11" s="665"/>
      <c r="CR11" s="623">
        <v>1098833</v>
      </c>
      <c r="CS11" s="626"/>
      <c r="CT11" s="626"/>
      <c r="CU11" s="626"/>
      <c r="CV11" s="626"/>
      <c r="CW11" s="626"/>
      <c r="CX11" s="626"/>
      <c r="CY11" s="627"/>
      <c r="CZ11" s="685">
        <v>2.4</v>
      </c>
      <c r="DA11" s="685"/>
      <c r="DB11" s="685"/>
      <c r="DC11" s="685"/>
      <c r="DD11" s="631">
        <v>459893</v>
      </c>
      <c r="DE11" s="626"/>
      <c r="DF11" s="626"/>
      <c r="DG11" s="626"/>
      <c r="DH11" s="626"/>
      <c r="DI11" s="626"/>
      <c r="DJ11" s="626"/>
      <c r="DK11" s="626"/>
      <c r="DL11" s="626"/>
      <c r="DM11" s="626"/>
      <c r="DN11" s="626"/>
      <c r="DO11" s="626"/>
      <c r="DP11" s="627"/>
      <c r="DQ11" s="631">
        <v>521946</v>
      </c>
      <c r="DR11" s="626"/>
      <c r="DS11" s="626"/>
      <c r="DT11" s="626"/>
      <c r="DU11" s="626"/>
      <c r="DV11" s="626"/>
      <c r="DW11" s="626"/>
      <c r="DX11" s="626"/>
      <c r="DY11" s="626"/>
      <c r="DZ11" s="626"/>
      <c r="EA11" s="626"/>
      <c r="EB11" s="626"/>
      <c r="EC11" s="666"/>
    </row>
    <row r="12" spans="2:143" ht="11.25" customHeight="1">
      <c r="B12" s="620" t="s">
        <v>248</v>
      </c>
      <c r="C12" s="621"/>
      <c r="D12" s="621"/>
      <c r="E12" s="621"/>
      <c r="F12" s="621"/>
      <c r="G12" s="621"/>
      <c r="H12" s="621"/>
      <c r="I12" s="621"/>
      <c r="J12" s="621"/>
      <c r="K12" s="621"/>
      <c r="L12" s="621"/>
      <c r="M12" s="621"/>
      <c r="N12" s="621"/>
      <c r="O12" s="621"/>
      <c r="P12" s="621"/>
      <c r="Q12" s="622"/>
      <c r="R12" s="623">
        <v>1635189</v>
      </c>
      <c r="S12" s="626"/>
      <c r="T12" s="626"/>
      <c r="U12" s="626"/>
      <c r="V12" s="626"/>
      <c r="W12" s="626"/>
      <c r="X12" s="626"/>
      <c r="Y12" s="627"/>
      <c r="Z12" s="685">
        <v>3.6</v>
      </c>
      <c r="AA12" s="685"/>
      <c r="AB12" s="685"/>
      <c r="AC12" s="685"/>
      <c r="AD12" s="686">
        <v>1635189</v>
      </c>
      <c r="AE12" s="686"/>
      <c r="AF12" s="686"/>
      <c r="AG12" s="686"/>
      <c r="AH12" s="686"/>
      <c r="AI12" s="686"/>
      <c r="AJ12" s="686"/>
      <c r="AK12" s="686"/>
      <c r="AL12" s="628">
        <v>7</v>
      </c>
      <c r="AM12" s="629"/>
      <c r="AN12" s="629"/>
      <c r="AO12" s="687"/>
      <c r="AP12" s="620" t="s">
        <v>249</v>
      </c>
      <c r="AQ12" s="621"/>
      <c r="AR12" s="621"/>
      <c r="AS12" s="621"/>
      <c r="AT12" s="621"/>
      <c r="AU12" s="621"/>
      <c r="AV12" s="621"/>
      <c r="AW12" s="621"/>
      <c r="AX12" s="621"/>
      <c r="AY12" s="621"/>
      <c r="AZ12" s="621"/>
      <c r="BA12" s="621"/>
      <c r="BB12" s="621"/>
      <c r="BC12" s="621"/>
      <c r="BD12" s="621"/>
      <c r="BE12" s="621"/>
      <c r="BF12" s="622"/>
      <c r="BG12" s="623">
        <v>7037275</v>
      </c>
      <c r="BH12" s="626"/>
      <c r="BI12" s="626"/>
      <c r="BJ12" s="626"/>
      <c r="BK12" s="626"/>
      <c r="BL12" s="626"/>
      <c r="BM12" s="626"/>
      <c r="BN12" s="627"/>
      <c r="BO12" s="685">
        <v>53</v>
      </c>
      <c r="BP12" s="685"/>
      <c r="BQ12" s="685"/>
      <c r="BR12" s="685"/>
      <c r="BS12" s="631" t="s">
        <v>232</v>
      </c>
      <c r="BT12" s="626"/>
      <c r="BU12" s="626"/>
      <c r="BV12" s="626"/>
      <c r="BW12" s="626"/>
      <c r="BX12" s="626"/>
      <c r="BY12" s="626"/>
      <c r="BZ12" s="626"/>
      <c r="CA12" s="626"/>
      <c r="CB12" s="666"/>
      <c r="CD12" s="667" t="s">
        <v>250</v>
      </c>
      <c r="CE12" s="664"/>
      <c r="CF12" s="664"/>
      <c r="CG12" s="664"/>
      <c r="CH12" s="664"/>
      <c r="CI12" s="664"/>
      <c r="CJ12" s="664"/>
      <c r="CK12" s="664"/>
      <c r="CL12" s="664"/>
      <c r="CM12" s="664"/>
      <c r="CN12" s="664"/>
      <c r="CO12" s="664"/>
      <c r="CP12" s="664"/>
      <c r="CQ12" s="665"/>
      <c r="CR12" s="623">
        <v>2707603</v>
      </c>
      <c r="CS12" s="626"/>
      <c r="CT12" s="626"/>
      <c r="CU12" s="626"/>
      <c r="CV12" s="626"/>
      <c r="CW12" s="626"/>
      <c r="CX12" s="626"/>
      <c r="CY12" s="627"/>
      <c r="CZ12" s="685">
        <v>6</v>
      </c>
      <c r="DA12" s="685"/>
      <c r="DB12" s="685"/>
      <c r="DC12" s="685"/>
      <c r="DD12" s="631">
        <v>61050</v>
      </c>
      <c r="DE12" s="626"/>
      <c r="DF12" s="626"/>
      <c r="DG12" s="626"/>
      <c r="DH12" s="626"/>
      <c r="DI12" s="626"/>
      <c r="DJ12" s="626"/>
      <c r="DK12" s="626"/>
      <c r="DL12" s="626"/>
      <c r="DM12" s="626"/>
      <c r="DN12" s="626"/>
      <c r="DO12" s="626"/>
      <c r="DP12" s="627"/>
      <c r="DQ12" s="631">
        <v>1405843</v>
      </c>
      <c r="DR12" s="626"/>
      <c r="DS12" s="626"/>
      <c r="DT12" s="626"/>
      <c r="DU12" s="626"/>
      <c r="DV12" s="626"/>
      <c r="DW12" s="626"/>
      <c r="DX12" s="626"/>
      <c r="DY12" s="626"/>
      <c r="DZ12" s="626"/>
      <c r="EA12" s="626"/>
      <c r="EB12" s="626"/>
      <c r="EC12" s="666"/>
    </row>
    <row r="13" spans="2:143" ht="11.25" customHeight="1">
      <c r="B13" s="620" t="s">
        <v>251</v>
      </c>
      <c r="C13" s="621"/>
      <c r="D13" s="621"/>
      <c r="E13" s="621"/>
      <c r="F13" s="621"/>
      <c r="G13" s="621"/>
      <c r="H13" s="621"/>
      <c r="I13" s="621"/>
      <c r="J13" s="621"/>
      <c r="K13" s="621"/>
      <c r="L13" s="621"/>
      <c r="M13" s="621"/>
      <c r="N13" s="621"/>
      <c r="O13" s="621"/>
      <c r="P13" s="621"/>
      <c r="Q13" s="622"/>
      <c r="R13" s="623">
        <v>70193</v>
      </c>
      <c r="S13" s="626"/>
      <c r="T13" s="626"/>
      <c r="U13" s="626"/>
      <c r="V13" s="626"/>
      <c r="W13" s="626"/>
      <c r="X13" s="626"/>
      <c r="Y13" s="627"/>
      <c r="Z13" s="685">
        <v>0.2</v>
      </c>
      <c r="AA13" s="685"/>
      <c r="AB13" s="685"/>
      <c r="AC13" s="685"/>
      <c r="AD13" s="686">
        <v>70193</v>
      </c>
      <c r="AE13" s="686"/>
      <c r="AF13" s="686"/>
      <c r="AG13" s="686"/>
      <c r="AH13" s="686"/>
      <c r="AI13" s="686"/>
      <c r="AJ13" s="686"/>
      <c r="AK13" s="686"/>
      <c r="AL13" s="628">
        <v>0.3</v>
      </c>
      <c r="AM13" s="629"/>
      <c r="AN13" s="629"/>
      <c r="AO13" s="687"/>
      <c r="AP13" s="620" t="s">
        <v>252</v>
      </c>
      <c r="AQ13" s="621"/>
      <c r="AR13" s="621"/>
      <c r="AS13" s="621"/>
      <c r="AT13" s="621"/>
      <c r="AU13" s="621"/>
      <c r="AV13" s="621"/>
      <c r="AW13" s="621"/>
      <c r="AX13" s="621"/>
      <c r="AY13" s="621"/>
      <c r="AZ13" s="621"/>
      <c r="BA13" s="621"/>
      <c r="BB13" s="621"/>
      <c r="BC13" s="621"/>
      <c r="BD13" s="621"/>
      <c r="BE13" s="621"/>
      <c r="BF13" s="622"/>
      <c r="BG13" s="623">
        <v>6453367</v>
      </c>
      <c r="BH13" s="626"/>
      <c r="BI13" s="626"/>
      <c r="BJ13" s="626"/>
      <c r="BK13" s="626"/>
      <c r="BL13" s="626"/>
      <c r="BM13" s="626"/>
      <c r="BN13" s="627"/>
      <c r="BO13" s="685">
        <v>48.6</v>
      </c>
      <c r="BP13" s="685"/>
      <c r="BQ13" s="685"/>
      <c r="BR13" s="685"/>
      <c r="BS13" s="631" t="s">
        <v>137</v>
      </c>
      <c r="BT13" s="626"/>
      <c r="BU13" s="626"/>
      <c r="BV13" s="626"/>
      <c r="BW13" s="626"/>
      <c r="BX13" s="626"/>
      <c r="BY13" s="626"/>
      <c r="BZ13" s="626"/>
      <c r="CA13" s="626"/>
      <c r="CB13" s="666"/>
      <c r="CD13" s="667" t="s">
        <v>253</v>
      </c>
      <c r="CE13" s="664"/>
      <c r="CF13" s="664"/>
      <c r="CG13" s="664"/>
      <c r="CH13" s="664"/>
      <c r="CI13" s="664"/>
      <c r="CJ13" s="664"/>
      <c r="CK13" s="664"/>
      <c r="CL13" s="664"/>
      <c r="CM13" s="664"/>
      <c r="CN13" s="664"/>
      <c r="CO13" s="664"/>
      <c r="CP13" s="664"/>
      <c r="CQ13" s="665"/>
      <c r="CR13" s="623">
        <v>3795554</v>
      </c>
      <c r="CS13" s="626"/>
      <c r="CT13" s="626"/>
      <c r="CU13" s="626"/>
      <c r="CV13" s="626"/>
      <c r="CW13" s="626"/>
      <c r="CX13" s="626"/>
      <c r="CY13" s="627"/>
      <c r="CZ13" s="685">
        <v>8.4</v>
      </c>
      <c r="DA13" s="685"/>
      <c r="DB13" s="685"/>
      <c r="DC13" s="685"/>
      <c r="DD13" s="631">
        <v>1716019</v>
      </c>
      <c r="DE13" s="626"/>
      <c r="DF13" s="626"/>
      <c r="DG13" s="626"/>
      <c r="DH13" s="626"/>
      <c r="DI13" s="626"/>
      <c r="DJ13" s="626"/>
      <c r="DK13" s="626"/>
      <c r="DL13" s="626"/>
      <c r="DM13" s="626"/>
      <c r="DN13" s="626"/>
      <c r="DO13" s="626"/>
      <c r="DP13" s="627"/>
      <c r="DQ13" s="631">
        <v>2358770</v>
      </c>
      <c r="DR13" s="626"/>
      <c r="DS13" s="626"/>
      <c r="DT13" s="626"/>
      <c r="DU13" s="626"/>
      <c r="DV13" s="626"/>
      <c r="DW13" s="626"/>
      <c r="DX13" s="626"/>
      <c r="DY13" s="626"/>
      <c r="DZ13" s="626"/>
      <c r="EA13" s="626"/>
      <c r="EB13" s="626"/>
      <c r="EC13" s="666"/>
    </row>
    <row r="14" spans="2:143" ht="11.25" customHeight="1">
      <c r="B14" s="620" t="s">
        <v>254</v>
      </c>
      <c r="C14" s="621"/>
      <c r="D14" s="621"/>
      <c r="E14" s="621"/>
      <c r="F14" s="621"/>
      <c r="G14" s="621"/>
      <c r="H14" s="621"/>
      <c r="I14" s="621"/>
      <c r="J14" s="621"/>
      <c r="K14" s="621"/>
      <c r="L14" s="621"/>
      <c r="M14" s="621"/>
      <c r="N14" s="621"/>
      <c r="O14" s="621"/>
      <c r="P14" s="621"/>
      <c r="Q14" s="622"/>
      <c r="R14" s="623" t="s">
        <v>232</v>
      </c>
      <c r="S14" s="626"/>
      <c r="T14" s="626"/>
      <c r="U14" s="626"/>
      <c r="V14" s="626"/>
      <c r="W14" s="626"/>
      <c r="X14" s="626"/>
      <c r="Y14" s="627"/>
      <c r="Z14" s="685" t="s">
        <v>232</v>
      </c>
      <c r="AA14" s="685"/>
      <c r="AB14" s="685"/>
      <c r="AC14" s="685"/>
      <c r="AD14" s="686" t="s">
        <v>232</v>
      </c>
      <c r="AE14" s="686"/>
      <c r="AF14" s="686"/>
      <c r="AG14" s="686"/>
      <c r="AH14" s="686"/>
      <c r="AI14" s="686"/>
      <c r="AJ14" s="686"/>
      <c r="AK14" s="686"/>
      <c r="AL14" s="628" t="s">
        <v>255</v>
      </c>
      <c r="AM14" s="629"/>
      <c r="AN14" s="629"/>
      <c r="AO14" s="687"/>
      <c r="AP14" s="620" t="s">
        <v>256</v>
      </c>
      <c r="AQ14" s="621"/>
      <c r="AR14" s="621"/>
      <c r="AS14" s="621"/>
      <c r="AT14" s="621"/>
      <c r="AU14" s="621"/>
      <c r="AV14" s="621"/>
      <c r="AW14" s="621"/>
      <c r="AX14" s="621"/>
      <c r="AY14" s="621"/>
      <c r="AZ14" s="621"/>
      <c r="BA14" s="621"/>
      <c r="BB14" s="621"/>
      <c r="BC14" s="621"/>
      <c r="BD14" s="621"/>
      <c r="BE14" s="621"/>
      <c r="BF14" s="622"/>
      <c r="BG14" s="623">
        <v>239382</v>
      </c>
      <c r="BH14" s="626"/>
      <c r="BI14" s="626"/>
      <c r="BJ14" s="626"/>
      <c r="BK14" s="626"/>
      <c r="BL14" s="626"/>
      <c r="BM14" s="626"/>
      <c r="BN14" s="627"/>
      <c r="BO14" s="685">
        <v>1.8</v>
      </c>
      <c r="BP14" s="685"/>
      <c r="BQ14" s="685"/>
      <c r="BR14" s="685"/>
      <c r="BS14" s="631" t="s">
        <v>232</v>
      </c>
      <c r="BT14" s="626"/>
      <c r="BU14" s="626"/>
      <c r="BV14" s="626"/>
      <c r="BW14" s="626"/>
      <c r="BX14" s="626"/>
      <c r="BY14" s="626"/>
      <c r="BZ14" s="626"/>
      <c r="CA14" s="626"/>
      <c r="CB14" s="666"/>
      <c r="CD14" s="667" t="s">
        <v>257</v>
      </c>
      <c r="CE14" s="664"/>
      <c r="CF14" s="664"/>
      <c r="CG14" s="664"/>
      <c r="CH14" s="664"/>
      <c r="CI14" s="664"/>
      <c r="CJ14" s="664"/>
      <c r="CK14" s="664"/>
      <c r="CL14" s="664"/>
      <c r="CM14" s="664"/>
      <c r="CN14" s="664"/>
      <c r="CO14" s="664"/>
      <c r="CP14" s="664"/>
      <c r="CQ14" s="665"/>
      <c r="CR14" s="623">
        <v>1821779</v>
      </c>
      <c r="CS14" s="626"/>
      <c r="CT14" s="626"/>
      <c r="CU14" s="626"/>
      <c r="CV14" s="626"/>
      <c r="CW14" s="626"/>
      <c r="CX14" s="626"/>
      <c r="CY14" s="627"/>
      <c r="CZ14" s="685">
        <v>4</v>
      </c>
      <c r="DA14" s="685"/>
      <c r="DB14" s="685"/>
      <c r="DC14" s="685"/>
      <c r="DD14" s="631">
        <v>176052</v>
      </c>
      <c r="DE14" s="626"/>
      <c r="DF14" s="626"/>
      <c r="DG14" s="626"/>
      <c r="DH14" s="626"/>
      <c r="DI14" s="626"/>
      <c r="DJ14" s="626"/>
      <c r="DK14" s="626"/>
      <c r="DL14" s="626"/>
      <c r="DM14" s="626"/>
      <c r="DN14" s="626"/>
      <c r="DO14" s="626"/>
      <c r="DP14" s="627"/>
      <c r="DQ14" s="631">
        <v>1664189</v>
      </c>
      <c r="DR14" s="626"/>
      <c r="DS14" s="626"/>
      <c r="DT14" s="626"/>
      <c r="DU14" s="626"/>
      <c r="DV14" s="626"/>
      <c r="DW14" s="626"/>
      <c r="DX14" s="626"/>
      <c r="DY14" s="626"/>
      <c r="DZ14" s="626"/>
      <c r="EA14" s="626"/>
      <c r="EB14" s="626"/>
      <c r="EC14" s="666"/>
    </row>
    <row r="15" spans="2:143" ht="11.25" customHeight="1">
      <c r="B15" s="620" t="s">
        <v>258</v>
      </c>
      <c r="C15" s="621"/>
      <c r="D15" s="621"/>
      <c r="E15" s="621"/>
      <c r="F15" s="621"/>
      <c r="G15" s="621"/>
      <c r="H15" s="621"/>
      <c r="I15" s="621"/>
      <c r="J15" s="621"/>
      <c r="K15" s="621"/>
      <c r="L15" s="621"/>
      <c r="M15" s="621"/>
      <c r="N15" s="621"/>
      <c r="O15" s="621"/>
      <c r="P15" s="621"/>
      <c r="Q15" s="622"/>
      <c r="R15" s="623">
        <v>149065</v>
      </c>
      <c r="S15" s="626"/>
      <c r="T15" s="626"/>
      <c r="U15" s="626"/>
      <c r="V15" s="626"/>
      <c r="W15" s="626"/>
      <c r="X15" s="626"/>
      <c r="Y15" s="627"/>
      <c r="Z15" s="685">
        <v>0.3</v>
      </c>
      <c r="AA15" s="685"/>
      <c r="AB15" s="685"/>
      <c r="AC15" s="685"/>
      <c r="AD15" s="686">
        <v>149065</v>
      </c>
      <c r="AE15" s="686"/>
      <c r="AF15" s="686"/>
      <c r="AG15" s="686"/>
      <c r="AH15" s="686"/>
      <c r="AI15" s="686"/>
      <c r="AJ15" s="686"/>
      <c r="AK15" s="686"/>
      <c r="AL15" s="628">
        <v>0.6</v>
      </c>
      <c r="AM15" s="629"/>
      <c r="AN15" s="629"/>
      <c r="AO15" s="687"/>
      <c r="AP15" s="620" t="s">
        <v>259</v>
      </c>
      <c r="AQ15" s="621"/>
      <c r="AR15" s="621"/>
      <c r="AS15" s="621"/>
      <c r="AT15" s="621"/>
      <c r="AU15" s="621"/>
      <c r="AV15" s="621"/>
      <c r="AW15" s="621"/>
      <c r="AX15" s="621"/>
      <c r="AY15" s="621"/>
      <c r="AZ15" s="621"/>
      <c r="BA15" s="621"/>
      <c r="BB15" s="621"/>
      <c r="BC15" s="621"/>
      <c r="BD15" s="621"/>
      <c r="BE15" s="621"/>
      <c r="BF15" s="622"/>
      <c r="BG15" s="623">
        <v>589288</v>
      </c>
      <c r="BH15" s="626"/>
      <c r="BI15" s="626"/>
      <c r="BJ15" s="626"/>
      <c r="BK15" s="626"/>
      <c r="BL15" s="626"/>
      <c r="BM15" s="626"/>
      <c r="BN15" s="627"/>
      <c r="BO15" s="685">
        <v>4.4000000000000004</v>
      </c>
      <c r="BP15" s="685"/>
      <c r="BQ15" s="685"/>
      <c r="BR15" s="685"/>
      <c r="BS15" s="631" t="s">
        <v>232</v>
      </c>
      <c r="BT15" s="626"/>
      <c r="BU15" s="626"/>
      <c r="BV15" s="626"/>
      <c r="BW15" s="626"/>
      <c r="BX15" s="626"/>
      <c r="BY15" s="626"/>
      <c r="BZ15" s="626"/>
      <c r="CA15" s="626"/>
      <c r="CB15" s="666"/>
      <c r="CD15" s="667" t="s">
        <v>260</v>
      </c>
      <c r="CE15" s="664"/>
      <c r="CF15" s="664"/>
      <c r="CG15" s="664"/>
      <c r="CH15" s="664"/>
      <c r="CI15" s="664"/>
      <c r="CJ15" s="664"/>
      <c r="CK15" s="664"/>
      <c r="CL15" s="664"/>
      <c r="CM15" s="664"/>
      <c r="CN15" s="664"/>
      <c r="CO15" s="664"/>
      <c r="CP15" s="664"/>
      <c r="CQ15" s="665"/>
      <c r="CR15" s="623">
        <v>4631313</v>
      </c>
      <c r="CS15" s="626"/>
      <c r="CT15" s="626"/>
      <c r="CU15" s="626"/>
      <c r="CV15" s="626"/>
      <c r="CW15" s="626"/>
      <c r="CX15" s="626"/>
      <c r="CY15" s="627"/>
      <c r="CZ15" s="685">
        <v>10.3</v>
      </c>
      <c r="DA15" s="685"/>
      <c r="DB15" s="685"/>
      <c r="DC15" s="685"/>
      <c r="DD15" s="631">
        <v>994765</v>
      </c>
      <c r="DE15" s="626"/>
      <c r="DF15" s="626"/>
      <c r="DG15" s="626"/>
      <c r="DH15" s="626"/>
      <c r="DI15" s="626"/>
      <c r="DJ15" s="626"/>
      <c r="DK15" s="626"/>
      <c r="DL15" s="626"/>
      <c r="DM15" s="626"/>
      <c r="DN15" s="626"/>
      <c r="DO15" s="626"/>
      <c r="DP15" s="627"/>
      <c r="DQ15" s="631">
        <v>3423031</v>
      </c>
      <c r="DR15" s="626"/>
      <c r="DS15" s="626"/>
      <c r="DT15" s="626"/>
      <c r="DU15" s="626"/>
      <c r="DV15" s="626"/>
      <c r="DW15" s="626"/>
      <c r="DX15" s="626"/>
      <c r="DY15" s="626"/>
      <c r="DZ15" s="626"/>
      <c r="EA15" s="626"/>
      <c r="EB15" s="626"/>
      <c r="EC15" s="666"/>
    </row>
    <row r="16" spans="2:143" ht="11.25" customHeight="1">
      <c r="B16" s="620" t="s">
        <v>261</v>
      </c>
      <c r="C16" s="621"/>
      <c r="D16" s="621"/>
      <c r="E16" s="621"/>
      <c r="F16" s="621"/>
      <c r="G16" s="621"/>
      <c r="H16" s="621"/>
      <c r="I16" s="621"/>
      <c r="J16" s="621"/>
      <c r="K16" s="621"/>
      <c r="L16" s="621"/>
      <c r="M16" s="621"/>
      <c r="N16" s="621"/>
      <c r="O16" s="621"/>
      <c r="P16" s="621"/>
      <c r="Q16" s="622"/>
      <c r="R16" s="623" t="s">
        <v>232</v>
      </c>
      <c r="S16" s="626"/>
      <c r="T16" s="626"/>
      <c r="U16" s="626"/>
      <c r="V16" s="626"/>
      <c r="W16" s="626"/>
      <c r="X16" s="626"/>
      <c r="Y16" s="627"/>
      <c r="Z16" s="685" t="s">
        <v>255</v>
      </c>
      <c r="AA16" s="685"/>
      <c r="AB16" s="685"/>
      <c r="AC16" s="685"/>
      <c r="AD16" s="686" t="s">
        <v>137</v>
      </c>
      <c r="AE16" s="686"/>
      <c r="AF16" s="686"/>
      <c r="AG16" s="686"/>
      <c r="AH16" s="686"/>
      <c r="AI16" s="686"/>
      <c r="AJ16" s="686"/>
      <c r="AK16" s="686"/>
      <c r="AL16" s="628" t="s">
        <v>137</v>
      </c>
      <c r="AM16" s="629"/>
      <c r="AN16" s="629"/>
      <c r="AO16" s="687"/>
      <c r="AP16" s="620" t="s">
        <v>262</v>
      </c>
      <c r="AQ16" s="621"/>
      <c r="AR16" s="621"/>
      <c r="AS16" s="621"/>
      <c r="AT16" s="621"/>
      <c r="AU16" s="621"/>
      <c r="AV16" s="621"/>
      <c r="AW16" s="621"/>
      <c r="AX16" s="621"/>
      <c r="AY16" s="621"/>
      <c r="AZ16" s="621"/>
      <c r="BA16" s="621"/>
      <c r="BB16" s="621"/>
      <c r="BC16" s="621"/>
      <c r="BD16" s="621"/>
      <c r="BE16" s="621"/>
      <c r="BF16" s="622"/>
      <c r="BG16" s="623">
        <v>304</v>
      </c>
      <c r="BH16" s="626"/>
      <c r="BI16" s="626"/>
      <c r="BJ16" s="626"/>
      <c r="BK16" s="626"/>
      <c r="BL16" s="626"/>
      <c r="BM16" s="626"/>
      <c r="BN16" s="627"/>
      <c r="BO16" s="685">
        <v>0</v>
      </c>
      <c r="BP16" s="685"/>
      <c r="BQ16" s="685"/>
      <c r="BR16" s="685"/>
      <c r="BS16" s="631" t="s">
        <v>137</v>
      </c>
      <c r="BT16" s="626"/>
      <c r="BU16" s="626"/>
      <c r="BV16" s="626"/>
      <c r="BW16" s="626"/>
      <c r="BX16" s="626"/>
      <c r="BY16" s="626"/>
      <c r="BZ16" s="626"/>
      <c r="CA16" s="626"/>
      <c r="CB16" s="666"/>
      <c r="CD16" s="667" t="s">
        <v>263</v>
      </c>
      <c r="CE16" s="664"/>
      <c r="CF16" s="664"/>
      <c r="CG16" s="664"/>
      <c r="CH16" s="664"/>
      <c r="CI16" s="664"/>
      <c r="CJ16" s="664"/>
      <c r="CK16" s="664"/>
      <c r="CL16" s="664"/>
      <c r="CM16" s="664"/>
      <c r="CN16" s="664"/>
      <c r="CO16" s="664"/>
      <c r="CP16" s="664"/>
      <c r="CQ16" s="665"/>
      <c r="CR16" s="623">
        <v>56170</v>
      </c>
      <c r="CS16" s="626"/>
      <c r="CT16" s="626"/>
      <c r="CU16" s="626"/>
      <c r="CV16" s="626"/>
      <c r="CW16" s="626"/>
      <c r="CX16" s="626"/>
      <c r="CY16" s="627"/>
      <c r="CZ16" s="685">
        <v>0.1</v>
      </c>
      <c r="DA16" s="685"/>
      <c r="DB16" s="685"/>
      <c r="DC16" s="685"/>
      <c r="DD16" s="631" t="s">
        <v>232</v>
      </c>
      <c r="DE16" s="626"/>
      <c r="DF16" s="626"/>
      <c r="DG16" s="626"/>
      <c r="DH16" s="626"/>
      <c r="DI16" s="626"/>
      <c r="DJ16" s="626"/>
      <c r="DK16" s="626"/>
      <c r="DL16" s="626"/>
      <c r="DM16" s="626"/>
      <c r="DN16" s="626"/>
      <c r="DO16" s="626"/>
      <c r="DP16" s="627"/>
      <c r="DQ16" s="631">
        <v>33588</v>
      </c>
      <c r="DR16" s="626"/>
      <c r="DS16" s="626"/>
      <c r="DT16" s="626"/>
      <c r="DU16" s="626"/>
      <c r="DV16" s="626"/>
      <c r="DW16" s="626"/>
      <c r="DX16" s="626"/>
      <c r="DY16" s="626"/>
      <c r="DZ16" s="626"/>
      <c r="EA16" s="626"/>
      <c r="EB16" s="626"/>
      <c r="EC16" s="666"/>
    </row>
    <row r="17" spans="2:133" ht="11.25" customHeight="1">
      <c r="B17" s="620" t="s">
        <v>264</v>
      </c>
      <c r="C17" s="621"/>
      <c r="D17" s="621"/>
      <c r="E17" s="621"/>
      <c r="F17" s="621"/>
      <c r="G17" s="621"/>
      <c r="H17" s="621"/>
      <c r="I17" s="621"/>
      <c r="J17" s="621"/>
      <c r="K17" s="621"/>
      <c r="L17" s="621"/>
      <c r="M17" s="621"/>
      <c r="N17" s="621"/>
      <c r="O17" s="621"/>
      <c r="P17" s="621"/>
      <c r="Q17" s="622"/>
      <c r="R17" s="623">
        <v>42140</v>
      </c>
      <c r="S17" s="626"/>
      <c r="T17" s="626"/>
      <c r="U17" s="626"/>
      <c r="V17" s="626"/>
      <c r="W17" s="626"/>
      <c r="X17" s="626"/>
      <c r="Y17" s="627"/>
      <c r="Z17" s="685">
        <v>0.1</v>
      </c>
      <c r="AA17" s="685"/>
      <c r="AB17" s="685"/>
      <c r="AC17" s="685"/>
      <c r="AD17" s="686">
        <v>42140</v>
      </c>
      <c r="AE17" s="686"/>
      <c r="AF17" s="686"/>
      <c r="AG17" s="686"/>
      <c r="AH17" s="686"/>
      <c r="AI17" s="686"/>
      <c r="AJ17" s="686"/>
      <c r="AK17" s="686"/>
      <c r="AL17" s="628">
        <v>0.2</v>
      </c>
      <c r="AM17" s="629"/>
      <c r="AN17" s="629"/>
      <c r="AO17" s="687"/>
      <c r="AP17" s="620" t="s">
        <v>265</v>
      </c>
      <c r="AQ17" s="621"/>
      <c r="AR17" s="621"/>
      <c r="AS17" s="621"/>
      <c r="AT17" s="621"/>
      <c r="AU17" s="621"/>
      <c r="AV17" s="621"/>
      <c r="AW17" s="621"/>
      <c r="AX17" s="621"/>
      <c r="AY17" s="621"/>
      <c r="AZ17" s="621"/>
      <c r="BA17" s="621"/>
      <c r="BB17" s="621"/>
      <c r="BC17" s="621"/>
      <c r="BD17" s="621"/>
      <c r="BE17" s="621"/>
      <c r="BF17" s="622"/>
      <c r="BG17" s="623" t="s">
        <v>232</v>
      </c>
      <c r="BH17" s="626"/>
      <c r="BI17" s="626"/>
      <c r="BJ17" s="626"/>
      <c r="BK17" s="626"/>
      <c r="BL17" s="626"/>
      <c r="BM17" s="626"/>
      <c r="BN17" s="627"/>
      <c r="BO17" s="685" t="s">
        <v>137</v>
      </c>
      <c r="BP17" s="685"/>
      <c r="BQ17" s="685"/>
      <c r="BR17" s="685"/>
      <c r="BS17" s="631" t="s">
        <v>137</v>
      </c>
      <c r="BT17" s="626"/>
      <c r="BU17" s="626"/>
      <c r="BV17" s="626"/>
      <c r="BW17" s="626"/>
      <c r="BX17" s="626"/>
      <c r="BY17" s="626"/>
      <c r="BZ17" s="626"/>
      <c r="CA17" s="626"/>
      <c r="CB17" s="666"/>
      <c r="CD17" s="667" t="s">
        <v>266</v>
      </c>
      <c r="CE17" s="664"/>
      <c r="CF17" s="664"/>
      <c r="CG17" s="664"/>
      <c r="CH17" s="664"/>
      <c r="CI17" s="664"/>
      <c r="CJ17" s="664"/>
      <c r="CK17" s="664"/>
      <c r="CL17" s="664"/>
      <c r="CM17" s="664"/>
      <c r="CN17" s="664"/>
      <c r="CO17" s="664"/>
      <c r="CP17" s="664"/>
      <c r="CQ17" s="665"/>
      <c r="CR17" s="623">
        <v>5262744</v>
      </c>
      <c r="CS17" s="626"/>
      <c r="CT17" s="626"/>
      <c r="CU17" s="626"/>
      <c r="CV17" s="626"/>
      <c r="CW17" s="626"/>
      <c r="CX17" s="626"/>
      <c r="CY17" s="627"/>
      <c r="CZ17" s="685">
        <v>11.7</v>
      </c>
      <c r="DA17" s="685"/>
      <c r="DB17" s="685"/>
      <c r="DC17" s="685"/>
      <c r="DD17" s="631" t="s">
        <v>232</v>
      </c>
      <c r="DE17" s="626"/>
      <c r="DF17" s="626"/>
      <c r="DG17" s="626"/>
      <c r="DH17" s="626"/>
      <c r="DI17" s="626"/>
      <c r="DJ17" s="626"/>
      <c r="DK17" s="626"/>
      <c r="DL17" s="626"/>
      <c r="DM17" s="626"/>
      <c r="DN17" s="626"/>
      <c r="DO17" s="626"/>
      <c r="DP17" s="627"/>
      <c r="DQ17" s="631">
        <v>5060864</v>
      </c>
      <c r="DR17" s="626"/>
      <c r="DS17" s="626"/>
      <c r="DT17" s="626"/>
      <c r="DU17" s="626"/>
      <c r="DV17" s="626"/>
      <c r="DW17" s="626"/>
      <c r="DX17" s="626"/>
      <c r="DY17" s="626"/>
      <c r="DZ17" s="626"/>
      <c r="EA17" s="626"/>
      <c r="EB17" s="626"/>
      <c r="EC17" s="666"/>
    </row>
    <row r="18" spans="2:133" ht="11.25" customHeight="1">
      <c r="B18" s="620" t="s">
        <v>267</v>
      </c>
      <c r="C18" s="621"/>
      <c r="D18" s="621"/>
      <c r="E18" s="621"/>
      <c r="F18" s="621"/>
      <c r="G18" s="621"/>
      <c r="H18" s="621"/>
      <c r="I18" s="621"/>
      <c r="J18" s="621"/>
      <c r="K18" s="621"/>
      <c r="L18" s="621"/>
      <c r="M18" s="621"/>
      <c r="N18" s="621"/>
      <c r="O18" s="621"/>
      <c r="P18" s="621"/>
      <c r="Q18" s="622"/>
      <c r="R18" s="623">
        <v>9371490</v>
      </c>
      <c r="S18" s="626"/>
      <c r="T18" s="626"/>
      <c r="U18" s="626"/>
      <c r="V18" s="626"/>
      <c r="W18" s="626"/>
      <c r="X18" s="626"/>
      <c r="Y18" s="627"/>
      <c r="Z18" s="685">
        <v>20.399999999999999</v>
      </c>
      <c r="AA18" s="685"/>
      <c r="AB18" s="685"/>
      <c r="AC18" s="685"/>
      <c r="AD18" s="686">
        <v>8101508</v>
      </c>
      <c r="AE18" s="686"/>
      <c r="AF18" s="686"/>
      <c r="AG18" s="686"/>
      <c r="AH18" s="686"/>
      <c r="AI18" s="686"/>
      <c r="AJ18" s="686"/>
      <c r="AK18" s="686"/>
      <c r="AL18" s="628">
        <v>34.6</v>
      </c>
      <c r="AM18" s="629"/>
      <c r="AN18" s="629"/>
      <c r="AO18" s="687"/>
      <c r="AP18" s="620" t="s">
        <v>268</v>
      </c>
      <c r="AQ18" s="621"/>
      <c r="AR18" s="621"/>
      <c r="AS18" s="621"/>
      <c r="AT18" s="621"/>
      <c r="AU18" s="621"/>
      <c r="AV18" s="621"/>
      <c r="AW18" s="621"/>
      <c r="AX18" s="621"/>
      <c r="AY18" s="621"/>
      <c r="AZ18" s="621"/>
      <c r="BA18" s="621"/>
      <c r="BB18" s="621"/>
      <c r="BC18" s="621"/>
      <c r="BD18" s="621"/>
      <c r="BE18" s="621"/>
      <c r="BF18" s="622"/>
      <c r="BG18" s="623" t="s">
        <v>232</v>
      </c>
      <c r="BH18" s="626"/>
      <c r="BI18" s="626"/>
      <c r="BJ18" s="626"/>
      <c r="BK18" s="626"/>
      <c r="BL18" s="626"/>
      <c r="BM18" s="626"/>
      <c r="BN18" s="627"/>
      <c r="BO18" s="685" t="s">
        <v>232</v>
      </c>
      <c r="BP18" s="685"/>
      <c r="BQ18" s="685"/>
      <c r="BR18" s="685"/>
      <c r="BS18" s="631" t="s">
        <v>232</v>
      </c>
      <c r="BT18" s="626"/>
      <c r="BU18" s="626"/>
      <c r="BV18" s="626"/>
      <c r="BW18" s="626"/>
      <c r="BX18" s="626"/>
      <c r="BY18" s="626"/>
      <c r="BZ18" s="626"/>
      <c r="CA18" s="626"/>
      <c r="CB18" s="666"/>
      <c r="CD18" s="667" t="s">
        <v>269</v>
      </c>
      <c r="CE18" s="664"/>
      <c r="CF18" s="664"/>
      <c r="CG18" s="664"/>
      <c r="CH18" s="664"/>
      <c r="CI18" s="664"/>
      <c r="CJ18" s="664"/>
      <c r="CK18" s="664"/>
      <c r="CL18" s="664"/>
      <c r="CM18" s="664"/>
      <c r="CN18" s="664"/>
      <c r="CO18" s="664"/>
      <c r="CP18" s="664"/>
      <c r="CQ18" s="665"/>
      <c r="CR18" s="623" t="s">
        <v>232</v>
      </c>
      <c r="CS18" s="626"/>
      <c r="CT18" s="626"/>
      <c r="CU18" s="626"/>
      <c r="CV18" s="626"/>
      <c r="CW18" s="626"/>
      <c r="CX18" s="626"/>
      <c r="CY18" s="627"/>
      <c r="CZ18" s="685" t="s">
        <v>137</v>
      </c>
      <c r="DA18" s="685"/>
      <c r="DB18" s="685"/>
      <c r="DC18" s="685"/>
      <c r="DD18" s="631" t="s">
        <v>255</v>
      </c>
      <c r="DE18" s="626"/>
      <c r="DF18" s="626"/>
      <c r="DG18" s="626"/>
      <c r="DH18" s="626"/>
      <c r="DI18" s="626"/>
      <c r="DJ18" s="626"/>
      <c r="DK18" s="626"/>
      <c r="DL18" s="626"/>
      <c r="DM18" s="626"/>
      <c r="DN18" s="626"/>
      <c r="DO18" s="626"/>
      <c r="DP18" s="627"/>
      <c r="DQ18" s="631" t="s">
        <v>137</v>
      </c>
      <c r="DR18" s="626"/>
      <c r="DS18" s="626"/>
      <c r="DT18" s="626"/>
      <c r="DU18" s="626"/>
      <c r="DV18" s="626"/>
      <c r="DW18" s="626"/>
      <c r="DX18" s="626"/>
      <c r="DY18" s="626"/>
      <c r="DZ18" s="626"/>
      <c r="EA18" s="626"/>
      <c r="EB18" s="626"/>
      <c r="EC18" s="666"/>
    </row>
    <row r="19" spans="2:133" ht="11.25" customHeight="1">
      <c r="B19" s="620" t="s">
        <v>270</v>
      </c>
      <c r="C19" s="621"/>
      <c r="D19" s="621"/>
      <c r="E19" s="621"/>
      <c r="F19" s="621"/>
      <c r="G19" s="621"/>
      <c r="H19" s="621"/>
      <c r="I19" s="621"/>
      <c r="J19" s="621"/>
      <c r="K19" s="621"/>
      <c r="L19" s="621"/>
      <c r="M19" s="621"/>
      <c r="N19" s="621"/>
      <c r="O19" s="621"/>
      <c r="P19" s="621"/>
      <c r="Q19" s="622"/>
      <c r="R19" s="623">
        <v>8101508</v>
      </c>
      <c r="S19" s="626"/>
      <c r="T19" s="626"/>
      <c r="U19" s="626"/>
      <c r="V19" s="626"/>
      <c r="W19" s="626"/>
      <c r="X19" s="626"/>
      <c r="Y19" s="627"/>
      <c r="Z19" s="685">
        <v>17.600000000000001</v>
      </c>
      <c r="AA19" s="685"/>
      <c r="AB19" s="685"/>
      <c r="AC19" s="685"/>
      <c r="AD19" s="686">
        <v>8101508</v>
      </c>
      <c r="AE19" s="686"/>
      <c r="AF19" s="686"/>
      <c r="AG19" s="686"/>
      <c r="AH19" s="686"/>
      <c r="AI19" s="686"/>
      <c r="AJ19" s="686"/>
      <c r="AK19" s="686"/>
      <c r="AL19" s="628">
        <v>34.6</v>
      </c>
      <c r="AM19" s="629"/>
      <c r="AN19" s="629"/>
      <c r="AO19" s="687"/>
      <c r="AP19" s="620" t="s">
        <v>271</v>
      </c>
      <c r="AQ19" s="621"/>
      <c r="AR19" s="621"/>
      <c r="AS19" s="621"/>
      <c r="AT19" s="621"/>
      <c r="AU19" s="621"/>
      <c r="AV19" s="621"/>
      <c r="AW19" s="621"/>
      <c r="AX19" s="621"/>
      <c r="AY19" s="621"/>
      <c r="AZ19" s="621"/>
      <c r="BA19" s="621"/>
      <c r="BB19" s="621"/>
      <c r="BC19" s="621"/>
      <c r="BD19" s="621"/>
      <c r="BE19" s="621"/>
      <c r="BF19" s="622"/>
      <c r="BG19" s="623">
        <v>811889</v>
      </c>
      <c r="BH19" s="626"/>
      <c r="BI19" s="626"/>
      <c r="BJ19" s="626"/>
      <c r="BK19" s="626"/>
      <c r="BL19" s="626"/>
      <c r="BM19" s="626"/>
      <c r="BN19" s="627"/>
      <c r="BO19" s="685">
        <v>6.1</v>
      </c>
      <c r="BP19" s="685"/>
      <c r="BQ19" s="685"/>
      <c r="BR19" s="685"/>
      <c r="BS19" s="631" t="s">
        <v>137</v>
      </c>
      <c r="BT19" s="626"/>
      <c r="BU19" s="626"/>
      <c r="BV19" s="626"/>
      <c r="BW19" s="626"/>
      <c r="BX19" s="626"/>
      <c r="BY19" s="626"/>
      <c r="BZ19" s="626"/>
      <c r="CA19" s="626"/>
      <c r="CB19" s="666"/>
      <c r="CD19" s="667" t="s">
        <v>272</v>
      </c>
      <c r="CE19" s="664"/>
      <c r="CF19" s="664"/>
      <c r="CG19" s="664"/>
      <c r="CH19" s="664"/>
      <c r="CI19" s="664"/>
      <c r="CJ19" s="664"/>
      <c r="CK19" s="664"/>
      <c r="CL19" s="664"/>
      <c r="CM19" s="664"/>
      <c r="CN19" s="664"/>
      <c r="CO19" s="664"/>
      <c r="CP19" s="664"/>
      <c r="CQ19" s="665"/>
      <c r="CR19" s="623" t="s">
        <v>137</v>
      </c>
      <c r="CS19" s="626"/>
      <c r="CT19" s="626"/>
      <c r="CU19" s="626"/>
      <c r="CV19" s="626"/>
      <c r="CW19" s="626"/>
      <c r="CX19" s="626"/>
      <c r="CY19" s="627"/>
      <c r="CZ19" s="685" t="s">
        <v>137</v>
      </c>
      <c r="DA19" s="685"/>
      <c r="DB19" s="685"/>
      <c r="DC19" s="685"/>
      <c r="DD19" s="631" t="s">
        <v>232</v>
      </c>
      <c r="DE19" s="626"/>
      <c r="DF19" s="626"/>
      <c r="DG19" s="626"/>
      <c r="DH19" s="626"/>
      <c r="DI19" s="626"/>
      <c r="DJ19" s="626"/>
      <c r="DK19" s="626"/>
      <c r="DL19" s="626"/>
      <c r="DM19" s="626"/>
      <c r="DN19" s="626"/>
      <c r="DO19" s="626"/>
      <c r="DP19" s="627"/>
      <c r="DQ19" s="631" t="s">
        <v>137</v>
      </c>
      <c r="DR19" s="626"/>
      <c r="DS19" s="626"/>
      <c r="DT19" s="626"/>
      <c r="DU19" s="626"/>
      <c r="DV19" s="626"/>
      <c r="DW19" s="626"/>
      <c r="DX19" s="626"/>
      <c r="DY19" s="626"/>
      <c r="DZ19" s="626"/>
      <c r="EA19" s="626"/>
      <c r="EB19" s="626"/>
      <c r="EC19" s="666"/>
    </row>
    <row r="20" spans="2:133" ht="11.25" customHeight="1">
      <c r="B20" s="620" t="s">
        <v>273</v>
      </c>
      <c r="C20" s="621"/>
      <c r="D20" s="621"/>
      <c r="E20" s="621"/>
      <c r="F20" s="621"/>
      <c r="G20" s="621"/>
      <c r="H20" s="621"/>
      <c r="I20" s="621"/>
      <c r="J20" s="621"/>
      <c r="K20" s="621"/>
      <c r="L20" s="621"/>
      <c r="M20" s="621"/>
      <c r="N20" s="621"/>
      <c r="O20" s="621"/>
      <c r="P20" s="621"/>
      <c r="Q20" s="622"/>
      <c r="R20" s="623">
        <v>1269982</v>
      </c>
      <c r="S20" s="626"/>
      <c r="T20" s="626"/>
      <c r="U20" s="626"/>
      <c r="V20" s="626"/>
      <c r="W20" s="626"/>
      <c r="X20" s="626"/>
      <c r="Y20" s="627"/>
      <c r="Z20" s="685">
        <v>2.8</v>
      </c>
      <c r="AA20" s="685"/>
      <c r="AB20" s="685"/>
      <c r="AC20" s="685"/>
      <c r="AD20" s="686" t="s">
        <v>232</v>
      </c>
      <c r="AE20" s="686"/>
      <c r="AF20" s="686"/>
      <c r="AG20" s="686"/>
      <c r="AH20" s="686"/>
      <c r="AI20" s="686"/>
      <c r="AJ20" s="686"/>
      <c r="AK20" s="686"/>
      <c r="AL20" s="628" t="s">
        <v>232</v>
      </c>
      <c r="AM20" s="629"/>
      <c r="AN20" s="629"/>
      <c r="AO20" s="687"/>
      <c r="AP20" s="620" t="s">
        <v>274</v>
      </c>
      <c r="AQ20" s="621"/>
      <c r="AR20" s="621"/>
      <c r="AS20" s="621"/>
      <c r="AT20" s="621"/>
      <c r="AU20" s="621"/>
      <c r="AV20" s="621"/>
      <c r="AW20" s="621"/>
      <c r="AX20" s="621"/>
      <c r="AY20" s="621"/>
      <c r="AZ20" s="621"/>
      <c r="BA20" s="621"/>
      <c r="BB20" s="621"/>
      <c r="BC20" s="621"/>
      <c r="BD20" s="621"/>
      <c r="BE20" s="621"/>
      <c r="BF20" s="622"/>
      <c r="BG20" s="623">
        <v>811889</v>
      </c>
      <c r="BH20" s="626"/>
      <c r="BI20" s="626"/>
      <c r="BJ20" s="626"/>
      <c r="BK20" s="626"/>
      <c r="BL20" s="626"/>
      <c r="BM20" s="626"/>
      <c r="BN20" s="627"/>
      <c r="BO20" s="685">
        <v>6.1</v>
      </c>
      <c r="BP20" s="685"/>
      <c r="BQ20" s="685"/>
      <c r="BR20" s="685"/>
      <c r="BS20" s="631" t="s">
        <v>178</v>
      </c>
      <c r="BT20" s="626"/>
      <c r="BU20" s="626"/>
      <c r="BV20" s="626"/>
      <c r="BW20" s="626"/>
      <c r="BX20" s="626"/>
      <c r="BY20" s="626"/>
      <c r="BZ20" s="626"/>
      <c r="CA20" s="626"/>
      <c r="CB20" s="666"/>
      <c r="CD20" s="667" t="s">
        <v>275</v>
      </c>
      <c r="CE20" s="664"/>
      <c r="CF20" s="664"/>
      <c r="CG20" s="664"/>
      <c r="CH20" s="664"/>
      <c r="CI20" s="664"/>
      <c r="CJ20" s="664"/>
      <c r="CK20" s="664"/>
      <c r="CL20" s="664"/>
      <c r="CM20" s="664"/>
      <c r="CN20" s="664"/>
      <c r="CO20" s="664"/>
      <c r="CP20" s="664"/>
      <c r="CQ20" s="665"/>
      <c r="CR20" s="623">
        <v>45106885</v>
      </c>
      <c r="CS20" s="626"/>
      <c r="CT20" s="626"/>
      <c r="CU20" s="626"/>
      <c r="CV20" s="626"/>
      <c r="CW20" s="626"/>
      <c r="CX20" s="626"/>
      <c r="CY20" s="627"/>
      <c r="CZ20" s="685">
        <v>100</v>
      </c>
      <c r="DA20" s="685"/>
      <c r="DB20" s="685"/>
      <c r="DC20" s="685"/>
      <c r="DD20" s="631">
        <v>8832860</v>
      </c>
      <c r="DE20" s="626"/>
      <c r="DF20" s="626"/>
      <c r="DG20" s="626"/>
      <c r="DH20" s="626"/>
      <c r="DI20" s="626"/>
      <c r="DJ20" s="626"/>
      <c r="DK20" s="626"/>
      <c r="DL20" s="626"/>
      <c r="DM20" s="626"/>
      <c r="DN20" s="626"/>
      <c r="DO20" s="626"/>
      <c r="DP20" s="627"/>
      <c r="DQ20" s="631">
        <v>28032830</v>
      </c>
      <c r="DR20" s="626"/>
      <c r="DS20" s="626"/>
      <c r="DT20" s="626"/>
      <c r="DU20" s="626"/>
      <c r="DV20" s="626"/>
      <c r="DW20" s="626"/>
      <c r="DX20" s="626"/>
      <c r="DY20" s="626"/>
      <c r="DZ20" s="626"/>
      <c r="EA20" s="626"/>
      <c r="EB20" s="626"/>
      <c r="EC20" s="666"/>
    </row>
    <row r="21" spans="2:133" ht="11.25" customHeight="1">
      <c r="B21" s="620" t="s">
        <v>276</v>
      </c>
      <c r="C21" s="621"/>
      <c r="D21" s="621"/>
      <c r="E21" s="621"/>
      <c r="F21" s="621"/>
      <c r="G21" s="621"/>
      <c r="H21" s="621"/>
      <c r="I21" s="621"/>
      <c r="J21" s="621"/>
      <c r="K21" s="621"/>
      <c r="L21" s="621"/>
      <c r="M21" s="621"/>
      <c r="N21" s="621"/>
      <c r="O21" s="621"/>
      <c r="P21" s="621"/>
      <c r="Q21" s="622"/>
      <c r="R21" s="623" t="s">
        <v>232</v>
      </c>
      <c r="S21" s="626"/>
      <c r="T21" s="626"/>
      <c r="U21" s="626"/>
      <c r="V21" s="626"/>
      <c r="W21" s="626"/>
      <c r="X21" s="626"/>
      <c r="Y21" s="627"/>
      <c r="Z21" s="685" t="s">
        <v>232</v>
      </c>
      <c r="AA21" s="685"/>
      <c r="AB21" s="685"/>
      <c r="AC21" s="685"/>
      <c r="AD21" s="686" t="s">
        <v>137</v>
      </c>
      <c r="AE21" s="686"/>
      <c r="AF21" s="686"/>
      <c r="AG21" s="686"/>
      <c r="AH21" s="686"/>
      <c r="AI21" s="686"/>
      <c r="AJ21" s="686"/>
      <c r="AK21" s="686"/>
      <c r="AL21" s="628" t="s">
        <v>137</v>
      </c>
      <c r="AM21" s="629"/>
      <c r="AN21" s="629"/>
      <c r="AO21" s="687"/>
      <c r="AP21" s="731" t="s">
        <v>277</v>
      </c>
      <c r="AQ21" s="738"/>
      <c r="AR21" s="738"/>
      <c r="AS21" s="738"/>
      <c r="AT21" s="738"/>
      <c r="AU21" s="738"/>
      <c r="AV21" s="738"/>
      <c r="AW21" s="738"/>
      <c r="AX21" s="738"/>
      <c r="AY21" s="738"/>
      <c r="AZ21" s="738"/>
      <c r="BA21" s="738"/>
      <c r="BB21" s="738"/>
      <c r="BC21" s="738"/>
      <c r="BD21" s="738"/>
      <c r="BE21" s="738"/>
      <c r="BF21" s="733"/>
      <c r="BG21" s="623">
        <v>384695</v>
      </c>
      <c r="BH21" s="626"/>
      <c r="BI21" s="626"/>
      <c r="BJ21" s="626"/>
      <c r="BK21" s="626"/>
      <c r="BL21" s="626"/>
      <c r="BM21" s="626"/>
      <c r="BN21" s="627"/>
      <c r="BO21" s="685">
        <v>2.9</v>
      </c>
      <c r="BP21" s="685"/>
      <c r="BQ21" s="685"/>
      <c r="BR21" s="685"/>
      <c r="BS21" s="631" t="s">
        <v>232</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c r="B22" s="620" t="s">
        <v>278</v>
      </c>
      <c r="C22" s="621"/>
      <c r="D22" s="621"/>
      <c r="E22" s="621"/>
      <c r="F22" s="621"/>
      <c r="G22" s="621"/>
      <c r="H22" s="621"/>
      <c r="I22" s="621"/>
      <c r="J22" s="621"/>
      <c r="K22" s="621"/>
      <c r="L22" s="621"/>
      <c r="M22" s="621"/>
      <c r="N22" s="621"/>
      <c r="O22" s="621"/>
      <c r="P22" s="621"/>
      <c r="Q22" s="622"/>
      <c r="R22" s="623">
        <v>25033357</v>
      </c>
      <c r="S22" s="626"/>
      <c r="T22" s="626"/>
      <c r="U22" s="626"/>
      <c r="V22" s="626"/>
      <c r="W22" s="626"/>
      <c r="X22" s="626"/>
      <c r="Y22" s="627"/>
      <c r="Z22" s="685">
        <v>54.4</v>
      </c>
      <c r="AA22" s="685"/>
      <c r="AB22" s="685"/>
      <c r="AC22" s="685"/>
      <c r="AD22" s="686">
        <v>23336181</v>
      </c>
      <c r="AE22" s="686"/>
      <c r="AF22" s="686"/>
      <c r="AG22" s="686"/>
      <c r="AH22" s="686"/>
      <c r="AI22" s="686"/>
      <c r="AJ22" s="686"/>
      <c r="AK22" s="686"/>
      <c r="AL22" s="628">
        <v>99.7</v>
      </c>
      <c r="AM22" s="629"/>
      <c r="AN22" s="629"/>
      <c r="AO22" s="687"/>
      <c r="AP22" s="731" t="s">
        <v>279</v>
      </c>
      <c r="AQ22" s="738"/>
      <c r="AR22" s="738"/>
      <c r="AS22" s="738"/>
      <c r="AT22" s="738"/>
      <c r="AU22" s="738"/>
      <c r="AV22" s="738"/>
      <c r="AW22" s="738"/>
      <c r="AX22" s="738"/>
      <c r="AY22" s="738"/>
      <c r="AZ22" s="738"/>
      <c r="BA22" s="738"/>
      <c r="BB22" s="738"/>
      <c r="BC22" s="738"/>
      <c r="BD22" s="738"/>
      <c r="BE22" s="738"/>
      <c r="BF22" s="733"/>
      <c r="BG22" s="623" t="s">
        <v>232</v>
      </c>
      <c r="BH22" s="626"/>
      <c r="BI22" s="626"/>
      <c r="BJ22" s="626"/>
      <c r="BK22" s="626"/>
      <c r="BL22" s="626"/>
      <c r="BM22" s="626"/>
      <c r="BN22" s="627"/>
      <c r="BO22" s="685" t="s">
        <v>137</v>
      </c>
      <c r="BP22" s="685"/>
      <c r="BQ22" s="685"/>
      <c r="BR22" s="685"/>
      <c r="BS22" s="631" t="s">
        <v>137</v>
      </c>
      <c r="BT22" s="626"/>
      <c r="BU22" s="626"/>
      <c r="BV22" s="626"/>
      <c r="BW22" s="626"/>
      <c r="BX22" s="626"/>
      <c r="BY22" s="626"/>
      <c r="BZ22" s="626"/>
      <c r="CA22" s="626"/>
      <c r="CB22" s="666"/>
      <c r="CD22" s="740" t="s">
        <v>280</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c r="B23" s="620" t="s">
        <v>281</v>
      </c>
      <c r="C23" s="621"/>
      <c r="D23" s="621"/>
      <c r="E23" s="621"/>
      <c r="F23" s="621"/>
      <c r="G23" s="621"/>
      <c r="H23" s="621"/>
      <c r="I23" s="621"/>
      <c r="J23" s="621"/>
      <c r="K23" s="621"/>
      <c r="L23" s="621"/>
      <c r="M23" s="621"/>
      <c r="N23" s="621"/>
      <c r="O23" s="621"/>
      <c r="P23" s="621"/>
      <c r="Q23" s="622"/>
      <c r="R23" s="623">
        <v>8014</v>
      </c>
      <c r="S23" s="626"/>
      <c r="T23" s="626"/>
      <c r="U23" s="626"/>
      <c r="V23" s="626"/>
      <c r="W23" s="626"/>
      <c r="X23" s="626"/>
      <c r="Y23" s="627"/>
      <c r="Z23" s="685">
        <v>0</v>
      </c>
      <c r="AA23" s="685"/>
      <c r="AB23" s="685"/>
      <c r="AC23" s="685"/>
      <c r="AD23" s="686">
        <v>8014</v>
      </c>
      <c r="AE23" s="686"/>
      <c r="AF23" s="686"/>
      <c r="AG23" s="686"/>
      <c r="AH23" s="686"/>
      <c r="AI23" s="686"/>
      <c r="AJ23" s="686"/>
      <c r="AK23" s="686"/>
      <c r="AL23" s="628">
        <v>0</v>
      </c>
      <c r="AM23" s="629"/>
      <c r="AN23" s="629"/>
      <c r="AO23" s="687"/>
      <c r="AP23" s="731" t="s">
        <v>282</v>
      </c>
      <c r="AQ23" s="738"/>
      <c r="AR23" s="738"/>
      <c r="AS23" s="738"/>
      <c r="AT23" s="738"/>
      <c r="AU23" s="738"/>
      <c r="AV23" s="738"/>
      <c r="AW23" s="738"/>
      <c r="AX23" s="738"/>
      <c r="AY23" s="738"/>
      <c r="AZ23" s="738"/>
      <c r="BA23" s="738"/>
      <c r="BB23" s="738"/>
      <c r="BC23" s="738"/>
      <c r="BD23" s="738"/>
      <c r="BE23" s="738"/>
      <c r="BF23" s="733"/>
      <c r="BG23" s="623">
        <v>427194</v>
      </c>
      <c r="BH23" s="626"/>
      <c r="BI23" s="626"/>
      <c r="BJ23" s="626"/>
      <c r="BK23" s="626"/>
      <c r="BL23" s="626"/>
      <c r="BM23" s="626"/>
      <c r="BN23" s="627"/>
      <c r="BO23" s="685">
        <v>3.2</v>
      </c>
      <c r="BP23" s="685"/>
      <c r="BQ23" s="685"/>
      <c r="BR23" s="685"/>
      <c r="BS23" s="631" t="s">
        <v>137</v>
      </c>
      <c r="BT23" s="626"/>
      <c r="BU23" s="626"/>
      <c r="BV23" s="626"/>
      <c r="BW23" s="626"/>
      <c r="BX23" s="626"/>
      <c r="BY23" s="626"/>
      <c r="BZ23" s="626"/>
      <c r="CA23" s="626"/>
      <c r="CB23" s="666"/>
      <c r="CD23" s="740" t="s">
        <v>220</v>
      </c>
      <c r="CE23" s="741"/>
      <c r="CF23" s="741"/>
      <c r="CG23" s="741"/>
      <c r="CH23" s="741"/>
      <c r="CI23" s="741"/>
      <c r="CJ23" s="741"/>
      <c r="CK23" s="741"/>
      <c r="CL23" s="741"/>
      <c r="CM23" s="741"/>
      <c r="CN23" s="741"/>
      <c r="CO23" s="741"/>
      <c r="CP23" s="741"/>
      <c r="CQ23" s="742"/>
      <c r="CR23" s="740" t="s">
        <v>283</v>
      </c>
      <c r="CS23" s="741"/>
      <c r="CT23" s="741"/>
      <c r="CU23" s="741"/>
      <c r="CV23" s="741"/>
      <c r="CW23" s="741"/>
      <c r="CX23" s="741"/>
      <c r="CY23" s="742"/>
      <c r="CZ23" s="740" t="s">
        <v>284</v>
      </c>
      <c r="DA23" s="741"/>
      <c r="DB23" s="741"/>
      <c r="DC23" s="742"/>
      <c r="DD23" s="740" t="s">
        <v>285</v>
      </c>
      <c r="DE23" s="741"/>
      <c r="DF23" s="741"/>
      <c r="DG23" s="741"/>
      <c r="DH23" s="741"/>
      <c r="DI23" s="741"/>
      <c r="DJ23" s="741"/>
      <c r="DK23" s="742"/>
      <c r="DL23" s="749" t="s">
        <v>286</v>
      </c>
      <c r="DM23" s="750"/>
      <c r="DN23" s="750"/>
      <c r="DO23" s="750"/>
      <c r="DP23" s="750"/>
      <c r="DQ23" s="750"/>
      <c r="DR23" s="750"/>
      <c r="DS23" s="750"/>
      <c r="DT23" s="750"/>
      <c r="DU23" s="750"/>
      <c r="DV23" s="751"/>
      <c r="DW23" s="740" t="s">
        <v>287</v>
      </c>
      <c r="DX23" s="741"/>
      <c r="DY23" s="741"/>
      <c r="DZ23" s="741"/>
      <c r="EA23" s="741"/>
      <c r="EB23" s="741"/>
      <c r="EC23" s="742"/>
    </row>
    <row r="24" spans="2:133" ht="11.25" customHeight="1">
      <c r="B24" s="620" t="s">
        <v>288</v>
      </c>
      <c r="C24" s="621"/>
      <c r="D24" s="621"/>
      <c r="E24" s="621"/>
      <c r="F24" s="621"/>
      <c r="G24" s="621"/>
      <c r="H24" s="621"/>
      <c r="I24" s="621"/>
      <c r="J24" s="621"/>
      <c r="K24" s="621"/>
      <c r="L24" s="621"/>
      <c r="M24" s="621"/>
      <c r="N24" s="621"/>
      <c r="O24" s="621"/>
      <c r="P24" s="621"/>
      <c r="Q24" s="622"/>
      <c r="R24" s="623">
        <v>282405</v>
      </c>
      <c r="S24" s="626"/>
      <c r="T24" s="626"/>
      <c r="U24" s="626"/>
      <c r="V24" s="626"/>
      <c r="W24" s="626"/>
      <c r="X24" s="626"/>
      <c r="Y24" s="627"/>
      <c r="Z24" s="685">
        <v>0.6</v>
      </c>
      <c r="AA24" s="685"/>
      <c r="AB24" s="685"/>
      <c r="AC24" s="685"/>
      <c r="AD24" s="686" t="s">
        <v>178</v>
      </c>
      <c r="AE24" s="686"/>
      <c r="AF24" s="686"/>
      <c r="AG24" s="686"/>
      <c r="AH24" s="686"/>
      <c r="AI24" s="686"/>
      <c r="AJ24" s="686"/>
      <c r="AK24" s="686"/>
      <c r="AL24" s="628" t="s">
        <v>137</v>
      </c>
      <c r="AM24" s="629"/>
      <c r="AN24" s="629"/>
      <c r="AO24" s="687"/>
      <c r="AP24" s="731" t="s">
        <v>289</v>
      </c>
      <c r="AQ24" s="738"/>
      <c r="AR24" s="738"/>
      <c r="AS24" s="738"/>
      <c r="AT24" s="738"/>
      <c r="AU24" s="738"/>
      <c r="AV24" s="738"/>
      <c r="AW24" s="738"/>
      <c r="AX24" s="738"/>
      <c r="AY24" s="738"/>
      <c r="AZ24" s="738"/>
      <c r="BA24" s="738"/>
      <c r="BB24" s="738"/>
      <c r="BC24" s="738"/>
      <c r="BD24" s="738"/>
      <c r="BE24" s="738"/>
      <c r="BF24" s="733"/>
      <c r="BG24" s="623" t="s">
        <v>137</v>
      </c>
      <c r="BH24" s="626"/>
      <c r="BI24" s="626"/>
      <c r="BJ24" s="626"/>
      <c r="BK24" s="626"/>
      <c r="BL24" s="626"/>
      <c r="BM24" s="626"/>
      <c r="BN24" s="627"/>
      <c r="BO24" s="685" t="s">
        <v>232</v>
      </c>
      <c r="BP24" s="685"/>
      <c r="BQ24" s="685"/>
      <c r="BR24" s="685"/>
      <c r="BS24" s="631" t="s">
        <v>232</v>
      </c>
      <c r="BT24" s="626"/>
      <c r="BU24" s="626"/>
      <c r="BV24" s="626"/>
      <c r="BW24" s="626"/>
      <c r="BX24" s="626"/>
      <c r="BY24" s="626"/>
      <c r="BZ24" s="626"/>
      <c r="CA24" s="626"/>
      <c r="CB24" s="666"/>
      <c r="CD24" s="694" t="s">
        <v>290</v>
      </c>
      <c r="CE24" s="695"/>
      <c r="CF24" s="695"/>
      <c r="CG24" s="695"/>
      <c r="CH24" s="695"/>
      <c r="CI24" s="695"/>
      <c r="CJ24" s="695"/>
      <c r="CK24" s="695"/>
      <c r="CL24" s="695"/>
      <c r="CM24" s="695"/>
      <c r="CN24" s="695"/>
      <c r="CO24" s="695"/>
      <c r="CP24" s="695"/>
      <c r="CQ24" s="696"/>
      <c r="CR24" s="688">
        <v>20127641</v>
      </c>
      <c r="CS24" s="689"/>
      <c r="CT24" s="689"/>
      <c r="CU24" s="689"/>
      <c r="CV24" s="689"/>
      <c r="CW24" s="689"/>
      <c r="CX24" s="689"/>
      <c r="CY24" s="735"/>
      <c r="CZ24" s="736">
        <v>44.6</v>
      </c>
      <c r="DA24" s="705"/>
      <c r="DB24" s="705"/>
      <c r="DC24" s="739"/>
      <c r="DD24" s="734">
        <v>15122699</v>
      </c>
      <c r="DE24" s="689"/>
      <c r="DF24" s="689"/>
      <c r="DG24" s="689"/>
      <c r="DH24" s="689"/>
      <c r="DI24" s="689"/>
      <c r="DJ24" s="689"/>
      <c r="DK24" s="735"/>
      <c r="DL24" s="734">
        <v>15061582</v>
      </c>
      <c r="DM24" s="689"/>
      <c r="DN24" s="689"/>
      <c r="DO24" s="689"/>
      <c r="DP24" s="689"/>
      <c r="DQ24" s="689"/>
      <c r="DR24" s="689"/>
      <c r="DS24" s="689"/>
      <c r="DT24" s="689"/>
      <c r="DU24" s="689"/>
      <c r="DV24" s="735"/>
      <c r="DW24" s="736">
        <v>60.5</v>
      </c>
      <c r="DX24" s="705"/>
      <c r="DY24" s="705"/>
      <c r="DZ24" s="705"/>
      <c r="EA24" s="705"/>
      <c r="EB24" s="705"/>
      <c r="EC24" s="737"/>
    </row>
    <row r="25" spans="2:133" ht="11.25" customHeight="1">
      <c r="B25" s="620" t="s">
        <v>291</v>
      </c>
      <c r="C25" s="621"/>
      <c r="D25" s="621"/>
      <c r="E25" s="621"/>
      <c r="F25" s="621"/>
      <c r="G25" s="621"/>
      <c r="H25" s="621"/>
      <c r="I25" s="621"/>
      <c r="J25" s="621"/>
      <c r="K25" s="621"/>
      <c r="L25" s="621"/>
      <c r="M25" s="621"/>
      <c r="N25" s="621"/>
      <c r="O25" s="621"/>
      <c r="P25" s="621"/>
      <c r="Q25" s="622"/>
      <c r="R25" s="623">
        <v>543608</v>
      </c>
      <c r="S25" s="626"/>
      <c r="T25" s="626"/>
      <c r="U25" s="626"/>
      <c r="V25" s="626"/>
      <c r="W25" s="626"/>
      <c r="X25" s="626"/>
      <c r="Y25" s="627"/>
      <c r="Z25" s="685">
        <v>1.2</v>
      </c>
      <c r="AA25" s="685"/>
      <c r="AB25" s="685"/>
      <c r="AC25" s="685"/>
      <c r="AD25" s="686">
        <v>29082</v>
      </c>
      <c r="AE25" s="686"/>
      <c r="AF25" s="686"/>
      <c r="AG25" s="686"/>
      <c r="AH25" s="686"/>
      <c r="AI25" s="686"/>
      <c r="AJ25" s="686"/>
      <c r="AK25" s="686"/>
      <c r="AL25" s="628">
        <v>0.1</v>
      </c>
      <c r="AM25" s="629"/>
      <c r="AN25" s="629"/>
      <c r="AO25" s="687"/>
      <c r="AP25" s="731" t="s">
        <v>292</v>
      </c>
      <c r="AQ25" s="738"/>
      <c r="AR25" s="738"/>
      <c r="AS25" s="738"/>
      <c r="AT25" s="738"/>
      <c r="AU25" s="738"/>
      <c r="AV25" s="738"/>
      <c r="AW25" s="738"/>
      <c r="AX25" s="738"/>
      <c r="AY25" s="738"/>
      <c r="AZ25" s="738"/>
      <c r="BA25" s="738"/>
      <c r="BB25" s="738"/>
      <c r="BC25" s="738"/>
      <c r="BD25" s="738"/>
      <c r="BE25" s="738"/>
      <c r="BF25" s="733"/>
      <c r="BG25" s="623" t="s">
        <v>232</v>
      </c>
      <c r="BH25" s="626"/>
      <c r="BI25" s="626"/>
      <c r="BJ25" s="626"/>
      <c r="BK25" s="626"/>
      <c r="BL25" s="626"/>
      <c r="BM25" s="626"/>
      <c r="BN25" s="627"/>
      <c r="BO25" s="685" t="s">
        <v>232</v>
      </c>
      <c r="BP25" s="685"/>
      <c r="BQ25" s="685"/>
      <c r="BR25" s="685"/>
      <c r="BS25" s="631" t="s">
        <v>232</v>
      </c>
      <c r="BT25" s="626"/>
      <c r="BU25" s="626"/>
      <c r="BV25" s="626"/>
      <c r="BW25" s="626"/>
      <c r="BX25" s="626"/>
      <c r="BY25" s="626"/>
      <c r="BZ25" s="626"/>
      <c r="CA25" s="626"/>
      <c r="CB25" s="666"/>
      <c r="CD25" s="667" t="s">
        <v>293</v>
      </c>
      <c r="CE25" s="664"/>
      <c r="CF25" s="664"/>
      <c r="CG25" s="664"/>
      <c r="CH25" s="664"/>
      <c r="CI25" s="664"/>
      <c r="CJ25" s="664"/>
      <c r="CK25" s="664"/>
      <c r="CL25" s="664"/>
      <c r="CM25" s="664"/>
      <c r="CN25" s="664"/>
      <c r="CO25" s="664"/>
      <c r="CP25" s="664"/>
      <c r="CQ25" s="665"/>
      <c r="CR25" s="623">
        <v>7780393</v>
      </c>
      <c r="CS25" s="624"/>
      <c r="CT25" s="624"/>
      <c r="CU25" s="624"/>
      <c r="CV25" s="624"/>
      <c r="CW25" s="624"/>
      <c r="CX25" s="624"/>
      <c r="CY25" s="625"/>
      <c r="CZ25" s="628">
        <v>17.2</v>
      </c>
      <c r="DA25" s="657"/>
      <c r="DB25" s="657"/>
      <c r="DC25" s="658"/>
      <c r="DD25" s="631">
        <v>7451149</v>
      </c>
      <c r="DE25" s="624"/>
      <c r="DF25" s="624"/>
      <c r="DG25" s="624"/>
      <c r="DH25" s="624"/>
      <c r="DI25" s="624"/>
      <c r="DJ25" s="624"/>
      <c r="DK25" s="625"/>
      <c r="DL25" s="631">
        <v>7391229</v>
      </c>
      <c r="DM25" s="624"/>
      <c r="DN25" s="624"/>
      <c r="DO25" s="624"/>
      <c r="DP25" s="624"/>
      <c r="DQ25" s="624"/>
      <c r="DR25" s="624"/>
      <c r="DS25" s="624"/>
      <c r="DT25" s="624"/>
      <c r="DU25" s="624"/>
      <c r="DV25" s="625"/>
      <c r="DW25" s="628">
        <v>29.7</v>
      </c>
      <c r="DX25" s="657"/>
      <c r="DY25" s="657"/>
      <c r="DZ25" s="657"/>
      <c r="EA25" s="657"/>
      <c r="EB25" s="657"/>
      <c r="EC25" s="659"/>
    </row>
    <row r="26" spans="2:133" ht="11.25" customHeight="1">
      <c r="B26" s="620" t="s">
        <v>294</v>
      </c>
      <c r="C26" s="621"/>
      <c r="D26" s="621"/>
      <c r="E26" s="621"/>
      <c r="F26" s="621"/>
      <c r="G26" s="621"/>
      <c r="H26" s="621"/>
      <c r="I26" s="621"/>
      <c r="J26" s="621"/>
      <c r="K26" s="621"/>
      <c r="L26" s="621"/>
      <c r="M26" s="621"/>
      <c r="N26" s="621"/>
      <c r="O26" s="621"/>
      <c r="P26" s="621"/>
      <c r="Q26" s="622"/>
      <c r="R26" s="623">
        <v>422060</v>
      </c>
      <c r="S26" s="626"/>
      <c r="T26" s="626"/>
      <c r="U26" s="626"/>
      <c r="V26" s="626"/>
      <c r="W26" s="626"/>
      <c r="X26" s="626"/>
      <c r="Y26" s="627"/>
      <c r="Z26" s="685">
        <v>0.9</v>
      </c>
      <c r="AA26" s="685"/>
      <c r="AB26" s="685"/>
      <c r="AC26" s="685"/>
      <c r="AD26" s="686" t="s">
        <v>232</v>
      </c>
      <c r="AE26" s="686"/>
      <c r="AF26" s="686"/>
      <c r="AG26" s="686"/>
      <c r="AH26" s="686"/>
      <c r="AI26" s="686"/>
      <c r="AJ26" s="686"/>
      <c r="AK26" s="686"/>
      <c r="AL26" s="628" t="s">
        <v>232</v>
      </c>
      <c r="AM26" s="629"/>
      <c r="AN26" s="629"/>
      <c r="AO26" s="687"/>
      <c r="AP26" s="731" t="s">
        <v>295</v>
      </c>
      <c r="AQ26" s="732"/>
      <c r="AR26" s="732"/>
      <c r="AS26" s="732"/>
      <c r="AT26" s="732"/>
      <c r="AU26" s="732"/>
      <c r="AV26" s="732"/>
      <c r="AW26" s="732"/>
      <c r="AX26" s="732"/>
      <c r="AY26" s="732"/>
      <c r="AZ26" s="732"/>
      <c r="BA26" s="732"/>
      <c r="BB26" s="732"/>
      <c r="BC26" s="732"/>
      <c r="BD26" s="732"/>
      <c r="BE26" s="732"/>
      <c r="BF26" s="733"/>
      <c r="BG26" s="623" t="s">
        <v>137</v>
      </c>
      <c r="BH26" s="626"/>
      <c r="BI26" s="626"/>
      <c r="BJ26" s="626"/>
      <c r="BK26" s="626"/>
      <c r="BL26" s="626"/>
      <c r="BM26" s="626"/>
      <c r="BN26" s="627"/>
      <c r="BO26" s="685" t="s">
        <v>232</v>
      </c>
      <c r="BP26" s="685"/>
      <c r="BQ26" s="685"/>
      <c r="BR26" s="685"/>
      <c r="BS26" s="631" t="s">
        <v>232</v>
      </c>
      <c r="BT26" s="626"/>
      <c r="BU26" s="626"/>
      <c r="BV26" s="626"/>
      <c r="BW26" s="626"/>
      <c r="BX26" s="626"/>
      <c r="BY26" s="626"/>
      <c r="BZ26" s="626"/>
      <c r="CA26" s="626"/>
      <c r="CB26" s="666"/>
      <c r="CD26" s="667" t="s">
        <v>296</v>
      </c>
      <c r="CE26" s="664"/>
      <c r="CF26" s="664"/>
      <c r="CG26" s="664"/>
      <c r="CH26" s="664"/>
      <c r="CI26" s="664"/>
      <c r="CJ26" s="664"/>
      <c r="CK26" s="664"/>
      <c r="CL26" s="664"/>
      <c r="CM26" s="664"/>
      <c r="CN26" s="664"/>
      <c r="CO26" s="664"/>
      <c r="CP26" s="664"/>
      <c r="CQ26" s="665"/>
      <c r="CR26" s="623">
        <v>5228974</v>
      </c>
      <c r="CS26" s="626"/>
      <c r="CT26" s="626"/>
      <c r="CU26" s="626"/>
      <c r="CV26" s="626"/>
      <c r="CW26" s="626"/>
      <c r="CX26" s="626"/>
      <c r="CY26" s="627"/>
      <c r="CZ26" s="628">
        <v>11.6</v>
      </c>
      <c r="DA26" s="657"/>
      <c r="DB26" s="657"/>
      <c r="DC26" s="658"/>
      <c r="DD26" s="631">
        <v>4951589</v>
      </c>
      <c r="DE26" s="626"/>
      <c r="DF26" s="626"/>
      <c r="DG26" s="626"/>
      <c r="DH26" s="626"/>
      <c r="DI26" s="626"/>
      <c r="DJ26" s="626"/>
      <c r="DK26" s="627"/>
      <c r="DL26" s="631" t="s">
        <v>137</v>
      </c>
      <c r="DM26" s="626"/>
      <c r="DN26" s="626"/>
      <c r="DO26" s="626"/>
      <c r="DP26" s="626"/>
      <c r="DQ26" s="626"/>
      <c r="DR26" s="626"/>
      <c r="DS26" s="626"/>
      <c r="DT26" s="626"/>
      <c r="DU26" s="626"/>
      <c r="DV26" s="627"/>
      <c r="DW26" s="628" t="s">
        <v>137</v>
      </c>
      <c r="DX26" s="657"/>
      <c r="DY26" s="657"/>
      <c r="DZ26" s="657"/>
      <c r="EA26" s="657"/>
      <c r="EB26" s="657"/>
      <c r="EC26" s="659"/>
    </row>
    <row r="27" spans="2:133" ht="11.25" customHeight="1">
      <c r="B27" s="620" t="s">
        <v>297</v>
      </c>
      <c r="C27" s="621"/>
      <c r="D27" s="621"/>
      <c r="E27" s="621"/>
      <c r="F27" s="621"/>
      <c r="G27" s="621"/>
      <c r="H27" s="621"/>
      <c r="I27" s="621"/>
      <c r="J27" s="621"/>
      <c r="K27" s="621"/>
      <c r="L27" s="621"/>
      <c r="M27" s="621"/>
      <c r="N27" s="621"/>
      <c r="O27" s="621"/>
      <c r="P27" s="621"/>
      <c r="Q27" s="622"/>
      <c r="R27" s="623">
        <v>4481287</v>
      </c>
      <c r="S27" s="626"/>
      <c r="T27" s="626"/>
      <c r="U27" s="626"/>
      <c r="V27" s="626"/>
      <c r="W27" s="626"/>
      <c r="X27" s="626"/>
      <c r="Y27" s="627"/>
      <c r="Z27" s="685">
        <v>9.6999999999999993</v>
      </c>
      <c r="AA27" s="685"/>
      <c r="AB27" s="685"/>
      <c r="AC27" s="685"/>
      <c r="AD27" s="686" t="s">
        <v>137</v>
      </c>
      <c r="AE27" s="686"/>
      <c r="AF27" s="686"/>
      <c r="AG27" s="686"/>
      <c r="AH27" s="686"/>
      <c r="AI27" s="686"/>
      <c r="AJ27" s="686"/>
      <c r="AK27" s="686"/>
      <c r="AL27" s="628" t="s">
        <v>232</v>
      </c>
      <c r="AM27" s="629"/>
      <c r="AN27" s="629"/>
      <c r="AO27" s="687"/>
      <c r="AP27" s="620" t="s">
        <v>298</v>
      </c>
      <c r="AQ27" s="621"/>
      <c r="AR27" s="621"/>
      <c r="AS27" s="621"/>
      <c r="AT27" s="621"/>
      <c r="AU27" s="621"/>
      <c r="AV27" s="621"/>
      <c r="AW27" s="621"/>
      <c r="AX27" s="621"/>
      <c r="AY27" s="621"/>
      <c r="AZ27" s="621"/>
      <c r="BA27" s="621"/>
      <c r="BB27" s="621"/>
      <c r="BC27" s="621"/>
      <c r="BD27" s="621"/>
      <c r="BE27" s="621"/>
      <c r="BF27" s="622"/>
      <c r="BG27" s="623">
        <v>13273544</v>
      </c>
      <c r="BH27" s="626"/>
      <c r="BI27" s="626"/>
      <c r="BJ27" s="626"/>
      <c r="BK27" s="626"/>
      <c r="BL27" s="626"/>
      <c r="BM27" s="626"/>
      <c r="BN27" s="627"/>
      <c r="BO27" s="685">
        <v>100</v>
      </c>
      <c r="BP27" s="685"/>
      <c r="BQ27" s="685"/>
      <c r="BR27" s="685"/>
      <c r="BS27" s="631">
        <v>157264</v>
      </c>
      <c r="BT27" s="626"/>
      <c r="BU27" s="626"/>
      <c r="BV27" s="626"/>
      <c r="BW27" s="626"/>
      <c r="BX27" s="626"/>
      <c r="BY27" s="626"/>
      <c r="BZ27" s="626"/>
      <c r="CA27" s="626"/>
      <c r="CB27" s="666"/>
      <c r="CD27" s="667" t="s">
        <v>299</v>
      </c>
      <c r="CE27" s="664"/>
      <c r="CF27" s="664"/>
      <c r="CG27" s="664"/>
      <c r="CH27" s="664"/>
      <c r="CI27" s="664"/>
      <c r="CJ27" s="664"/>
      <c r="CK27" s="664"/>
      <c r="CL27" s="664"/>
      <c r="CM27" s="664"/>
      <c r="CN27" s="664"/>
      <c r="CO27" s="664"/>
      <c r="CP27" s="664"/>
      <c r="CQ27" s="665"/>
      <c r="CR27" s="623">
        <v>7084504</v>
      </c>
      <c r="CS27" s="624"/>
      <c r="CT27" s="624"/>
      <c r="CU27" s="624"/>
      <c r="CV27" s="624"/>
      <c r="CW27" s="624"/>
      <c r="CX27" s="624"/>
      <c r="CY27" s="625"/>
      <c r="CZ27" s="628">
        <v>15.7</v>
      </c>
      <c r="DA27" s="657"/>
      <c r="DB27" s="657"/>
      <c r="DC27" s="658"/>
      <c r="DD27" s="631">
        <v>2610686</v>
      </c>
      <c r="DE27" s="624"/>
      <c r="DF27" s="624"/>
      <c r="DG27" s="624"/>
      <c r="DH27" s="624"/>
      <c r="DI27" s="624"/>
      <c r="DJ27" s="624"/>
      <c r="DK27" s="625"/>
      <c r="DL27" s="631">
        <v>2609489</v>
      </c>
      <c r="DM27" s="624"/>
      <c r="DN27" s="624"/>
      <c r="DO27" s="624"/>
      <c r="DP27" s="624"/>
      <c r="DQ27" s="624"/>
      <c r="DR27" s="624"/>
      <c r="DS27" s="624"/>
      <c r="DT27" s="624"/>
      <c r="DU27" s="624"/>
      <c r="DV27" s="625"/>
      <c r="DW27" s="628">
        <v>10.5</v>
      </c>
      <c r="DX27" s="657"/>
      <c r="DY27" s="657"/>
      <c r="DZ27" s="657"/>
      <c r="EA27" s="657"/>
      <c r="EB27" s="657"/>
      <c r="EC27" s="659"/>
    </row>
    <row r="28" spans="2:133" ht="11.25" customHeight="1">
      <c r="B28" s="728" t="s">
        <v>300</v>
      </c>
      <c r="C28" s="729"/>
      <c r="D28" s="729"/>
      <c r="E28" s="729"/>
      <c r="F28" s="729"/>
      <c r="G28" s="729"/>
      <c r="H28" s="729"/>
      <c r="I28" s="729"/>
      <c r="J28" s="729"/>
      <c r="K28" s="729"/>
      <c r="L28" s="729"/>
      <c r="M28" s="729"/>
      <c r="N28" s="729"/>
      <c r="O28" s="729"/>
      <c r="P28" s="729"/>
      <c r="Q28" s="730"/>
      <c r="R28" s="623" t="s">
        <v>232</v>
      </c>
      <c r="S28" s="626"/>
      <c r="T28" s="626"/>
      <c r="U28" s="626"/>
      <c r="V28" s="626"/>
      <c r="W28" s="626"/>
      <c r="X28" s="626"/>
      <c r="Y28" s="627"/>
      <c r="Z28" s="685" t="s">
        <v>178</v>
      </c>
      <c r="AA28" s="685"/>
      <c r="AB28" s="685"/>
      <c r="AC28" s="685"/>
      <c r="AD28" s="686" t="s">
        <v>232</v>
      </c>
      <c r="AE28" s="686"/>
      <c r="AF28" s="686"/>
      <c r="AG28" s="686"/>
      <c r="AH28" s="686"/>
      <c r="AI28" s="686"/>
      <c r="AJ28" s="686"/>
      <c r="AK28" s="686"/>
      <c r="AL28" s="628" t="s">
        <v>137</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301</v>
      </c>
      <c r="CE28" s="664"/>
      <c r="CF28" s="664"/>
      <c r="CG28" s="664"/>
      <c r="CH28" s="664"/>
      <c r="CI28" s="664"/>
      <c r="CJ28" s="664"/>
      <c r="CK28" s="664"/>
      <c r="CL28" s="664"/>
      <c r="CM28" s="664"/>
      <c r="CN28" s="664"/>
      <c r="CO28" s="664"/>
      <c r="CP28" s="664"/>
      <c r="CQ28" s="665"/>
      <c r="CR28" s="623">
        <v>5262744</v>
      </c>
      <c r="CS28" s="626"/>
      <c r="CT28" s="626"/>
      <c r="CU28" s="626"/>
      <c r="CV28" s="626"/>
      <c r="CW28" s="626"/>
      <c r="CX28" s="626"/>
      <c r="CY28" s="627"/>
      <c r="CZ28" s="628">
        <v>11.7</v>
      </c>
      <c r="DA28" s="657"/>
      <c r="DB28" s="657"/>
      <c r="DC28" s="658"/>
      <c r="DD28" s="631">
        <v>5060864</v>
      </c>
      <c r="DE28" s="626"/>
      <c r="DF28" s="626"/>
      <c r="DG28" s="626"/>
      <c r="DH28" s="626"/>
      <c r="DI28" s="626"/>
      <c r="DJ28" s="626"/>
      <c r="DK28" s="627"/>
      <c r="DL28" s="631">
        <v>5060864</v>
      </c>
      <c r="DM28" s="626"/>
      <c r="DN28" s="626"/>
      <c r="DO28" s="626"/>
      <c r="DP28" s="626"/>
      <c r="DQ28" s="626"/>
      <c r="DR28" s="626"/>
      <c r="DS28" s="626"/>
      <c r="DT28" s="626"/>
      <c r="DU28" s="626"/>
      <c r="DV28" s="627"/>
      <c r="DW28" s="628">
        <v>20.3</v>
      </c>
      <c r="DX28" s="657"/>
      <c r="DY28" s="657"/>
      <c r="DZ28" s="657"/>
      <c r="EA28" s="657"/>
      <c r="EB28" s="657"/>
      <c r="EC28" s="659"/>
    </row>
    <row r="29" spans="2:133" ht="11.25" customHeight="1">
      <c r="B29" s="620" t="s">
        <v>302</v>
      </c>
      <c r="C29" s="621"/>
      <c r="D29" s="621"/>
      <c r="E29" s="621"/>
      <c r="F29" s="621"/>
      <c r="G29" s="621"/>
      <c r="H29" s="621"/>
      <c r="I29" s="621"/>
      <c r="J29" s="621"/>
      <c r="K29" s="621"/>
      <c r="L29" s="621"/>
      <c r="M29" s="621"/>
      <c r="N29" s="621"/>
      <c r="O29" s="621"/>
      <c r="P29" s="621"/>
      <c r="Q29" s="622"/>
      <c r="R29" s="623">
        <v>2647997</v>
      </c>
      <c r="S29" s="626"/>
      <c r="T29" s="626"/>
      <c r="U29" s="626"/>
      <c r="V29" s="626"/>
      <c r="W29" s="626"/>
      <c r="X29" s="626"/>
      <c r="Y29" s="627"/>
      <c r="Z29" s="685">
        <v>5.8</v>
      </c>
      <c r="AA29" s="685"/>
      <c r="AB29" s="685"/>
      <c r="AC29" s="685"/>
      <c r="AD29" s="686" t="s">
        <v>137</v>
      </c>
      <c r="AE29" s="686"/>
      <c r="AF29" s="686"/>
      <c r="AG29" s="686"/>
      <c r="AH29" s="686"/>
      <c r="AI29" s="686"/>
      <c r="AJ29" s="686"/>
      <c r="AK29" s="686"/>
      <c r="AL29" s="628" t="s">
        <v>232</v>
      </c>
      <c r="AM29" s="629"/>
      <c r="AN29" s="629"/>
      <c r="AO29" s="687"/>
      <c r="AP29" s="697" t="s">
        <v>220</v>
      </c>
      <c r="AQ29" s="698"/>
      <c r="AR29" s="698"/>
      <c r="AS29" s="698"/>
      <c r="AT29" s="698"/>
      <c r="AU29" s="698"/>
      <c r="AV29" s="698"/>
      <c r="AW29" s="698"/>
      <c r="AX29" s="698"/>
      <c r="AY29" s="698"/>
      <c r="AZ29" s="698"/>
      <c r="BA29" s="698"/>
      <c r="BB29" s="698"/>
      <c r="BC29" s="698"/>
      <c r="BD29" s="698"/>
      <c r="BE29" s="698"/>
      <c r="BF29" s="699"/>
      <c r="BG29" s="697" t="s">
        <v>303</v>
      </c>
      <c r="BH29" s="725"/>
      <c r="BI29" s="725"/>
      <c r="BJ29" s="725"/>
      <c r="BK29" s="725"/>
      <c r="BL29" s="725"/>
      <c r="BM29" s="725"/>
      <c r="BN29" s="725"/>
      <c r="BO29" s="725"/>
      <c r="BP29" s="725"/>
      <c r="BQ29" s="726"/>
      <c r="BR29" s="697" t="s">
        <v>304</v>
      </c>
      <c r="BS29" s="725"/>
      <c r="BT29" s="725"/>
      <c r="BU29" s="725"/>
      <c r="BV29" s="725"/>
      <c r="BW29" s="725"/>
      <c r="BX29" s="725"/>
      <c r="BY29" s="725"/>
      <c r="BZ29" s="725"/>
      <c r="CA29" s="725"/>
      <c r="CB29" s="726"/>
      <c r="CD29" s="707" t="s">
        <v>305</v>
      </c>
      <c r="CE29" s="708"/>
      <c r="CF29" s="667" t="s">
        <v>306</v>
      </c>
      <c r="CG29" s="664"/>
      <c r="CH29" s="664"/>
      <c r="CI29" s="664"/>
      <c r="CJ29" s="664"/>
      <c r="CK29" s="664"/>
      <c r="CL29" s="664"/>
      <c r="CM29" s="664"/>
      <c r="CN29" s="664"/>
      <c r="CO29" s="664"/>
      <c r="CP29" s="664"/>
      <c r="CQ29" s="665"/>
      <c r="CR29" s="623">
        <v>5262510</v>
      </c>
      <c r="CS29" s="624"/>
      <c r="CT29" s="624"/>
      <c r="CU29" s="624"/>
      <c r="CV29" s="624"/>
      <c r="CW29" s="624"/>
      <c r="CX29" s="624"/>
      <c r="CY29" s="625"/>
      <c r="CZ29" s="628">
        <v>11.7</v>
      </c>
      <c r="DA29" s="657"/>
      <c r="DB29" s="657"/>
      <c r="DC29" s="658"/>
      <c r="DD29" s="631">
        <v>5060630</v>
      </c>
      <c r="DE29" s="624"/>
      <c r="DF29" s="624"/>
      <c r="DG29" s="624"/>
      <c r="DH29" s="624"/>
      <c r="DI29" s="624"/>
      <c r="DJ29" s="624"/>
      <c r="DK29" s="625"/>
      <c r="DL29" s="631">
        <v>5060630</v>
      </c>
      <c r="DM29" s="624"/>
      <c r="DN29" s="624"/>
      <c r="DO29" s="624"/>
      <c r="DP29" s="624"/>
      <c r="DQ29" s="624"/>
      <c r="DR29" s="624"/>
      <c r="DS29" s="624"/>
      <c r="DT29" s="624"/>
      <c r="DU29" s="624"/>
      <c r="DV29" s="625"/>
      <c r="DW29" s="628">
        <v>20.3</v>
      </c>
      <c r="DX29" s="657"/>
      <c r="DY29" s="657"/>
      <c r="DZ29" s="657"/>
      <c r="EA29" s="657"/>
      <c r="EB29" s="657"/>
      <c r="EC29" s="659"/>
    </row>
    <row r="30" spans="2:133" ht="11.25" customHeight="1">
      <c r="B30" s="620" t="s">
        <v>307</v>
      </c>
      <c r="C30" s="621"/>
      <c r="D30" s="621"/>
      <c r="E30" s="621"/>
      <c r="F30" s="621"/>
      <c r="G30" s="621"/>
      <c r="H30" s="621"/>
      <c r="I30" s="621"/>
      <c r="J30" s="621"/>
      <c r="K30" s="621"/>
      <c r="L30" s="621"/>
      <c r="M30" s="621"/>
      <c r="N30" s="621"/>
      <c r="O30" s="621"/>
      <c r="P30" s="621"/>
      <c r="Q30" s="622"/>
      <c r="R30" s="623">
        <v>119782</v>
      </c>
      <c r="S30" s="626"/>
      <c r="T30" s="626"/>
      <c r="U30" s="626"/>
      <c r="V30" s="626"/>
      <c r="W30" s="626"/>
      <c r="X30" s="626"/>
      <c r="Y30" s="627"/>
      <c r="Z30" s="685">
        <v>0.3</v>
      </c>
      <c r="AA30" s="685"/>
      <c r="AB30" s="685"/>
      <c r="AC30" s="685"/>
      <c r="AD30" s="686">
        <v>36723</v>
      </c>
      <c r="AE30" s="686"/>
      <c r="AF30" s="686"/>
      <c r="AG30" s="686"/>
      <c r="AH30" s="686"/>
      <c r="AI30" s="686"/>
      <c r="AJ30" s="686"/>
      <c r="AK30" s="686"/>
      <c r="AL30" s="628">
        <v>0.2</v>
      </c>
      <c r="AM30" s="629"/>
      <c r="AN30" s="629"/>
      <c r="AO30" s="687"/>
      <c r="AP30" s="713" t="s">
        <v>308</v>
      </c>
      <c r="AQ30" s="714"/>
      <c r="AR30" s="714"/>
      <c r="AS30" s="714"/>
      <c r="AT30" s="719" t="s">
        <v>309</v>
      </c>
      <c r="AU30" s="230"/>
      <c r="AV30" s="230"/>
      <c r="AW30" s="230"/>
      <c r="AX30" s="722" t="s">
        <v>186</v>
      </c>
      <c r="AY30" s="723"/>
      <c r="AZ30" s="723"/>
      <c r="BA30" s="723"/>
      <c r="BB30" s="723"/>
      <c r="BC30" s="723"/>
      <c r="BD30" s="723"/>
      <c r="BE30" s="723"/>
      <c r="BF30" s="724"/>
      <c r="BG30" s="703">
        <v>97.8</v>
      </c>
      <c r="BH30" s="704"/>
      <c r="BI30" s="704"/>
      <c r="BJ30" s="704"/>
      <c r="BK30" s="704"/>
      <c r="BL30" s="704"/>
      <c r="BM30" s="705">
        <v>93.3</v>
      </c>
      <c r="BN30" s="704"/>
      <c r="BO30" s="704"/>
      <c r="BP30" s="704"/>
      <c r="BQ30" s="706"/>
      <c r="BR30" s="703">
        <v>97.6</v>
      </c>
      <c r="BS30" s="704"/>
      <c r="BT30" s="704"/>
      <c r="BU30" s="704"/>
      <c r="BV30" s="704"/>
      <c r="BW30" s="704"/>
      <c r="BX30" s="705">
        <v>93.2</v>
      </c>
      <c r="BY30" s="704"/>
      <c r="BZ30" s="704"/>
      <c r="CA30" s="704"/>
      <c r="CB30" s="706"/>
      <c r="CD30" s="709"/>
      <c r="CE30" s="710"/>
      <c r="CF30" s="667" t="s">
        <v>310</v>
      </c>
      <c r="CG30" s="664"/>
      <c r="CH30" s="664"/>
      <c r="CI30" s="664"/>
      <c r="CJ30" s="664"/>
      <c r="CK30" s="664"/>
      <c r="CL30" s="664"/>
      <c r="CM30" s="664"/>
      <c r="CN30" s="664"/>
      <c r="CO30" s="664"/>
      <c r="CP30" s="664"/>
      <c r="CQ30" s="665"/>
      <c r="CR30" s="623">
        <v>4928274</v>
      </c>
      <c r="CS30" s="626"/>
      <c r="CT30" s="626"/>
      <c r="CU30" s="626"/>
      <c r="CV30" s="626"/>
      <c r="CW30" s="626"/>
      <c r="CX30" s="626"/>
      <c r="CY30" s="627"/>
      <c r="CZ30" s="628">
        <v>10.9</v>
      </c>
      <c r="DA30" s="657"/>
      <c r="DB30" s="657"/>
      <c r="DC30" s="658"/>
      <c r="DD30" s="631">
        <v>4736993</v>
      </c>
      <c r="DE30" s="626"/>
      <c r="DF30" s="626"/>
      <c r="DG30" s="626"/>
      <c r="DH30" s="626"/>
      <c r="DI30" s="626"/>
      <c r="DJ30" s="626"/>
      <c r="DK30" s="627"/>
      <c r="DL30" s="631">
        <v>4736993</v>
      </c>
      <c r="DM30" s="626"/>
      <c r="DN30" s="626"/>
      <c r="DO30" s="626"/>
      <c r="DP30" s="626"/>
      <c r="DQ30" s="626"/>
      <c r="DR30" s="626"/>
      <c r="DS30" s="626"/>
      <c r="DT30" s="626"/>
      <c r="DU30" s="626"/>
      <c r="DV30" s="627"/>
      <c r="DW30" s="628">
        <v>19</v>
      </c>
      <c r="DX30" s="657"/>
      <c r="DY30" s="657"/>
      <c r="DZ30" s="657"/>
      <c r="EA30" s="657"/>
      <c r="EB30" s="657"/>
      <c r="EC30" s="659"/>
    </row>
    <row r="31" spans="2:133" ht="11.25" customHeight="1">
      <c r="B31" s="620" t="s">
        <v>311</v>
      </c>
      <c r="C31" s="621"/>
      <c r="D31" s="621"/>
      <c r="E31" s="621"/>
      <c r="F31" s="621"/>
      <c r="G31" s="621"/>
      <c r="H31" s="621"/>
      <c r="I31" s="621"/>
      <c r="J31" s="621"/>
      <c r="K31" s="621"/>
      <c r="L31" s="621"/>
      <c r="M31" s="621"/>
      <c r="N31" s="621"/>
      <c r="O31" s="621"/>
      <c r="P31" s="621"/>
      <c r="Q31" s="622"/>
      <c r="R31" s="623">
        <v>568687</v>
      </c>
      <c r="S31" s="626"/>
      <c r="T31" s="626"/>
      <c r="U31" s="626"/>
      <c r="V31" s="626"/>
      <c r="W31" s="626"/>
      <c r="X31" s="626"/>
      <c r="Y31" s="627"/>
      <c r="Z31" s="685">
        <v>1.2</v>
      </c>
      <c r="AA31" s="685"/>
      <c r="AB31" s="685"/>
      <c r="AC31" s="685"/>
      <c r="AD31" s="686" t="s">
        <v>137</v>
      </c>
      <c r="AE31" s="686"/>
      <c r="AF31" s="686"/>
      <c r="AG31" s="686"/>
      <c r="AH31" s="686"/>
      <c r="AI31" s="686"/>
      <c r="AJ31" s="686"/>
      <c r="AK31" s="686"/>
      <c r="AL31" s="628" t="s">
        <v>232</v>
      </c>
      <c r="AM31" s="629"/>
      <c r="AN31" s="629"/>
      <c r="AO31" s="687"/>
      <c r="AP31" s="715"/>
      <c r="AQ31" s="716"/>
      <c r="AR31" s="716"/>
      <c r="AS31" s="716"/>
      <c r="AT31" s="720"/>
      <c r="AU31" s="229" t="s">
        <v>312</v>
      </c>
      <c r="AV31" s="229"/>
      <c r="AW31" s="229"/>
      <c r="AX31" s="620" t="s">
        <v>313</v>
      </c>
      <c r="AY31" s="621"/>
      <c r="AZ31" s="621"/>
      <c r="BA31" s="621"/>
      <c r="BB31" s="621"/>
      <c r="BC31" s="621"/>
      <c r="BD31" s="621"/>
      <c r="BE31" s="621"/>
      <c r="BF31" s="622"/>
      <c r="BG31" s="701">
        <v>98.5</v>
      </c>
      <c r="BH31" s="624"/>
      <c r="BI31" s="624"/>
      <c r="BJ31" s="624"/>
      <c r="BK31" s="624"/>
      <c r="BL31" s="624"/>
      <c r="BM31" s="629">
        <v>96.7</v>
      </c>
      <c r="BN31" s="702"/>
      <c r="BO31" s="702"/>
      <c r="BP31" s="702"/>
      <c r="BQ31" s="663"/>
      <c r="BR31" s="701">
        <v>98.3</v>
      </c>
      <c r="BS31" s="624"/>
      <c r="BT31" s="624"/>
      <c r="BU31" s="624"/>
      <c r="BV31" s="624"/>
      <c r="BW31" s="624"/>
      <c r="BX31" s="629">
        <v>96.4</v>
      </c>
      <c r="BY31" s="702"/>
      <c r="BZ31" s="702"/>
      <c r="CA31" s="702"/>
      <c r="CB31" s="663"/>
      <c r="CD31" s="709"/>
      <c r="CE31" s="710"/>
      <c r="CF31" s="667" t="s">
        <v>314</v>
      </c>
      <c r="CG31" s="664"/>
      <c r="CH31" s="664"/>
      <c r="CI31" s="664"/>
      <c r="CJ31" s="664"/>
      <c r="CK31" s="664"/>
      <c r="CL31" s="664"/>
      <c r="CM31" s="664"/>
      <c r="CN31" s="664"/>
      <c r="CO31" s="664"/>
      <c r="CP31" s="664"/>
      <c r="CQ31" s="665"/>
      <c r="CR31" s="623">
        <v>334236</v>
      </c>
      <c r="CS31" s="624"/>
      <c r="CT31" s="624"/>
      <c r="CU31" s="624"/>
      <c r="CV31" s="624"/>
      <c r="CW31" s="624"/>
      <c r="CX31" s="624"/>
      <c r="CY31" s="625"/>
      <c r="CZ31" s="628">
        <v>0.7</v>
      </c>
      <c r="DA31" s="657"/>
      <c r="DB31" s="657"/>
      <c r="DC31" s="658"/>
      <c r="DD31" s="631">
        <v>323637</v>
      </c>
      <c r="DE31" s="624"/>
      <c r="DF31" s="624"/>
      <c r="DG31" s="624"/>
      <c r="DH31" s="624"/>
      <c r="DI31" s="624"/>
      <c r="DJ31" s="624"/>
      <c r="DK31" s="625"/>
      <c r="DL31" s="631">
        <v>323637</v>
      </c>
      <c r="DM31" s="624"/>
      <c r="DN31" s="624"/>
      <c r="DO31" s="624"/>
      <c r="DP31" s="624"/>
      <c r="DQ31" s="624"/>
      <c r="DR31" s="624"/>
      <c r="DS31" s="624"/>
      <c r="DT31" s="624"/>
      <c r="DU31" s="624"/>
      <c r="DV31" s="625"/>
      <c r="DW31" s="628">
        <v>1.3</v>
      </c>
      <c r="DX31" s="657"/>
      <c r="DY31" s="657"/>
      <c r="DZ31" s="657"/>
      <c r="EA31" s="657"/>
      <c r="EB31" s="657"/>
      <c r="EC31" s="659"/>
    </row>
    <row r="32" spans="2:133" ht="11.25" customHeight="1">
      <c r="B32" s="620" t="s">
        <v>315</v>
      </c>
      <c r="C32" s="621"/>
      <c r="D32" s="621"/>
      <c r="E32" s="621"/>
      <c r="F32" s="621"/>
      <c r="G32" s="621"/>
      <c r="H32" s="621"/>
      <c r="I32" s="621"/>
      <c r="J32" s="621"/>
      <c r="K32" s="621"/>
      <c r="L32" s="621"/>
      <c r="M32" s="621"/>
      <c r="N32" s="621"/>
      <c r="O32" s="621"/>
      <c r="P32" s="621"/>
      <c r="Q32" s="622"/>
      <c r="R32" s="623">
        <v>886228</v>
      </c>
      <c r="S32" s="626"/>
      <c r="T32" s="626"/>
      <c r="U32" s="626"/>
      <c r="V32" s="626"/>
      <c r="W32" s="626"/>
      <c r="X32" s="626"/>
      <c r="Y32" s="627"/>
      <c r="Z32" s="685">
        <v>1.9</v>
      </c>
      <c r="AA32" s="685"/>
      <c r="AB32" s="685"/>
      <c r="AC32" s="685"/>
      <c r="AD32" s="686" t="s">
        <v>137</v>
      </c>
      <c r="AE32" s="686"/>
      <c r="AF32" s="686"/>
      <c r="AG32" s="686"/>
      <c r="AH32" s="686"/>
      <c r="AI32" s="686"/>
      <c r="AJ32" s="686"/>
      <c r="AK32" s="686"/>
      <c r="AL32" s="628" t="s">
        <v>232</v>
      </c>
      <c r="AM32" s="629"/>
      <c r="AN32" s="629"/>
      <c r="AO32" s="687"/>
      <c r="AP32" s="717"/>
      <c r="AQ32" s="718"/>
      <c r="AR32" s="718"/>
      <c r="AS32" s="718"/>
      <c r="AT32" s="721"/>
      <c r="AU32" s="231"/>
      <c r="AV32" s="231"/>
      <c r="AW32" s="231"/>
      <c r="AX32" s="635" t="s">
        <v>316</v>
      </c>
      <c r="AY32" s="636"/>
      <c r="AZ32" s="636"/>
      <c r="BA32" s="636"/>
      <c r="BB32" s="636"/>
      <c r="BC32" s="636"/>
      <c r="BD32" s="636"/>
      <c r="BE32" s="636"/>
      <c r="BF32" s="637"/>
      <c r="BG32" s="700">
        <v>97</v>
      </c>
      <c r="BH32" s="639"/>
      <c r="BI32" s="639"/>
      <c r="BJ32" s="639"/>
      <c r="BK32" s="639"/>
      <c r="BL32" s="639"/>
      <c r="BM32" s="683">
        <v>90.6</v>
      </c>
      <c r="BN32" s="639"/>
      <c r="BO32" s="639"/>
      <c r="BP32" s="639"/>
      <c r="BQ32" s="676"/>
      <c r="BR32" s="700">
        <v>96.8</v>
      </c>
      <c r="BS32" s="639"/>
      <c r="BT32" s="639"/>
      <c r="BU32" s="639"/>
      <c r="BV32" s="639"/>
      <c r="BW32" s="639"/>
      <c r="BX32" s="683">
        <v>90.7</v>
      </c>
      <c r="BY32" s="639"/>
      <c r="BZ32" s="639"/>
      <c r="CA32" s="639"/>
      <c r="CB32" s="676"/>
      <c r="CD32" s="711"/>
      <c r="CE32" s="712"/>
      <c r="CF32" s="667" t="s">
        <v>317</v>
      </c>
      <c r="CG32" s="664"/>
      <c r="CH32" s="664"/>
      <c r="CI32" s="664"/>
      <c r="CJ32" s="664"/>
      <c r="CK32" s="664"/>
      <c r="CL32" s="664"/>
      <c r="CM32" s="664"/>
      <c r="CN32" s="664"/>
      <c r="CO32" s="664"/>
      <c r="CP32" s="664"/>
      <c r="CQ32" s="665"/>
      <c r="CR32" s="623">
        <v>234</v>
      </c>
      <c r="CS32" s="626"/>
      <c r="CT32" s="626"/>
      <c r="CU32" s="626"/>
      <c r="CV32" s="626"/>
      <c r="CW32" s="626"/>
      <c r="CX32" s="626"/>
      <c r="CY32" s="627"/>
      <c r="CZ32" s="628">
        <v>0</v>
      </c>
      <c r="DA32" s="657"/>
      <c r="DB32" s="657"/>
      <c r="DC32" s="658"/>
      <c r="DD32" s="631">
        <v>234</v>
      </c>
      <c r="DE32" s="626"/>
      <c r="DF32" s="626"/>
      <c r="DG32" s="626"/>
      <c r="DH32" s="626"/>
      <c r="DI32" s="626"/>
      <c r="DJ32" s="626"/>
      <c r="DK32" s="627"/>
      <c r="DL32" s="631">
        <v>234</v>
      </c>
      <c r="DM32" s="626"/>
      <c r="DN32" s="626"/>
      <c r="DO32" s="626"/>
      <c r="DP32" s="626"/>
      <c r="DQ32" s="626"/>
      <c r="DR32" s="626"/>
      <c r="DS32" s="626"/>
      <c r="DT32" s="626"/>
      <c r="DU32" s="626"/>
      <c r="DV32" s="627"/>
      <c r="DW32" s="628">
        <v>0</v>
      </c>
      <c r="DX32" s="657"/>
      <c r="DY32" s="657"/>
      <c r="DZ32" s="657"/>
      <c r="EA32" s="657"/>
      <c r="EB32" s="657"/>
      <c r="EC32" s="659"/>
    </row>
    <row r="33" spans="2:133" ht="11.25" customHeight="1">
      <c r="B33" s="620" t="s">
        <v>318</v>
      </c>
      <c r="C33" s="621"/>
      <c r="D33" s="621"/>
      <c r="E33" s="621"/>
      <c r="F33" s="621"/>
      <c r="G33" s="621"/>
      <c r="H33" s="621"/>
      <c r="I33" s="621"/>
      <c r="J33" s="621"/>
      <c r="K33" s="621"/>
      <c r="L33" s="621"/>
      <c r="M33" s="621"/>
      <c r="N33" s="621"/>
      <c r="O33" s="621"/>
      <c r="P33" s="621"/>
      <c r="Q33" s="622"/>
      <c r="R33" s="623">
        <v>1629584</v>
      </c>
      <c r="S33" s="626"/>
      <c r="T33" s="626"/>
      <c r="U33" s="626"/>
      <c r="V33" s="626"/>
      <c r="W33" s="626"/>
      <c r="X33" s="626"/>
      <c r="Y33" s="627"/>
      <c r="Z33" s="685">
        <v>3.5</v>
      </c>
      <c r="AA33" s="685"/>
      <c r="AB33" s="685"/>
      <c r="AC33" s="685"/>
      <c r="AD33" s="686" t="s">
        <v>137</v>
      </c>
      <c r="AE33" s="686"/>
      <c r="AF33" s="686"/>
      <c r="AG33" s="686"/>
      <c r="AH33" s="686"/>
      <c r="AI33" s="686"/>
      <c r="AJ33" s="686"/>
      <c r="AK33" s="686"/>
      <c r="AL33" s="628" t="s">
        <v>178</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319</v>
      </c>
      <c r="CE33" s="664"/>
      <c r="CF33" s="664"/>
      <c r="CG33" s="664"/>
      <c r="CH33" s="664"/>
      <c r="CI33" s="664"/>
      <c r="CJ33" s="664"/>
      <c r="CK33" s="664"/>
      <c r="CL33" s="664"/>
      <c r="CM33" s="664"/>
      <c r="CN33" s="664"/>
      <c r="CO33" s="664"/>
      <c r="CP33" s="664"/>
      <c r="CQ33" s="665"/>
      <c r="CR33" s="623">
        <v>16090214</v>
      </c>
      <c r="CS33" s="624"/>
      <c r="CT33" s="624"/>
      <c r="CU33" s="624"/>
      <c r="CV33" s="624"/>
      <c r="CW33" s="624"/>
      <c r="CX33" s="624"/>
      <c r="CY33" s="625"/>
      <c r="CZ33" s="628">
        <v>35.700000000000003</v>
      </c>
      <c r="DA33" s="657"/>
      <c r="DB33" s="657"/>
      <c r="DC33" s="658"/>
      <c r="DD33" s="631">
        <v>11829086</v>
      </c>
      <c r="DE33" s="624"/>
      <c r="DF33" s="624"/>
      <c r="DG33" s="624"/>
      <c r="DH33" s="624"/>
      <c r="DI33" s="624"/>
      <c r="DJ33" s="624"/>
      <c r="DK33" s="625"/>
      <c r="DL33" s="631">
        <v>9795439</v>
      </c>
      <c r="DM33" s="624"/>
      <c r="DN33" s="624"/>
      <c r="DO33" s="624"/>
      <c r="DP33" s="624"/>
      <c r="DQ33" s="624"/>
      <c r="DR33" s="624"/>
      <c r="DS33" s="624"/>
      <c r="DT33" s="624"/>
      <c r="DU33" s="624"/>
      <c r="DV33" s="625"/>
      <c r="DW33" s="628">
        <v>39.299999999999997</v>
      </c>
      <c r="DX33" s="657"/>
      <c r="DY33" s="657"/>
      <c r="DZ33" s="657"/>
      <c r="EA33" s="657"/>
      <c r="EB33" s="657"/>
      <c r="EC33" s="659"/>
    </row>
    <row r="34" spans="2:133" ht="11.25" customHeight="1">
      <c r="B34" s="620" t="s">
        <v>320</v>
      </c>
      <c r="C34" s="621"/>
      <c r="D34" s="621"/>
      <c r="E34" s="621"/>
      <c r="F34" s="621"/>
      <c r="G34" s="621"/>
      <c r="H34" s="621"/>
      <c r="I34" s="621"/>
      <c r="J34" s="621"/>
      <c r="K34" s="621"/>
      <c r="L34" s="621"/>
      <c r="M34" s="621"/>
      <c r="N34" s="621"/>
      <c r="O34" s="621"/>
      <c r="P34" s="621"/>
      <c r="Q34" s="622"/>
      <c r="R34" s="623">
        <v>1586336</v>
      </c>
      <c r="S34" s="626"/>
      <c r="T34" s="626"/>
      <c r="U34" s="626"/>
      <c r="V34" s="626"/>
      <c r="W34" s="626"/>
      <c r="X34" s="626"/>
      <c r="Y34" s="627"/>
      <c r="Z34" s="685">
        <v>3.4</v>
      </c>
      <c r="AA34" s="685"/>
      <c r="AB34" s="685"/>
      <c r="AC34" s="685"/>
      <c r="AD34" s="686">
        <v>2161</v>
      </c>
      <c r="AE34" s="686"/>
      <c r="AF34" s="686"/>
      <c r="AG34" s="686"/>
      <c r="AH34" s="686"/>
      <c r="AI34" s="686"/>
      <c r="AJ34" s="686"/>
      <c r="AK34" s="686"/>
      <c r="AL34" s="628">
        <v>0</v>
      </c>
      <c r="AM34" s="629"/>
      <c r="AN34" s="629"/>
      <c r="AO34" s="687"/>
      <c r="AP34" s="234"/>
      <c r="AQ34" s="697" t="s">
        <v>321</v>
      </c>
      <c r="AR34" s="698"/>
      <c r="AS34" s="698"/>
      <c r="AT34" s="698"/>
      <c r="AU34" s="698"/>
      <c r="AV34" s="698"/>
      <c r="AW34" s="698"/>
      <c r="AX34" s="698"/>
      <c r="AY34" s="698"/>
      <c r="AZ34" s="698"/>
      <c r="BA34" s="698"/>
      <c r="BB34" s="698"/>
      <c r="BC34" s="698"/>
      <c r="BD34" s="698"/>
      <c r="BE34" s="698"/>
      <c r="BF34" s="699"/>
      <c r="BG34" s="697" t="s">
        <v>322</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323</v>
      </c>
      <c r="CE34" s="664"/>
      <c r="CF34" s="664"/>
      <c r="CG34" s="664"/>
      <c r="CH34" s="664"/>
      <c r="CI34" s="664"/>
      <c r="CJ34" s="664"/>
      <c r="CK34" s="664"/>
      <c r="CL34" s="664"/>
      <c r="CM34" s="664"/>
      <c r="CN34" s="664"/>
      <c r="CO34" s="664"/>
      <c r="CP34" s="664"/>
      <c r="CQ34" s="665"/>
      <c r="CR34" s="623">
        <v>6635442</v>
      </c>
      <c r="CS34" s="626"/>
      <c r="CT34" s="626"/>
      <c r="CU34" s="626"/>
      <c r="CV34" s="626"/>
      <c r="CW34" s="626"/>
      <c r="CX34" s="626"/>
      <c r="CY34" s="627"/>
      <c r="CZ34" s="628">
        <v>14.7</v>
      </c>
      <c r="DA34" s="657"/>
      <c r="DB34" s="657"/>
      <c r="DC34" s="658"/>
      <c r="DD34" s="631">
        <v>5507426</v>
      </c>
      <c r="DE34" s="626"/>
      <c r="DF34" s="626"/>
      <c r="DG34" s="626"/>
      <c r="DH34" s="626"/>
      <c r="DI34" s="626"/>
      <c r="DJ34" s="626"/>
      <c r="DK34" s="627"/>
      <c r="DL34" s="631">
        <v>5203183</v>
      </c>
      <c r="DM34" s="626"/>
      <c r="DN34" s="626"/>
      <c r="DO34" s="626"/>
      <c r="DP34" s="626"/>
      <c r="DQ34" s="626"/>
      <c r="DR34" s="626"/>
      <c r="DS34" s="626"/>
      <c r="DT34" s="626"/>
      <c r="DU34" s="626"/>
      <c r="DV34" s="627"/>
      <c r="DW34" s="628">
        <v>20.9</v>
      </c>
      <c r="DX34" s="657"/>
      <c r="DY34" s="657"/>
      <c r="DZ34" s="657"/>
      <c r="EA34" s="657"/>
      <c r="EB34" s="657"/>
      <c r="EC34" s="659"/>
    </row>
    <row r="35" spans="2:133" ht="11.25" customHeight="1">
      <c r="B35" s="620" t="s">
        <v>324</v>
      </c>
      <c r="C35" s="621"/>
      <c r="D35" s="621"/>
      <c r="E35" s="621"/>
      <c r="F35" s="621"/>
      <c r="G35" s="621"/>
      <c r="H35" s="621"/>
      <c r="I35" s="621"/>
      <c r="J35" s="621"/>
      <c r="K35" s="621"/>
      <c r="L35" s="621"/>
      <c r="M35" s="621"/>
      <c r="N35" s="621"/>
      <c r="O35" s="621"/>
      <c r="P35" s="621"/>
      <c r="Q35" s="622"/>
      <c r="R35" s="623">
        <v>7784900</v>
      </c>
      <c r="S35" s="626"/>
      <c r="T35" s="626"/>
      <c r="U35" s="626"/>
      <c r="V35" s="626"/>
      <c r="W35" s="626"/>
      <c r="X35" s="626"/>
      <c r="Y35" s="627"/>
      <c r="Z35" s="685">
        <v>16.899999999999999</v>
      </c>
      <c r="AA35" s="685"/>
      <c r="AB35" s="685"/>
      <c r="AC35" s="685"/>
      <c r="AD35" s="686" t="s">
        <v>137</v>
      </c>
      <c r="AE35" s="686"/>
      <c r="AF35" s="686"/>
      <c r="AG35" s="686"/>
      <c r="AH35" s="686"/>
      <c r="AI35" s="686"/>
      <c r="AJ35" s="686"/>
      <c r="AK35" s="686"/>
      <c r="AL35" s="628" t="s">
        <v>137</v>
      </c>
      <c r="AM35" s="629"/>
      <c r="AN35" s="629"/>
      <c r="AO35" s="687"/>
      <c r="AP35" s="234"/>
      <c r="AQ35" s="691" t="s">
        <v>325</v>
      </c>
      <c r="AR35" s="692"/>
      <c r="AS35" s="692"/>
      <c r="AT35" s="692"/>
      <c r="AU35" s="692"/>
      <c r="AV35" s="692"/>
      <c r="AW35" s="692"/>
      <c r="AX35" s="692"/>
      <c r="AY35" s="693"/>
      <c r="AZ35" s="688">
        <v>4381746</v>
      </c>
      <c r="BA35" s="689"/>
      <c r="BB35" s="689"/>
      <c r="BC35" s="689"/>
      <c r="BD35" s="689"/>
      <c r="BE35" s="689"/>
      <c r="BF35" s="690"/>
      <c r="BG35" s="694" t="s">
        <v>326</v>
      </c>
      <c r="BH35" s="695"/>
      <c r="BI35" s="695"/>
      <c r="BJ35" s="695"/>
      <c r="BK35" s="695"/>
      <c r="BL35" s="695"/>
      <c r="BM35" s="695"/>
      <c r="BN35" s="695"/>
      <c r="BO35" s="695"/>
      <c r="BP35" s="695"/>
      <c r="BQ35" s="695"/>
      <c r="BR35" s="695"/>
      <c r="BS35" s="695"/>
      <c r="BT35" s="695"/>
      <c r="BU35" s="696"/>
      <c r="BV35" s="688">
        <v>184987</v>
      </c>
      <c r="BW35" s="689"/>
      <c r="BX35" s="689"/>
      <c r="BY35" s="689"/>
      <c r="BZ35" s="689"/>
      <c r="CA35" s="689"/>
      <c r="CB35" s="690"/>
      <c r="CD35" s="667" t="s">
        <v>327</v>
      </c>
      <c r="CE35" s="664"/>
      <c r="CF35" s="664"/>
      <c r="CG35" s="664"/>
      <c r="CH35" s="664"/>
      <c r="CI35" s="664"/>
      <c r="CJ35" s="664"/>
      <c r="CK35" s="664"/>
      <c r="CL35" s="664"/>
      <c r="CM35" s="664"/>
      <c r="CN35" s="664"/>
      <c r="CO35" s="664"/>
      <c r="CP35" s="664"/>
      <c r="CQ35" s="665"/>
      <c r="CR35" s="623">
        <v>602988</v>
      </c>
      <c r="CS35" s="624"/>
      <c r="CT35" s="624"/>
      <c r="CU35" s="624"/>
      <c r="CV35" s="624"/>
      <c r="CW35" s="624"/>
      <c r="CX35" s="624"/>
      <c r="CY35" s="625"/>
      <c r="CZ35" s="628">
        <v>1.3</v>
      </c>
      <c r="DA35" s="657"/>
      <c r="DB35" s="657"/>
      <c r="DC35" s="658"/>
      <c r="DD35" s="631">
        <v>527279</v>
      </c>
      <c r="DE35" s="624"/>
      <c r="DF35" s="624"/>
      <c r="DG35" s="624"/>
      <c r="DH35" s="624"/>
      <c r="DI35" s="624"/>
      <c r="DJ35" s="624"/>
      <c r="DK35" s="625"/>
      <c r="DL35" s="631">
        <v>527279</v>
      </c>
      <c r="DM35" s="624"/>
      <c r="DN35" s="624"/>
      <c r="DO35" s="624"/>
      <c r="DP35" s="624"/>
      <c r="DQ35" s="624"/>
      <c r="DR35" s="624"/>
      <c r="DS35" s="624"/>
      <c r="DT35" s="624"/>
      <c r="DU35" s="624"/>
      <c r="DV35" s="625"/>
      <c r="DW35" s="628">
        <v>2.1</v>
      </c>
      <c r="DX35" s="657"/>
      <c r="DY35" s="657"/>
      <c r="DZ35" s="657"/>
      <c r="EA35" s="657"/>
      <c r="EB35" s="657"/>
      <c r="EC35" s="659"/>
    </row>
    <row r="36" spans="2:133" ht="11.25" customHeight="1">
      <c r="B36" s="620" t="s">
        <v>328</v>
      </c>
      <c r="C36" s="621"/>
      <c r="D36" s="621"/>
      <c r="E36" s="621"/>
      <c r="F36" s="621"/>
      <c r="G36" s="621"/>
      <c r="H36" s="621"/>
      <c r="I36" s="621"/>
      <c r="J36" s="621"/>
      <c r="K36" s="621"/>
      <c r="L36" s="621"/>
      <c r="M36" s="621"/>
      <c r="N36" s="621"/>
      <c r="O36" s="621"/>
      <c r="P36" s="621"/>
      <c r="Q36" s="622"/>
      <c r="R36" s="623" t="s">
        <v>232</v>
      </c>
      <c r="S36" s="626"/>
      <c r="T36" s="626"/>
      <c r="U36" s="626"/>
      <c r="V36" s="626"/>
      <c r="W36" s="626"/>
      <c r="X36" s="626"/>
      <c r="Y36" s="627"/>
      <c r="Z36" s="685" t="s">
        <v>232</v>
      </c>
      <c r="AA36" s="685"/>
      <c r="AB36" s="685"/>
      <c r="AC36" s="685"/>
      <c r="AD36" s="686" t="s">
        <v>232</v>
      </c>
      <c r="AE36" s="686"/>
      <c r="AF36" s="686"/>
      <c r="AG36" s="686"/>
      <c r="AH36" s="686"/>
      <c r="AI36" s="686"/>
      <c r="AJ36" s="686"/>
      <c r="AK36" s="686"/>
      <c r="AL36" s="628" t="s">
        <v>232</v>
      </c>
      <c r="AM36" s="629"/>
      <c r="AN36" s="629"/>
      <c r="AO36" s="687"/>
      <c r="AQ36" s="660" t="s">
        <v>329</v>
      </c>
      <c r="AR36" s="661"/>
      <c r="AS36" s="661"/>
      <c r="AT36" s="661"/>
      <c r="AU36" s="661"/>
      <c r="AV36" s="661"/>
      <c r="AW36" s="661"/>
      <c r="AX36" s="661"/>
      <c r="AY36" s="662"/>
      <c r="AZ36" s="623">
        <v>1113073</v>
      </c>
      <c r="BA36" s="626"/>
      <c r="BB36" s="626"/>
      <c r="BC36" s="626"/>
      <c r="BD36" s="624"/>
      <c r="BE36" s="624"/>
      <c r="BF36" s="663"/>
      <c r="BG36" s="667" t="s">
        <v>330</v>
      </c>
      <c r="BH36" s="664"/>
      <c r="BI36" s="664"/>
      <c r="BJ36" s="664"/>
      <c r="BK36" s="664"/>
      <c r="BL36" s="664"/>
      <c r="BM36" s="664"/>
      <c r="BN36" s="664"/>
      <c r="BO36" s="664"/>
      <c r="BP36" s="664"/>
      <c r="BQ36" s="664"/>
      <c r="BR36" s="664"/>
      <c r="BS36" s="664"/>
      <c r="BT36" s="664"/>
      <c r="BU36" s="665"/>
      <c r="BV36" s="623">
        <v>162335</v>
      </c>
      <c r="BW36" s="626"/>
      <c r="BX36" s="626"/>
      <c r="BY36" s="626"/>
      <c r="BZ36" s="626"/>
      <c r="CA36" s="626"/>
      <c r="CB36" s="666"/>
      <c r="CD36" s="667" t="s">
        <v>331</v>
      </c>
      <c r="CE36" s="664"/>
      <c r="CF36" s="664"/>
      <c r="CG36" s="664"/>
      <c r="CH36" s="664"/>
      <c r="CI36" s="664"/>
      <c r="CJ36" s="664"/>
      <c r="CK36" s="664"/>
      <c r="CL36" s="664"/>
      <c r="CM36" s="664"/>
      <c r="CN36" s="664"/>
      <c r="CO36" s="664"/>
      <c r="CP36" s="664"/>
      <c r="CQ36" s="665"/>
      <c r="CR36" s="623">
        <v>2406564</v>
      </c>
      <c r="CS36" s="626"/>
      <c r="CT36" s="626"/>
      <c r="CU36" s="626"/>
      <c r="CV36" s="626"/>
      <c r="CW36" s="626"/>
      <c r="CX36" s="626"/>
      <c r="CY36" s="627"/>
      <c r="CZ36" s="628">
        <v>5.3</v>
      </c>
      <c r="DA36" s="657"/>
      <c r="DB36" s="657"/>
      <c r="DC36" s="658"/>
      <c r="DD36" s="631">
        <v>1785863</v>
      </c>
      <c r="DE36" s="626"/>
      <c r="DF36" s="626"/>
      <c r="DG36" s="626"/>
      <c r="DH36" s="626"/>
      <c r="DI36" s="626"/>
      <c r="DJ36" s="626"/>
      <c r="DK36" s="627"/>
      <c r="DL36" s="631">
        <v>1283867</v>
      </c>
      <c r="DM36" s="626"/>
      <c r="DN36" s="626"/>
      <c r="DO36" s="626"/>
      <c r="DP36" s="626"/>
      <c r="DQ36" s="626"/>
      <c r="DR36" s="626"/>
      <c r="DS36" s="626"/>
      <c r="DT36" s="626"/>
      <c r="DU36" s="626"/>
      <c r="DV36" s="627"/>
      <c r="DW36" s="628">
        <v>5.2</v>
      </c>
      <c r="DX36" s="657"/>
      <c r="DY36" s="657"/>
      <c r="DZ36" s="657"/>
      <c r="EA36" s="657"/>
      <c r="EB36" s="657"/>
      <c r="EC36" s="659"/>
    </row>
    <row r="37" spans="2:133" ht="11.25" customHeight="1">
      <c r="B37" s="620" t="s">
        <v>332</v>
      </c>
      <c r="C37" s="621"/>
      <c r="D37" s="621"/>
      <c r="E37" s="621"/>
      <c r="F37" s="621"/>
      <c r="G37" s="621"/>
      <c r="H37" s="621"/>
      <c r="I37" s="621"/>
      <c r="J37" s="621"/>
      <c r="K37" s="621"/>
      <c r="L37" s="621"/>
      <c r="M37" s="621"/>
      <c r="N37" s="621"/>
      <c r="O37" s="621"/>
      <c r="P37" s="621"/>
      <c r="Q37" s="622"/>
      <c r="R37" s="623">
        <v>1496700</v>
      </c>
      <c r="S37" s="626"/>
      <c r="T37" s="626"/>
      <c r="U37" s="626"/>
      <c r="V37" s="626"/>
      <c r="W37" s="626"/>
      <c r="X37" s="626"/>
      <c r="Y37" s="627"/>
      <c r="Z37" s="685">
        <v>3.3</v>
      </c>
      <c r="AA37" s="685"/>
      <c r="AB37" s="685"/>
      <c r="AC37" s="685"/>
      <c r="AD37" s="686" t="s">
        <v>137</v>
      </c>
      <c r="AE37" s="686"/>
      <c r="AF37" s="686"/>
      <c r="AG37" s="686"/>
      <c r="AH37" s="686"/>
      <c r="AI37" s="686"/>
      <c r="AJ37" s="686"/>
      <c r="AK37" s="686"/>
      <c r="AL37" s="628" t="s">
        <v>232</v>
      </c>
      <c r="AM37" s="629"/>
      <c r="AN37" s="629"/>
      <c r="AO37" s="687"/>
      <c r="AQ37" s="660" t="s">
        <v>333</v>
      </c>
      <c r="AR37" s="661"/>
      <c r="AS37" s="661"/>
      <c r="AT37" s="661"/>
      <c r="AU37" s="661"/>
      <c r="AV37" s="661"/>
      <c r="AW37" s="661"/>
      <c r="AX37" s="661"/>
      <c r="AY37" s="662"/>
      <c r="AZ37" s="623">
        <v>109670</v>
      </c>
      <c r="BA37" s="626"/>
      <c r="BB37" s="626"/>
      <c r="BC37" s="626"/>
      <c r="BD37" s="624"/>
      <c r="BE37" s="624"/>
      <c r="BF37" s="663"/>
      <c r="BG37" s="667" t="s">
        <v>334</v>
      </c>
      <c r="BH37" s="664"/>
      <c r="BI37" s="664"/>
      <c r="BJ37" s="664"/>
      <c r="BK37" s="664"/>
      <c r="BL37" s="664"/>
      <c r="BM37" s="664"/>
      <c r="BN37" s="664"/>
      <c r="BO37" s="664"/>
      <c r="BP37" s="664"/>
      <c r="BQ37" s="664"/>
      <c r="BR37" s="664"/>
      <c r="BS37" s="664"/>
      <c r="BT37" s="664"/>
      <c r="BU37" s="665"/>
      <c r="BV37" s="623">
        <v>12714</v>
      </c>
      <c r="BW37" s="626"/>
      <c r="BX37" s="626"/>
      <c r="BY37" s="626"/>
      <c r="BZ37" s="626"/>
      <c r="CA37" s="626"/>
      <c r="CB37" s="666"/>
      <c r="CD37" s="667" t="s">
        <v>335</v>
      </c>
      <c r="CE37" s="664"/>
      <c r="CF37" s="664"/>
      <c r="CG37" s="664"/>
      <c r="CH37" s="664"/>
      <c r="CI37" s="664"/>
      <c r="CJ37" s="664"/>
      <c r="CK37" s="664"/>
      <c r="CL37" s="664"/>
      <c r="CM37" s="664"/>
      <c r="CN37" s="664"/>
      <c r="CO37" s="664"/>
      <c r="CP37" s="664"/>
      <c r="CQ37" s="665"/>
      <c r="CR37" s="623">
        <v>33970</v>
      </c>
      <c r="CS37" s="624"/>
      <c r="CT37" s="624"/>
      <c r="CU37" s="624"/>
      <c r="CV37" s="624"/>
      <c r="CW37" s="624"/>
      <c r="CX37" s="624"/>
      <c r="CY37" s="625"/>
      <c r="CZ37" s="628">
        <v>0.1</v>
      </c>
      <c r="DA37" s="657"/>
      <c r="DB37" s="657"/>
      <c r="DC37" s="658"/>
      <c r="DD37" s="631">
        <v>33970</v>
      </c>
      <c r="DE37" s="624"/>
      <c r="DF37" s="624"/>
      <c r="DG37" s="624"/>
      <c r="DH37" s="624"/>
      <c r="DI37" s="624"/>
      <c r="DJ37" s="624"/>
      <c r="DK37" s="625"/>
      <c r="DL37" s="631">
        <v>33970</v>
      </c>
      <c r="DM37" s="624"/>
      <c r="DN37" s="624"/>
      <c r="DO37" s="624"/>
      <c r="DP37" s="624"/>
      <c r="DQ37" s="624"/>
      <c r="DR37" s="624"/>
      <c r="DS37" s="624"/>
      <c r="DT37" s="624"/>
      <c r="DU37" s="624"/>
      <c r="DV37" s="625"/>
      <c r="DW37" s="628">
        <v>0.1</v>
      </c>
      <c r="DX37" s="657"/>
      <c r="DY37" s="657"/>
      <c r="DZ37" s="657"/>
      <c r="EA37" s="657"/>
      <c r="EB37" s="657"/>
      <c r="EC37" s="659"/>
    </row>
    <row r="38" spans="2:133" ht="11.25" customHeight="1">
      <c r="B38" s="635" t="s">
        <v>336</v>
      </c>
      <c r="C38" s="636"/>
      <c r="D38" s="636"/>
      <c r="E38" s="636"/>
      <c r="F38" s="636"/>
      <c r="G38" s="636"/>
      <c r="H38" s="636"/>
      <c r="I38" s="636"/>
      <c r="J38" s="636"/>
      <c r="K38" s="636"/>
      <c r="L38" s="636"/>
      <c r="M38" s="636"/>
      <c r="N38" s="636"/>
      <c r="O38" s="636"/>
      <c r="P38" s="636"/>
      <c r="Q38" s="637"/>
      <c r="R38" s="638">
        <v>45994245</v>
      </c>
      <c r="S38" s="675"/>
      <c r="T38" s="675"/>
      <c r="U38" s="675"/>
      <c r="V38" s="675"/>
      <c r="W38" s="675"/>
      <c r="X38" s="675"/>
      <c r="Y38" s="680"/>
      <c r="Z38" s="681">
        <v>100</v>
      </c>
      <c r="AA38" s="681"/>
      <c r="AB38" s="681"/>
      <c r="AC38" s="681"/>
      <c r="AD38" s="682">
        <v>23412161</v>
      </c>
      <c r="AE38" s="682"/>
      <c r="AF38" s="682"/>
      <c r="AG38" s="682"/>
      <c r="AH38" s="682"/>
      <c r="AI38" s="682"/>
      <c r="AJ38" s="682"/>
      <c r="AK38" s="682"/>
      <c r="AL38" s="641">
        <v>100</v>
      </c>
      <c r="AM38" s="683"/>
      <c r="AN38" s="683"/>
      <c r="AO38" s="684"/>
      <c r="AQ38" s="660" t="s">
        <v>337</v>
      </c>
      <c r="AR38" s="661"/>
      <c r="AS38" s="661"/>
      <c r="AT38" s="661"/>
      <c r="AU38" s="661"/>
      <c r="AV38" s="661"/>
      <c r="AW38" s="661"/>
      <c r="AX38" s="661"/>
      <c r="AY38" s="662"/>
      <c r="AZ38" s="623">
        <v>15264</v>
      </c>
      <c r="BA38" s="626"/>
      <c r="BB38" s="626"/>
      <c r="BC38" s="626"/>
      <c r="BD38" s="624"/>
      <c r="BE38" s="624"/>
      <c r="BF38" s="663"/>
      <c r="BG38" s="667" t="s">
        <v>338</v>
      </c>
      <c r="BH38" s="664"/>
      <c r="BI38" s="664"/>
      <c r="BJ38" s="664"/>
      <c r="BK38" s="664"/>
      <c r="BL38" s="664"/>
      <c r="BM38" s="664"/>
      <c r="BN38" s="664"/>
      <c r="BO38" s="664"/>
      <c r="BP38" s="664"/>
      <c r="BQ38" s="664"/>
      <c r="BR38" s="664"/>
      <c r="BS38" s="664"/>
      <c r="BT38" s="664"/>
      <c r="BU38" s="665"/>
      <c r="BV38" s="623">
        <v>19847</v>
      </c>
      <c r="BW38" s="626"/>
      <c r="BX38" s="626"/>
      <c r="BY38" s="626"/>
      <c r="BZ38" s="626"/>
      <c r="CA38" s="626"/>
      <c r="CB38" s="666"/>
      <c r="CD38" s="667" t="s">
        <v>339</v>
      </c>
      <c r="CE38" s="664"/>
      <c r="CF38" s="664"/>
      <c r="CG38" s="664"/>
      <c r="CH38" s="664"/>
      <c r="CI38" s="664"/>
      <c r="CJ38" s="664"/>
      <c r="CK38" s="664"/>
      <c r="CL38" s="664"/>
      <c r="CM38" s="664"/>
      <c r="CN38" s="664"/>
      <c r="CO38" s="664"/>
      <c r="CP38" s="664"/>
      <c r="CQ38" s="665"/>
      <c r="CR38" s="623">
        <v>4272076</v>
      </c>
      <c r="CS38" s="626"/>
      <c r="CT38" s="626"/>
      <c r="CU38" s="626"/>
      <c r="CV38" s="626"/>
      <c r="CW38" s="626"/>
      <c r="CX38" s="626"/>
      <c r="CY38" s="627"/>
      <c r="CZ38" s="628">
        <v>9.5</v>
      </c>
      <c r="DA38" s="657"/>
      <c r="DB38" s="657"/>
      <c r="DC38" s="658"/>
      <c r="DD38" s="631">
        <v>3699297</v>
      </c>
      <c r="DE38" s="626"/>
      <c r="DF38" s="626"/>
      <c r="DG38" s="626"/>
      <c r="DH38" s="626"/>
      <c r="DI38" s="626"/>
      <c r="DJ38" s="626"/>
      <c r="DK38" s="627"/>
      <c r="DL38" s="631">
        <v>2689819</v>
      </c>
      <c r="DM38" s="626"/>
      <c r="DN38" s="626"/>
      <c r="DO38" s="626"/>
      <c r="DP38" s="626"/>
      <c r="DQ38" s="626"/>
      <c r="DR38" s="626"/>
      <c r="DS38" s="626"/>
      <c r="DT38" s="626"/>
      <c r="DU38" s="626"/>
      <c r="DV38" s="627"/>
      <c r="DW38" s="628">
        <v>10.8</v>
      </c>
      <c r="DX38" s="657"/>
      <c r="DY38" s="657"/>
      <c r="DZ38" s="657"/>
      <c r="EA38" s="657"/>
      <c r="EB38" s="657"/>
      <c r="EC38" s="659"/>
    </row>
    <row r="39" spans="2:133" ht="11.25" customHeight="1">
      <c r="AQ39" s="660" t="s">
        <v>340</v>
      </c>
      <c r="AR39" s="661"/>
      <c r="AS39" s="661"/>
      <c r="AT39" s="661"/>
      <c r="AU39" s="661"/>
      <c r="AV39" s="661"/>
      <c r="AW39" s="661"/>
      <c r="AX39" s="661"/>
      <c r="AY39" s="662"/>
      <c r="AZ39" s="623">
        <v>498</v>
      </c>
      <c r="BA39" s="626"/>
      <c r="BB39" s="626"/>
      <c r="BC39" s="626"/>
      <c r="BD39" s="624"/>
      <c r="BE39" s="624"/>
      <c r="BF39" s="663"/>
      <c r="BG39" s="668" t="s">
        <v>341</v>
      </c>
      <c r="BH39" s="669"/>
      <c r="BI39" s="669"/>
      <c r="BJ39" s="669"/>
      <c r="BK39" s="669"/>
      <c r="BL39" s="235"/>
      <c r="BM39" s="664" t="s">
        <v>342</v>
      </c>
      <c r="BN39" s="664"/>
      <c r="BO39" s="664"/>
      <c r="BP39" s="664"/>
      <c r="BQ39" s="664"/>
      <c r="BR39" s="664"/>
      <c r="BS39" s="664"/>
      <c r="BT39" s="664"/>
      <c r="BU39" s="665"/>
      <c r="BV39" s="623">
        <v>98</v>
      </c>
      <c r="BW39" s="626"/>
      <c r="BX39" s="626"/>
      <c r="BY39" s="626"/>
      <c r="BZ39" s="626"/>
      <c r="CA39" s="626"/>
      <c r="CB39" s="666"/>
      <c r="CD39" s="667" t="s">
        <v>343</v>
      </c>
      <c r="CE39" s="664"/>
      <c r="CF39" s="664"/>
      <c r="CG39" s="664"/>
      <c r="CH39" s="664"/>
      <c r="CI39" s="664"/>
      <c r="CJ39" s="664"/>
      <c r="CK39" s="664"/>
      <c r="CL39" s="664"/>
      <c r="CM39" s="664"/>
      <c r="CN39" s="664"/>
      <c r="CO39" s="664"/>
      <c r="CP39" s="664"/>
      <c r="CQ39" s="665"/>
      <c r="CR39" s="623">
        <v>625785</v>
      </c>
      <c r="CS39" s="624"/>
      <c r="CT39" s="624"/>
      <c r="CU39" s="624"/>
      <c r="CV39" s="624"/>
      <c r="CW39" s="624"/>
      <c r="CX39" s="624"/>
      <c r="CY39" s="625"/>
      <c r="CZ39" s="628">
        <v>1.4</v>
      </c>
      <c r="DA39" s="657"/>
      <c r="DB39" s="657"/>
      <c r="DC39" s="658"/>
      <c r="DD39" s="631">
        <v>21237</v>
      </c>
      <c r="DE39" s="624"/>
      <c r="DF39" s="624"/>
      <c r="DG39" s="624"/>
      <c r="DH39" s="624"/>
      <c r="DI39" s="624"/>
      <c r="DJ39" s="624"/>
      <c r="DK39" s="625"/>
      <c r="DL39" s="631" t="s">
        <v>232</v>
      </c>
      <c r="DM39" s="624"/>
      <c r="DN39" s="624"/>
      <c r="DO39" s="624"/>
      <c r="DP39" s="624"/>
      <c r="DQ39" s="624"/>
      <c r="DR39" s="624"/>
      <c r="DS39" s="624"/>
      <c r="DT39" s="624"/>
      <c r="DU39" s="624"/>
      <c r="DV39" s="625"/>
      <c r="DW39" s="628" t="s">
        <v>232</v>
      </c>
      <c r="DX39" s="657"/>
      <c r="DY39" s="657"/>
      <c r="DZ39" s="657"/>
      <c r="EA39" s="657"/>
      <c r="EB39" s="657"/>
      <c r="EC39" s="659"/>
    </row>
    <row r="40" spans="2:133" ht="11.25" customHeight="1">
      <c r="AQ40" s="660" t="s">
        <v>344</v>
      </c>
      <c r="AR40" s="661"/>
      <c r="AS40" s="661"/>
      <c r="AT40" s="661"/>
      <c r="AU40" s="661"/>
      <c r="AV40" s="661"/>
      <c r="AW40" s="661"/>
      <c r="AX40" s="661"/>
      <c r="AY40" s="662"/>
      <c r="AZ40" s="623">
        <v>725807</v>
      </c>
      <c r="BA40" s="626"/>
      <c r="BB40" s="626"/>
      <c r="BC40" s="626"/>
      <c r="BD40" s="624"/>
      <c r="BE40" s="624"/>
      <c r="BF40" s="663"/>
      <c r="BG40" s="668"/>
      <c r="BH40" s="669"/>
      <c r="BI40" s="669"/>
      <c r="BJ40" s="669"/>
      <c r="BK40" s="669"/>
      <c r="BL40" s="235"/>
      <c r="BM40" s="664" t="s">
        <v>345</v>
      </c>
      <c r="BN40" s="664"/>
      <c r="BO40" s="664"/>
      <c r="BP40" s="664"/>
      <c r="BQ40" s="664"/>
      <c r="BR40" s="664"/>
      <c r="BS40" s="664"/>
      <c r="BT40" s="664"/>
      <c r="BU40" s="665"/>
      <c r="BV40" s="623" t="s">
        <v>137</v>
      </c>
      <c r="BW40" s="626"/>
      <c r="BX40" s="626"/>
      <c r="BY40" s="626"/>
      <c r="BZ40" s="626"/>
      <c r="CA40" s="626"/>
      <c r="CB40" s="666"/>
      <c r="CD40" s="667" t="s">
        <v>346</v>
      </c>
      <c r="CE40" s="664"/>
      <c r="CF40" s="664"/>
      <c r="CG40" s="664"/>
      <c r="CH40" s="664"/>
      <c r="CI40" s="664"/>
      <c r="CJ40" s="664"/>
      <c r="CK40" s="664"/>
      <c r="CL40" s="664"/>
      <c r="CM40" s="664"/>
      <c r="CN40" s="664"/>
      <c r="CO40" s="664"/>
      <c r="CP40" s="664"/>
      <c r="CQ40" s="665"/>
      <c r="CR40" s="623">
        <v>1547359</v>
      </c>
      <c r="CS40" s="626"/>
      <c r="CT40" s="626"/>
      <c r="CU40" s="626"/>
      <c r="CV40" s="626"/>
      <c r="CW40" s="626"/>
      <c r="CX40" s="626"/>
      <c r="CY40" s="627"/>
      <c r="CZ40" s="628">
        <v>3.4</v>
      </c>
      <c r="DA40" s="657"/>
      <c r="DB40" s="657"/>
      <c r="DC40" s="658"/>
      <c r="DD40" s="631">
        <v>287984</v>
      </c>
      <c r="DE40" s="626"/>
      <c r="DF40" s="626"/>
      <c r="DG40" s="626"/>
      <c r="DH40" s="626"/>
      <c r="DI40" s="626"/>
      <c r="DJ40" s="626"/>
      <c r="DK40" s="627"/>
      <c r="DL40" s="631">
        <v>91291</v>
      </c>
      <c r="DM40" s="626"/>
      <c r="DN40" s="626"/>
      <c r="DO40" s="626"/>
      <c r="DP40" s="626"/>
      <c r="DQ40" s="626"/>
      <c r="DR40" s="626"/>
      <c r="DS40" s="626"/>
      <c r="DT40" s="626"/>
      <c r="DU40" s="626"/>
      <c r="DV40" s="627"/>
      <c r="DW40" s="628">
        <v>0.4</v>
      </c>
      <c r="DX40" s="657"/>
      <c r="DY40" s="657"/>
      <c r="DZ40" s="657"/>
      <c r="EA40" s="657"/>
      <c r="EB40" s="657"/>
      <c r="EC40" s="659"/>
    </row>
    <row r="41" spans="2:133" ht="11.25" customHeight="1">
      <c r="AQ41" s="672" t="s">
        <v>347</v>
      </c>
      <c r="AR41" s="673"/>
      <c r="AS41" s="673"/>
      <c r="AT41" s="673"/>
      <c r="AU41" s="673"/>
      <c r="AV41" s="673"/>
      <c r="AW41" s="673"/>
      <c r="AX41" s="673"/>
      <c r="AY41" s="674"/>
      <c r="AZ41" s="638">
        <v>2417434</v>
      </c>
      <c r="BA41" s="675"/>
      <c r="BB41" s="675"/>
      <c r="BC41" s="675"/>
      <c r="BD41" s="639"/>
      <c r="BE41" s="639"/>
      <c r="BF41" s="676"/>
      <c r="BG41" s="670"/>
      <c r="BH41" s="671"/>
      <c r="BI41" s="671"/>
      <c r="BJ41" s="671"/>
      <c r="BK41" s="671"/>
      <c r="BL41" s="236"/>
      <c r="BM41" s="677" t="s">
        <v>348</v>
      </c>
      <c r="BN41" s="677"/>
      <c r="BO41" s="677"/>
      <c r="BP41" s="677"/>
      <c r="BQ41" s="677"/>
      <c r="BR41" s="677"/>
      <c r="BS41" s="677"/>
      <c r="BT41" s="677"/>
      <c r="BU41" s="678"/>
      <c r="BV41" s="638">
        <v>308</v>
      </c>
      <c r="BW41" s="675"/>
      <c r="BX41" s="675"/>
      <c r="BY41" s="675"/>
      <c r="BZ41" s="675"/>
      <c r="CA41" s="675"/>
      <c r="CB41" s="679"/>
      <c r="CD41" s="667" t="s">
        <v>349</v>
      </c>
      <c r="CE41" s="664"/>
      <c r="CF41" s="664"/>
      <c r="CG41" s="664"/>
      <c r="CH41" s="664"/>
      <c r="CI41" s="664"/>
      <c r="CJ41" s="664"/>
      <c r="CK41" s="664"/>
      <c r="CL41" s="664"/>
      <c r="CM41" s="664"/>
      <c r="CN41" s="664"/>
      <c r="CO41" s="664"/>
      <c r="CP41" s="664"/>
      <c r="CQ41" s="665"/>
      <c r="CR41" s="623" t="s">
        <v>232</v>
      </c>
      <c r="CS41" s="624"/>
      <c r="CT41" s="624"/>
      <c r="CU41" s="624"/>
      <c r="CV41" s="624"/>
      <c r="CW41" s="624"/>
      <c r="CX41" s="624"/>
      <c r="CY41" s="625"/>
      <c r="CZ41" s="628" t="s">
        <v>232</v>
      </c>
      <c r="DA41" s="657"/>
      <c r="DB41" s="657"/>
      <c r="DC41" s="658"/>
      <c r="DD41" s="631" t="s">
        <v>137</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351</v>
      </c>
      <c r="CE42" s="621"/>
      <c r="CF42" s="621"/>
      <c r="CG42" s="621"/>
      <c r="CH42" s="621"/>
      <c r="CI42" s="621"/>
      <c r="CJ42" s="621"/>
      <c r="CK42" s="621"/>
      <c r="CL42" s="621"/>
      <c r="CM42" s="621"/>
      <c r="CN42" s="621"/>
      <c r="CO42" s="621"/>
      <c r="CP42" s="621"/>
      <c r="CQ42" s="622"/>
      <c r="CR42" s="623">
        <v>8889030</v>
      </c>
      <c r="CS42" s="626"/>
      <c r="CT42" s="626"/>
      <c r="CU42" s="626"/>
      <c r="CV42" s="626"/>
      <c r="CW42" s="626"/>
      <c r="CX42" s="626"/>
      <c r="CY42" s="627"/>
      <c r="CZ42" s="628">
        <v>19.7</v>
      </c>
      <c r="DA42" s="629"/>
      <c r="DB42" s="629"/>
      <c r="DC42" s="630"/>
      <c r="DD42" s="631">
        <v>1081045</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353</v>
      </c>
      <c r="CE43" s="621"/>
      <c r="CF43" s="621"/>
      <c r="CG43" s="621"/>
      <c r="CH43" s="621"/>
      <c r="CI43" s="621"/>
      <c r="CJ43" s="621"/>
      <c r="CK43" s="621"/>
      <c r="CL43" s="621"/>
      <c r="CM43" s="621"/>
      <c r="CN43" s="621"/>
      <c r="CO43" s="621"/>
      <c r="CP43" s="621"/>
      <c r="CQ43" s="622"/>
      <c r="CR43" s="623">
        <v>309289</v>
      </c>
      <c r="CS43" s="624"/>
      <c r="CT43" s="624"/>
      <c r="CU43" s="624"/>
      <c r="CV43" s="624"/>
      <c r="CW43" s="624"/>
      <c r="CX43" s="624"/>
      <c r="CY43" s="625"/>
      <c r="CZ43" s="628">
        <v>0.7</v>
      </c>
      <c r="DA43" s="657"/>
      <c r="DB43" s="657"/>
      <c r="DC43" s="658"/>
      <c r="DD43" s="631">
        <v>309289</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c r="B44" s="240" t="s">
        <v>354</v>
      </c>
      <c r="CD44" s="651" t="s">
        <v>305</v>
      </c>
      <c r="CE44" s="652"/>
      <c r="CF44" s="620" t="s">
        <v>355</v>
      </c>
      <c r="CG44" s="621"/>
      <c r="CH44" s="621"/>
      <c r="CI44" s="621"/>
      <c r="CJ44" s="621"/>
      <c r="CK44" s="621"/>
      <c r="CL44" s="621"/>
      <c r="CM44" s="621"/>
      <c r="CN44" s="621"/>
      <c r="CO44" s="621"/>
      <c r="CP44" s="621"/>
      <c r="CQ44" s="622"/>
      <c r="CR44" s="623">
        <v>8832860</v>
      </c>
      <c r="CS44" s="626"/>
      <c r="CT44" s="626"/>
      <c r="CU44" s="626"/>
      <c r="CV44" s="626"/>
      <c r="CW44" s="626"/>
      <c r="CX44" s="626"/>
      <c r="CY44" s="627"/>
      <c r="CZ44" s="628">
        <v>19.600000000000001</v>
      </c>
      <c r="DA44" s="629"/>
      <c r="DB44" s="629"/>
      <c r="DC44" s="630"/>
      <c r="DD44" s="631">
        <v>1047457</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c r="CD45" s="653"/>
      <c r="CE45" s="654"/>
      <c r="CF45" s="620" t="s">
        <v>356</v>
      </c>
      <c r="CG45" s="621"/>
      <c r="CH45" s="621"/>
      <c r="CI45" s="621"/>
      <c r="CJ45" s="621"/>
      <c r="CK45" s="621"/>
      <c r="CL45" s="621"/>
      <c r="CM45" s="621"/>
      <c r="CN45" s="621"/>
      <c r="CO45" s="621"/>
      <c r="CP45" s="621"/>
      <c r="CQ45" s="622"/>
      <c r="CR45" s="623">
        <v>1895922</v>
      </c>
      <c r="CS45" s="624"/>
      <c r="CT45" s="624"/>
      <c r="CU45" s="624"/>
      <c r="CV45" s="624"/>
      <c r="CW45" s="624"/>
      <c r="CX45" s="624"/>
      <c r="CY45" s="625"/>
      <c r="CZ45" s="628">
        <v>4.2</v>
      </c>
      <c r="DA45" s="657"/>
      <c r="DB45" s="657"/>
      <c r="DC45" s="658"/>
      <c r="DD45" s="631">
        <v>72504</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c r="CD46" s="653"/>
      <c r="CE46" s="654"/>
      <c r="CF46" s="620" t="s">
        <v>357</v>
      </c>
      <c r="CG46" s="621"/>
      <c r="CH46" s="621"/>
      <c r="CI46" s="621"/>
      <c r="CJ46" s="621"/>
      <c r="CK46" s="621"/>
      <c r="CL46" s="621"/>
      <c r="CM46" s="621"/>
      <c r="CN46" s="621"/>
      <c r="CO46" s="621"/>
      <c r="CP46" s="621"/>
      <c r="CQ46" s="622"/>
      <c r="CR46" s="623">
        <v>6864777</v>
      </c>
      <c r="CS46" s="626"/>
      <c r="CT46" s="626"/>
      <c r="CU46" s="626"/>
      <c r="CV46" s="626"/>
      <c r="CW46" s="626"/>
      <c r="CX46" s="626"/>
      <c r="CY46" s="627"/>
      <c r="CZ46" s="628">
        <v>15.2</v>
      </c>
      <c r="DA46" s="629"/>
      <c r="DB46" s="629"/>
      <c r="DC46" s="630"/>
      <c r="DD46" s="631">
        <v>967076</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c r="CD47" s="653"/>
      <c r="CE47" s="654"/>
      <c r="CF47" s="620" t="s">
        <v>358</v>
      </c>
      <c r="CG47" s="621"/>
      <c r="CH47" s="621"/>
      <c r="CI47" s="621"/>
      <c r="CJ47" s="621"/>
      <c r="CK47" s="621"/>
      <c r="CL47" s="621"/>
      <c r="CM47" s="621"/>
      <c r="CN47" s="621"/>
      <c r="CO47" s="621"/>
      <c r="CP47" s="621"/>
      <c r="CQ47" s="622"/>
      <c r="CR47" s="623">
        <v>56170</v>
      </c>
      <c r="CS47" s="624"/>
      <c r="CT47" s="624"/>
      <c r="CU47" s="624"/>
      <c r="CV47" s="624"/>
      <c r="CW47" s="624"/>
      <c r="CX47" s="624"/>
      <c r="CY47" s="625"/>
      <c r="CZ47" s="628">
        <v>0.1</v>
      </c>
      <c r="DA47" s="657"/>
      <c r="DB47" s="657"/>
      <c r="DC47" s="658"/>
      <c r="DD47" s="631">
        <v>33588</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c r="CD48" s="655"/>
      <c r="CE48" s="656"/>
      <c r="CF48" s="620" t="s">
        <v>359</v>
      </c>
      <c r="CG48" s="621"/>
      <c r="CH48" s="621"/>
      <c r="CI48" s="621"/>
      <c r="CJ48" s="621"/>
      <c r="CK48" s="621"/>
      <c r="CL48" s="621"/>
      <c r="CM48" s="621"/>
      <c r="CN48" s="621"/>
      <c r="CO48" s="621"/>
      <c r="CP48" s="621"/>
      <c r="CQ48" s="622"/>
      <c r="CR48" s="623" t="s">
        <v>137</v>
      </c>
      <c r="CS48" s="626"/>
      <c r="CT48" s="626"/>
      <c r="CU48" s="626"/>
      <c r="CV48" s="626"/>
      <c r="CW48" s="626"/>
      <c r="CX48" s="626"/>
      <c r="CY48" s="627"/>
      <c r="CZ48" s="628" t="s">
        <v>232</v>
      </c>
      <c r="DA48" s="629"/>
      <c r="DB48" s="629"/>
      <c r="DC48" s="630"/>
      <c r="DD48" s="631" t="s">
        <v>232</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c r="CD49" s="635" t="s">
        <v>360</v>
      </c>
      <c r="CE49" s="636"/>
      <c r="CF49" s="636"/>
      <c r="CG49" s="636"/>
      <c r="CH49" s="636"/>
      <c r="CI49" s="636"/>
      <c r="CJ49" s="636"/>
      <c r="CK49" s="636"/>
      <c r="CL49" s="636"/>
      <c r="CM49" s="636"/>
      <c r="CN49" s="636"/>
      <c r="CO49" s="636"/>
      <c r="CP49" s="636"/>
      <c r="CQ49" s="637"/>
      <c r="CR49" s="638">
        <v>45106885</v>
      </c>
      <c r="CS49" s="639"/>
      <c r="CT49" s="639"/>
      <c r="CU49" s="639"/>
      <c r="CV49" s="639"/>
      <c r="CW49" s="639"/>
      <c r="CX49" s="639"/>
      <c r="CY49" s="640"/>
      <c r="CZ49" s="641">
        <v>100</v>
      </c>
      <c r="DA49" s="642"/>
      <c r="DB49" s="642"/>
      <c r="DC49" s="643"/>
      <c r="DD49" s="644">
        <v>28032830</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row r="51" spans="82:133" hidden="1"/>
    <row r="52" spans="82:133" hidden="1"/>
    <row r="53" spans="82:133" hidden="1"/>
  </sheetData>
  <sheetProtection algorithmName="SHA-512" hashValue="ZvzvqFSiyMioXWYFuVMCJGvj06fU3yvGNG5ER96W6c35S2l2E7CVnFaEsv+75+4dp/ZsT5RyRFmTknqWby6RFw==" saltValue="F2ze2Ie5/q/suEbqW2wKp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73" zoomScale="70" zoomScaleNormal="25" zoomScaleSheetLayoutView="70" workbookViewId="0">
      <selection activeCell="AF95" sqref="AF95"/>
    </sheetView>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362</v>
      </c>
      <c r="DK2" s="1162"/>
      <c r="DL2" s="1162"/>
      <c r="DM2" s="1162"/>
      <c r="DN2" s="1162"/>
      <c r="DO2" s="1163"/>
      <c r="DP2" s="249"/>
      <c r="DQ2" s="1161" t="s">
        <v>363</v>
      </c>
      <c r="DR2" s="1162"/>
      <c r="DS2" s="1162"/>
      <c r="DT2" s="1162"/>
      <c r="DU2" s="1162"/>
      <c r="DV2" s="1162"/>
      <c r="DW2" s="1162"/>
      <c r="DX2" s="1162"/>
      <c r="DY2" s="1162"/>
      <c r="DZ2" s="1163"/>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14" t="s">
        <v>364</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46" t="s">
        <v>366</v>
      </c>
      <c r="B5" s="1047"/>
      <c r="C5" s="1047"/>
      <c r="D5" s="1047"/>
      <c r="E5" s="1047"/>
      <c r="F5" s="1047"/>
      <c r="G5" s="1047"/>
      <c r="H5" s="1047"/>
      <c r="I5" s="1047"/>
      <c r="J5" s="1047"/>
      <c r="K5" s="1047"/>
      <c r="L5" s="1047"/>
      <c r="M5" s="1047"/>
      <c r="N5" s="1047"/>
      <c r="O5" s="1047"/>
      <c r="P5" s="1048"/>
      <c r="Q5" s="1052" t="s">
        <v>367</v>
      </c>
      <c r="R5" s="1053"/>
      <c r="S5" s="1053"/>
      <c r="T5" s="1053"/>
      <c r="U5" s="1054"/>
      <c r="V5" s="1052" t="s">
        <v>368</v>
      </c>
      <c r="W5" s="1053"/>
      <c r="X5" s="1053"/>
      <c r="Y5" s="1053"/>
      <c r="Z5" s="1054"/>
      <c r="AA5" s="1052" t="s">
        <v>369</v>
      </c>
      <c r="AB5" s="1053"/>
      <c r="AC5" s="1053"/>
      <c r="AD5" s="1053"/>
      <c r="AE5" s="1053"/>
      <c r="AF5" s="1164" t="s">
        <v>370</v>
      </c>
      <c r="AG5" s="1053"/>
      <c r="AH5" s="1053"/>
      <c r="AI5" s="1053"/>
      <c r="AJ5" s="1068"/>
      <c r="AK5" s="1053" t="s">
        <v>371</v>
      </c>
      <c r="AL5" s="1053"/>
      <c r="AM5" s="1053"/>
      <c r="AN5" s="1053"/>
      <c r="AO5" s="1054"/>
      <c r="AP5" s="1052" t="s">
        <v>372</v>
      </c>
      <c r="AQ5" s="1053"/>
      <c r="AR5" s="1053"/>
      <c r="AS5" s="1053"/>
      <c r="AT5" s="1054"/>
      <c r="AU5" s="1052" t="s">
        <v>373</v>
      </c>
      <c r="AV5" s="1053"/>
      <c r="AW5" s="1053"/>
      <c r="AX5" s="1053"/>
      <c r="AY5" s="1068"/>
      <c r="AZ5" s="256"/>
      <c r="BA5" s="256"/>
      <c r="BB5" s="256"/>
      <c r="BC5" s="256"/>
      <c r="BD5" s="256"/>
      <c r="BE5" s="257"/>
      <c r="BF5" s="257"/>
      <c r="BG5" s="257"/>
      <c r="BH5" s="257"/>
      <c r="BI5" s="257"/>
      <c r="BJ5" s="257"/>
      <c r="BK5" s="257"/>
      <c r="BL5" s="257"/>
      <c r="BM5" s="257"/>
      <c r="BN5" s="257"/>
      <c r="BO5" s="257"/>
      <c r="BP5" s="257"/>
      <c r="BQ5" s="1046" t="s">
        <v>374</v>
      </c>
      <c r="BR5" s="1047"/>
      <c r="BS5" s="1047"/>
      <c r="BT5" s="1047"/>
      <c r="BU5" s="1047"/>
      <c r="BV5" s="1047"/>
      <c r="BW5" s="1047"/>
      <c r="BX5" s="1047"/>
      <c r="BY5" s="1047"/>
      <c r="BZ5" s="1047"/>
      <c r="CA5" s="1047"/>
      <c r="CB5" s="1047"/>
      <c r="CC5" s="1047"/>
      <c r="CD5" s="1047"/>
      <c r="CE5" s="1047"/>
      <c r="CF5" s="1047"/>
      <c r="CG5" s="1048"/>
      <c r="CH5" s="1052" t="s">
        <v>375</v>
      </c>
      <c r="CI5" s="1053"/>
      <c r="CJ5" s="1053"/>
      <c r="CK5" s="1053"/>
      <c r="CL5" s="1054"/>
      <c r="CM5" s="1052" t="s">
        <v>376</v>
      </c>
      <c r="CN5" s="1053"/>
      <c r="CO5" s="1053"/>
      <c r="CP5" s="1053"/>
      <c r="CQ5" s="1054"/>
      <c r="CR5" s="1052" t="s">
        <v>377</v>
      </c>
      <c r="CS5" s="1053"/>
      <c r="CT5" s="1053"/>
      <c r="CU5" s="1053"/>
      <c r="CV5" s="1054"/>
      <c r="CW5" s="1052" t="s">
        <v>378</v>
      </c>
      <c r="CX5" s="1053"/>
      <c r="CY5" s="1053"/>
      <c r="CZ5" s="1053"/>
      <c r="DA5" s="1054"/>
      <c r="DB5" s="1052" t="s">
        <v>379</v>
      </c>
      <c r="DC5" s="1053"/>
      <c r="DD5" s="1053"/>
      <c r="DE5" s="1053"/>
      <c r="DF5" s="1054"/>
      <c r="DG5" s="1149" t="s">
        <v>380</v>
      </c>
      <c r="DH5" s="1150"/>
      <c r="DI5" s="1150"/>
      <c r="DJ5" s="1150"/>
      <c r="DK5" s="1151"/>
      <c r="DL5" s="1149" t="s">
        <v>381</v>
      </c>
      <c r="DM5" s="1150"/>
      <c r="DN5" s="1150"/>
      <c r="DO5" s="1150"/>
      <c r="DP5" s="1151"/>
      <c r="DQ5" s="1052" t="s">
        <v>382</v>
      </c>
      <c r="DR5" s="1053"/>
      <c r="DS5" s="1053"/>
      <c r="DT5" s="1053"/>
      <c r="DU5" s="1054"/>
      <c r="DV5" s="1052" t="s">
        <v>373</v>
      </c>
      <c r="DW5" s="1053"/>
      <c r="DX5" s="1053"/>
      <c r="DY5" s="1053"/>
      <c r="DZ5" s="1068"/>
      <c r="EA5" s="254"/>
    </row>
    <row r="6" spans="1:131" s="255" customFormat="1" ht="26.25" customHeight="1" thickBot="1">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c r="A7" s="258">
        <v>1</v>
      </c>
      <c r="B7" s="1101" t="s">
        <v>383</v>
      </c>
      <c r="C7" s="1102"/>
      <c r="D7" s="1102"/>
      <c r="E7" s="1102"/>
      <c r="F7" s="1102"/>
      <c r="G7" s="1102"/>
      <c r="H7" s="1102"/>
      <c r="I7" s="1102"/>
      <c r="J7" s="1102"/>
      <c r="K7" s="1102"/>
      <c r="L7" s="1102"/>
      <c r="M7" s="1102"/>
      <c r="N7" s="1102"/>
      <c r="O7" s="1102"/>
      <c r="P7" s="1103"/>
      <c r="Q7" s="1155">
        <v>45900</v>
      </c>
      <c r="R7" s="1156"/>
      <c r="S7" s="1156"/>
      <c r="T7" s="1156"/>
      <c r="U7" s="1156"/>
      <c r="V7" s="1156">
        <v>45020</v>
      </c>
      <c r="W7" s="1156"/>
      <c r="X7" s="1156"/>
      <c r="Y7" s="1156"/>
      <c r="Z7" s="1156"/>
      <c r="AA7" s="1156">
        <v>880</v>
      </c>
      <c r="AB7" s="1156"/>
      <c r="AC7" s="1156"/>
      <c r="AD7" s="1156"/>
      <c r="AE7" s="1157"/>
      <c r="AF7" s="1158">
        <v>793</v>
      </c>
      <c r="AG7" s="1159"/>
      <c r="AH7" s="1159"/>
      <c r="AI7" s="1159"/>
      <c r="AJ7" s="1160"/>
      <c r="AK7" s="1142">
        <v>889</v>
      </c>
      <c r="AL7" s="1143"/>
      <c r="AM7" s="1143"/>
      <c r="AN7" s="1143"/>
      <c r="AO7" s="1143"/>
      <c r="AP7" s="1143">
        <v>61256</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t="s">
        <v>588</v>
      </c>
      <c r="BT7" s="1147"/>
      <c r="BU7" s="1147"/>
      <c r="BV7" s="1147"/>
      <c r="BW7" s="1147"/>
      <c r="BX7" s="1147"/>
      <c r="BY7" s="1147"/>
      <c r="BZ7" s="1147"/>
      <c r="CA7" s="1147"/>
      <c r="CB7" s="1147"/>
      <c r="CC7" s="1147"/>
      <c r="CD7" s="1147"/>
      <c r="CE7" s="1147"/>
      <c r="CF7" s="1147"/>
      <c r="CG7" s="1148"/>
      <c r="CH7" s="1139">
        <v>-10</v>
      </c>
      <c r="CI7" s="1140"/>
      <c r="CJ7" s="1140"/>
      <c r="CK7" s="1140"/>
      <c r="CL7" s="1141"/>
      <c r="CM7" s="1139">
        <v>78</v>
      </c>
      <c r="CN7" s="1140"/>
      <c r="CO7" s="1140"/>
      <c r="CP7" s="1140"/>
      <c r="CQ7" s="1141"/>
      <c r="CR7" s="1139">
        <v>31</v>
      </c>
      <c r="CS7" s="1140"/>
      <c r="CT7" s="1140"/>
      <c r="CU7" s="1140"/>
      <c r="CV7" s="1141"/>
      <c r="CW7" s="1139">
        <v>4</v>
      </c>
      <c r="CX7" s="1140"/>
      <c r="CY7" s="1140"/>
      <c r="CZ7" s="1140"/>
      <c r="DA7" s="1141"/>
      <c r="DB7" s="1139" t="s">
        <v>581</v>
      </c>
      <c r="DC7" s="1140"/>
      <c r="DD7" s="1140"/>
      <c r="DE7" s="1140"/>
      <c r="DF7" s="1141"/>
      <c r="DG7" s="1139" t="s">
        <v>581</v>
      </c>
      <c r="DH7" s="1140"/>
      <c r="DI7" s="1140"/>
      <c r="DJ7" s="1140"/>
      <c r="DK7" s="1141"/>
      <c r="DL7" s="1139" t="s">
        <v>581</v>
      </c>
      <c r="DM7" s="1140"/>
      <c r="DN7" s="1140"/>
      <c r="DO7" s="1140"/>
      <c r="DP7" s="1141"/>
      <c r="DQ7" s="1139" t="s">
        <v>594</v>
      </c>
      <c r="DR7" s="1140"/>
      <c r="DS7" s="1140"/>
      <c r="DT7" s="1140"/>
      <c r="DU7" s="1141"/>
      <c r="DV7" s="1166"/>
      <c r="DW7" s="1167"/>
      <c r="DX7" s="1167"/>
      <c r="DY7" s="1167"/>
      <c r="DZ7" s="1168"/>
      <c r="EA7" s="254"/>
    </row>
    <row r="8" spans="1:131" s="255" customFormat="1" ht="26.25" customHeight="1">
      <c r="A8" s="261">
        <v>2</v>
      </c>
      <c r="B8" s="1088" t="s">
        <v>384</v>
      </c>
      <c r="C8" s="1089"/>
      <c r="D8" s="1089"/>
      <c r="E8" s="1089"/>
      <c r="F8" s="1089"/>
      <c r="G8" s="1089"/>
      <c r="H8" s="1089"/>
      <c r="I8" s="1089"/>
      <c r="J8" s="1089"/>
      <c r="K8" s="1089"/>
      <c r="L8" s="1089"/>
      <c r="M8" s="1089"/>
      <c r="N8" s="1089"/>
      <c r="O8" s="1089"/>
      <c r="P8" s="1090"/>
      <c r="Q8" s="1094">
        <v>147</v>
      </c>
      <c r="R8" s="1095"/>
      <c r="S8" s="1095"/>
      <c r="T8" s="1095"/>
      <c r="U8" s="1095"/>
      <c r="V8" s="1095">
        <v>139</v>
      </c>
      <c r="W8" s="1095"/>
      <c r="X8" s="1095"/>
      <c r="Y8" s="1095"/>
      <c r="Z8" s="1095"/>
      <c r="AA8" s="1095">
        <v>8</v>
      </c>
      <c r="AB8" s="1095"/>
      <c r="AC8" s="1095"/>
      <c r="AD8" s="1095"/>
      <c r="AE8" s="1096"/>
      <c r="AF8" s="1070">
        <v>8</v>
      </c>
      <c r="AG8" s="1071"/>
      <c r="AH8" s="1071"/>
      <c r="AI8" s="1071"/>
      <c r="AJ8" s="1072"/>
      <c r="AK8" s="1137">
        <v>50</v>
      </c>
      <c r="AL8" s="1138"/>
      <c r="AM8" s="1138"/>
      <c r="AN8" s="1138"/>
      <c r="AO8" s="1138"/>
      <c r="AP8" s="1138">
        <v>19</v>
      </c>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t="s">
        <v>589</v>
      </c>
      <c r="BT8" s="1066"/>
      <c r="BU8" s="1066"/>
      <c r="BV8" s="1066"/>
      <c r="BW8" s="1066"/>
      <c r="BX8" s="1066"/>
      <c r="BY8" s="1066"/>
      <c r="BZ8" s="1066"/>
      <c r="CA8" s="1066"/>
      <c r="CB8" s="1066"/>
      <c r="CC8" s="1066"/>
      <c r="CD8" s="1066"/>
      <c r="CE8" s="1066"/>
      <c r="CF8" s="1066"/>
      <c r="CG8" s="1067"/>
      <c r="CH8" s="1040">
        <v>0</v>
      </c>
      <c r="CI8" s="1041"/>
      <c r="CJ8" s="1041"/>
      <c r="CK8" s="1041"/>
      <c r="CL8" s="1042"/>
      <c r="CM8" s="1040">
        <v>47</v>
      </c>
      <c r="CN8" s="1041"/>
      <c r="CO8" s="1041"/>
      <c r="CP8" s="1041"/>
      <c r="CQ8" s="1042"/>
      <c r="CR8" s="1040">
        <v>30</v>
      </c>
      <c r="CS8" s="1041"/>
      <c r="CT8" s="1041"/>
      <c r="CU8" s="1041"/>
      <c r="CV8" s="1042"/>
      <c r="CW8" s="1040">
        <v>8</v>
      </c>
      <c r="CX8" s="1041"/>
      <c r="CY8" s="1041"/>
      <c r="CZ8" s="1041"/>
      <c r="DA8" s="1042"/>
      <c r="DB8" s="1040" t="s">
        <v>581</v>
      </c>
      <c r="DC8" s="1041"/>
      <c r="DD8" s="1041"/>
      <c r="DE8" s="1041"/>
      <c r="DF8" s="1042"/>
      <c r="DG8" s="1040" t="s">
        <v>581</v>
      </c>
      <c r="DH8" s="1041"/>
      <c r="DI8" s="1041"/>
      <c r="DJ8" s="1041"/>
      <c r="DK8" s="1042"/>
      <c r="DL8" s="1040" t="s">
        <v>581</v>
      </c>
      <c r="DM8" s="1041"/>
      <c r="DN8" s="1041"/>
      <c r="DO8" s="1041"/>
      <c r="DP8" s="1042"/>
      <c r="DQ8" s="1040" t="s">
        <v>595</v>
      </c>
      <c r="DR8" s="1041"/>
      <c r="DS8" s="1041"/>
      <c r="DT8" s="1041"/>
      <c r="DU8" s="1042"/>
      <c r="DV8" s="1043"/>
      <c r="DW8" s="1044"/>
      <c r="DX8" s="1044"/>
      <c r="DY8" s="1044"/>
      <c r="DZ8" s="1045"/>
      <c r="EA8" s="254"/>
    </row>
    <row r="9" spans="1:131" s="255" customFormat="1" ht="26.25" customHeight="1">
      <c r="A9" s="261">
        <v>3</v>
      </c>
      <c r="B9" s="1088" t="s">
        <v>385</v>
      </c>
      <c r="C9" s="1089"/>
      <c r="D9" s="1089"/>
      <c r="E9" s="1089"/>
      <c r="F9" s="1089"/>
      <c r="G9" s="1089"/>
      <c r="H9" s="1089"/>
      <c r="I9" s="1089"/>
      <c r="J9" s="1089"/>
      <c r="K9" s="1089"/>
      <c r="L9" s="1089"/>
      <c r="M9" s="1089"/>
      <c r="N9" s="1089"/>
      <c r="O9" s="1089"/>
      <c r="P9" s="1090"/>
      <c r="Q9" s="1094" t="s">
        <v>581</v>
      </c>
      <c r="R9" s="1095"/>
      <c r="S9" s="1095"/>
      <c r="T9" s="1095"/>
      <c r="U9" s="1095"/>
      <c r="V9" s="1095" t="s">
        <v>581</v>
      </c>
      <c r="W9" s="1095"/>
      <c r="X9" s="1095"/>
      <c r="Y9" s="1095"/>
      <c r="Z9" s="1095"/>
      <c r="AA9" s="1095" t="s">
        <v>581</v>
      </c>
      <c r="AB9" s="1095"/>
      <c r="AC9" s="1095"/>
      <c r="AD9" s="1095"/>
      <c r="AE9" s="1096"/>
      <c r="AF9" s="1070" t="s">
        <v>386</v>
      </c>
      <c r="AG9" s="1071"/>
      <c r="AH9" s="1071"/>
      <c r="AI9" s="1071"/>
      <c r="AJ9" s="1072"/>
      <c r="AK9" s="1137" t="s">
        <v>581</v>
      </c>
      <c r="AL9" s="1138"/>
      <c r="AM9" s="1138"/>
      <c r="AN9" s="1138"/>
      <c r="AO9" s="1138"/>
      <c r="AP9" s="1138" t="s">
        <v>581</v>
      </c>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t="s">
        <v>590</v>
      </c>
      <c r="BT9" s="1066"/>
      <c r="BU9" s="1066"/>
      <c r="BV9" s="1066"/>
      <c r="BW9" s="1066"/>
      <c r="BX9" s="1066"/>
      <c r="BY9" s="1066"/>
      <c r="BZ9" s="1066"/>
      <c r="CA9" s="1066"/>
      <c r="CB9" s="1066"/>
      <c r="CC9" s="1066"/>
      <c r="CD9" s="1066"/>
      <c r="CE9" s="1066"/>
      <c r="CF9" s="1066"/>
      <c r="CG9" s="1067"/>
      <c r="CH9" s="1040">
        <v>21</v>
      </c>
      <c r="CI9" s="1041"/>
      <c r="CJ9" s="1041"/>
      <c r="CK9" s="1041"/>
      <c r="CL9" s="1042"/>
      <c r="CM9" s="1040">
        <v>74</v>
      </c>
      <c r="CN9" s="1041"/>
      <c r="CO9" s="1041"/>
      <c r="CP9" s="1041"/>
      <c r="CQ9" s="1042"/>
      <c r="CR9" s="1040">
        <v>90</v>
      </c>
      <c r="CS9" s="1041"/>
      <c r="CT9" s="1041"/>
      <c r="CU9" s="1041"/>
      <c r="CV9" s="1042"/>
      <c r="CW9" s="1040" t="s">
        <v>581</v>
      </c>
      <c r="CX9" s="1041"/>
      <c r="CY9" s="1041"/>
      <c r="CZ9" s="1041"/>
      <c r="DA9" s="1042"/>
      <c r="DB9" s="1040" t="s">
        <v>593</v>
      </c>
      <c r="DC9" s="1041"/>
      <c r="DD9" s="1041"/>
      <c r="DE9" s="1041"/>
      <c r="DF9" s="1042"/>
      <c r="DG9" s="1040" t="s">
        <v>581</v>
      </c>
      <c r="DH9" s="1041"/>
      <c r="DI9" s="1041"/>
      <c r="DJ9" s="1041"/>
      <c r="DK9" s="1042"/>
      <c r="DL9" s="1040">
        <v>227</v>
      </c>
      <c r="DM9" s="1041"/>
      <c r="DN9" s="1041"/>
      <c r="DO9" s="1041"/>
      <c r="DP9" s="1042"/>
      <c r="DQ9" s="1040">
        <v>23</v>
      </c>
      <c r="DR9" s="1041"/>
      <c r="DS9" s="1041"/>
      <c r="DT9" s="1041"/>
      <c r="DU9" s="1042"/>
      <c r="DV9" s="1043"/>
      <c r="DW9" s="1044"/>
      <c r="DX9" s="1044"/>
      <c r="DY9" s="1044"/>
      <c r="DZ9" s="1045"/>
      <c r="EA9" s="254"/>
    </row>
    <row r="10" spans="1:131" s="255" customFormat="1" ht="26.25" customHeight="1">
      <c r="A10" s="261">
        <v>4</v>
      </c>
      <c r="B10" s="1088"/>
      <c r="C10" s="1089"/>
      <c r="D10" s="1089"/>
      <c r="E10" s="1089"/>
      <c r="F10" s="1089"/>
      <c r="G10" s="1089"/>
      <c r="H10" s="1089"/>
      <c r="I10" s="1089"/>
      <c r="J10" s="1089"/>
      <c r="K10" s="1089"/>
      <c r="L10" s="1089"/>
      <c r="M10" s="1089"/>
      <c r="N10" s="1089"/>
      <c r="O10" s="1089"/>
      <c r="P10" s="1090"/>
      <c r="Q10" s="1094"/>
      <c r="R10" s="1095"/>
      <c r="S10" s="1095"/>
      <c r="T10" s="1095"/>
      <c r="U10" s="1095"/>
      <c r="V10" s="1095"/>
      <c r="W10" s="1095"/>
      <c r="X10" s="1095"/>
      <c r="Y10" s="1095"/>
      <c r="Z10" s="1095"/>
      <c r="AA10" s="1095"/>
      <c r="AB10" s="1095"/>
      <c r="AC10" s="1095"/>
      <c r="AD10" s="1095"/>
      <c r="AE10" s="1096"/>
      <c r="AF10" s="1070"/>
      <c r="AG10" s="1071"/>
      <c r="AH10" s="1071"/>
      <c r="AI10" s="1071"/>
      <c r="AJ10" s="1072"/>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t="s">
        <v>591</v>
      </c>
      <c r="BT10" s="1066"/>
      <c r="BU10" s="1066"/>
      <c r="BV10" s="1066"/>
      <c r="BW10" s="1066"/>
      <c r="BX10" s="1066"/>
      <c r="BY10" s="1066"/>
      <c r="BZ10" s="1066"/>
      <c r="CA10" s="1066"/>
      <c r="CB10" s="1066"/>
      <c r="CC10" s="1066"/>
      <c r="CD10" s="1066"/>
      <c r="CE10" s="1066"/>
      <c r="CF10" s="1066"/>
      <c r="CG10" s="1067"/>
      <c r="CH10" s="1040">
        <v>1</v>
      </c>
      <c r="CI10" s="1041"/>
      <c r="CJ10" s="1041"/>
      <c r="CK10" s="1041"/>
      <c r="CL10" s="1042"/>
      <c r="CM10" s="1040">
        <v>63</v>
      </c>
      <c r="CN10" s="1041"/>
      <c r="CO10" s="1041"/>
      <c r="CP10" s="1041"/>
      <c r="CQ10" s="1042"/>
      <c r="CR10" s="1040">
        <v>30</v>
      </c>
      <c r="CS10" s="1041"/>
      <c r="CT10" s="1041"/>
      <c r="CU10" s="1041"/>
      <c r="CV10" s="1042"/>
      <c r="CW10" s="1040" t="s">
        <v>581</v>
      </c>
      <c r="CX10" s="1041"/>
      <c r="CY10" s="1041"/>
      <c r="CZ10" s="1041"/>
      <c r="DA10" s="1042"/>
      <c r="DB10" s="1040" t="s">
        <v>582</v>
      </c>
      <c r="DC10" s="1041"/>
      <c r="DD10" s="1041"/>
      <c r="DE10" s="1041"/>
      <c r="DF10" s="1042"/>
      <c r="DG10" s="1040" t="s">
        <v>581</v>
      </c>
      <c r="DH10" s="1041"/>
      <c r="DI10" s="1041"/>
      <c r="DJ10" s="1041"/>
      <c r="DK10" s="1042"/>
      <c r="DL10" s="1040" t="s">
        <v>581</v>
      </c>
      <c r="DM10" s="1041"/>
      <c r="DN10" s="1041"/>
      <c r="DO10" s="1041"/>
      <c r="DP10" s="1042"/>
      <c r="DQ10" s="1040" t="s">
        <v>596</v>
      </c>
      <c r="DR10" s="1041"/>
      <c r="DS10" s="1041"/>
      <c r="DT10" s="1041"/>
      <c r="DU10" s="1042"/>
      <c r="DV10" s="1043"/>
      <c r="DW10" s="1044"/>
      <c r="DX10" s="1044"/>
      <c r="DY10" s="1044"/>
      <c r="DZ10" s="1045"/>
      <c r="EA10" s="254"/>
    </row>
    <row r="11" spans="1:131" s="255" customFormat="1" ht="26.25" customHeight="1">
      <c r="A11" s="261">
        <v>5</v>
      </c>
      <c r="B11" s="1088"/>
      <c r="C11" s="1089"/>
      <c r="D11" s="1089"/>
      <c r="E11" s="1089"/>
      <c r="F11" s="1089"/>
      <c r="G11" s="1089"/>
      <c r="H11" s="1089"/>
      <c r="I11" s="1089"/>
      <c r="J11" s="1089"/>
      <c r="K11" s="1089"/>
      <c r="L11" s="1089"/>
      <c r="M11" s="1089"/>
      <c r="N11" s="1089"/>
      <c r="O11" s="1089"/>
      <c r="P11" s="1090"/>
      <c r="Q11" s="1094"/>
      <c r="R11" s="1095"/>
      <c r="S11" s="1095"/>
      <c r="T11" s="1095"/>
      <c r="U11" s="1095"/>
      <c r="V11" s="1095"/>
      <c r="W11" s="1095"/>
      <c r="X11" s="1095"/>
      <c r="Y11" s="1095"/>
      <c r="Z11" s="1095"/>
      <c r="AA11" s="1095"/>
      <c r="AB11" s="1095"/>
      <c r="AC11" s="1095"/>
      <c r="AD11" s="1095"/>
      <c r="AE11" s="1096"/>
      <c r="AF11" s="1070"/>
      <c r="AG11" s="1071"/>
      <c r="AH11" s="1071"/>
      <c r="AI11" s="1071"/>
      <c r="AJ11" s="1072"/>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t="s">
        <v>592</v>
      </c>
      <c r="BT11" s="1066"/>
      <c r="BU11" s="1066"/>
      <c r="BV11" s="1066"/>
      <c r="BW11" s="1066"/>
      <c r="BX11" s="1066"/>
      <c r="BY11" s="1066"/>
      <c r="BZ11" s="1066"/>
      <c r="CA11" s="1066"/>
      <c r="CB11" s="1066"/>
      <c r="CC11" s="1066"/>
      <c r="CD11" s="1066"/>
      <c r="CE11" s="1066"/>
      <c r="CF11" s="1066"/>
      <c r="CG11" s="1067"/>
      <c r="CH11" s="1040">
        <v>37</v>
      </c>
      <c r="CI11" s="1041"/>
      <c r="CJ11" s="1041"/>
      <c r="CK11" s="1041"/>
      <c r="CL11" s="1042"/>
      <c r="CM11" s="1040">
        <v>315</v>
      </c>
      <c r="CN11" s="1041"/>
      <c r="CO11" s="1041"/>
      <c r="CP11" s="1041"/>
      <c r="CQ11" s="1042"/>
      <c r="CR11" s="1040">
        <v>50</v>
      </c>
      <c r="CS11" s="1041"/>
      <c r="CT11" s="1041"/>
      <c r="CU11" s="1041"/>
      <c r="CV11" s="1042"/>
      <c r="CW11" s="1040">
        <v>18</v>
      </c>
      <c r="CX11" s="1041"/>
      <c r="CY11" s="1041"/>
      <c r="CZ11" s="1041"/>
      <c r="DA11" s="1042"/>
      <c r="DB11" s="1040" t="s">
        <v>581</v>
      </c>
      <c r="DC11" s="1041"/>
      <c r="DD11" s="1041"/>
      <c r="DE11" s="1041"/>
      <c r="DF11" s="1042"/>
      <c r="DG11" s="1040" t="s">
        <v>581</v>
      </c>
      <c r="DH11" s="1041"/>
      <c r="DI11" s="1041"/>
      <c r="DJ11" s="1041"/>
      <c r="DK11" s="1042"/>
      <c r="DL11" s="1040" t="s">
        <v>581</v>
      </c>
      <c r="DM11" s="1041"/>
      <c r="DN11" s="1041"/>
      <c r="DO11" s="1041"/>
      <c r="DP11" s="1042"/>
      <c r="DQ11" s="1040" t="s">
        <v>581</v>
      </c>
      <c r="DR11" s="1041"/>
      <c r="DS11" s="1041"/>
      <c r="DT11" s="1041"/>
      <c r="DU11" s="1042"/>
      <c r="DV11" s="1043"/>
      <c r="DW11" s="1044"/>
      <c r="DX11" s="1044"/>
      <c r="DY11" s="1044"/>
      <c r="DZ11" s="1045"/>
      <c r="EA11" s="254"/>
    </row>
    <row r="12" spans="1:131" s="255" customFormat="1" ht="26.25" customHeight="1">
      <c r="A12" s="261">
        <v>6</v>
      </c>
      <c r="B12" s="1088"/>
      <c r="C12" s="1089"/>
      <c r="D12" s="1089"/>
      <c r="E12" s="1089"/>
      <c r="F12" s="1089"/>
      <c r="G12" s="1089"/>
      <c r="H12" s="1089"/>
      <c r="I12" s="1089"/>
      <c r="J12" s="1089"/>
      <c r="K12" s="1089"/>
      <c r="L12" s="1089"/>
      <c r="M12" s="1089"/>
      <c r="N12" s="1089"/>
      <c r="O12" s="1089"/>
      <c r="P12" s="1090"/>
      <c r="Q12" s="1094"/>
      <c r="R12" s="1095"/>
      <c r="S12" s="1095"/>
      <c r="T12" s="1095"/>
      <c r="U12" s="1095"/>
      <c r="V12" s="1095"/>
      <c r="W12" s="1095"/>
      <c r="X12" s="1095"/>
      <c r="Y12" s="1095"/>
      <c r="Z12" s="1095"/>
      <c r="AA12" s="1095"/>
      <c r="AB12" s="1095"/>
      <c r="AC12" s="1095"/>
      <c r="AD12" s="1095"/>
      <c r="AE12" s="1096"/>
      <c r="AF12" s="1070"/>
      <c r="AG12" s="1071"/>
      <c r="AH12" s="1071"/>
      <c r="AI12" s="1071"/>
      <c r="AJ12" s="1072"/>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c r="A13" s="261">
        <v>7</v>
      </c>
      <c r="B13" s="1088"/>
      <c r="C13" s="1089"/>
      <c r="D13" s="1089"/>
      <c r="E13" s="1089"/>
      <c r="F13" s="1089"/>
      <c r="G13" s="1089"/>
      <c r="H13" s="1089"/>
      <c r="I13" s="1089"/>
      <c r="J13" s="1089"/>
      <c r="K13" s="1089"/>
      <c r="L13" s="1089"/>
      <c r="M13" s="1089"/>
      <c r="N13" s="1089"/>
      <c r="O13" s="1089"/>
      <c r="P13" s="1090"/>
      <c r="Q13" s="1094"/>
      <c r="R13" s="1095"/>
      <c r="S13" s="1095"/>
      <c r="T13" s="1095"/>
      <c r="U13" s="1095"/>
      <c r="V13" s="1095"/>
      <c r="W13" s="1095"/>
      <c r="X13" s="1095"/>
      <c r="Y13" s="1095"/>
      <c r="Z13" s="1095"/>
      <c r="AA13" s="1095"/>
      <c r="AB13" s="1095"/>
      <c r="AC13" s="1095"/>
      <c r="AD13" s="1095"/>
      <c r="AE13" s="1096"/>
      <c r="AF13" s="1070"/>
      <c r="AG13" s="1071"/>
      <c r="AH13" s="1071"/>
      <c r="AI13" s="1071"/>
      <c r="AJ13" s="1072"/>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c r="A14" s="261">
        <v>8</v>
      </c>
      <c r="B14" s="1088"/>
      <c r="C14" s="1089"/>
      <c r="D14" s="1089"/>
      <c r="E14" s="1089"/>
      <c r="F14" s="1089"/>
      <c r="G14" s="1089"/>
      <c r="H14" s="1089"/>
      <c r="I14" s="1089"/>
      <c r="J14" s="1089"/>
      <c r="K14" s="1089"/>
      <c r="L14" s="1089"/>
      <c r="M14" s="1089"/>
      <c r="N14" s="1089"/>
      <c r="O14" s="1089"/>
      <c r="P14" s="1090"/>
      <c r="Q14" s="1094"/>
      <c r="R14" s="1095"/>
      <c r="S14" s="1095"/>
      <c r="T14" s="1095"/>
      <c r="U14" s="1095"/>
      <c r="V14" s="1095"/>
      <c r="W14" s="1095"/>
      <c r="X14" s="1095"/>
      <c r="Y14" s="1095"/>
      <c r="Z14" s="1095"/>
      <c r="AA14" s="1095"/>
      <c r="AB14" s="1095"/>
      <c r="AC14" s="1095"/>
      <c r="AD14" s="1095"/>
      <c r="AE14" s="1096"/>
      <c r="AF14" s="1070"/>
      <c r="AG14" s="1071"/>
      <c r="AH14" s="1071"/>
      <c r="AI14" s="1071"/>
      <c r="AJ14" s="1072"/>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c r="A15" s="261">
        <v>9</v>
      </c>
      <c r="B15" s="1088"/>
      <c r="C15" s="1089"/>
      <c r="D15" s="1089"/>
      <c r="E15" s="1089"/>
      <c r="F15" s="1089"/>
      <c r="G15" s="1089"/>
      <c r="H15" s="1089"/>
      <c r="I15" s="1089"/>
      <c r="J15" s="1089"/>
      <c r="K15" s="1089"/>
      <c r="L15" s="1089"/>
      <c r="M15" s="1089"/>
      <c r="N15" s="1089"/>
      <c r="O15" s="1089"/>
      <c r="P15" s="1090"/>
      <c r="Q15" s="1094"/>
      <c r="R15" s="1095"/>
      <c r="S15" s="1095"/>
      <c r="T15" s="1095"/>
      <c r="U15" s="1095"/>
      <c r="V15" s="1095"/>
      <c r="W15" s="1095"/>
      <c r="X15" s="1095"/>
      <c r="Y15" s="1095"/>
      <c r="Z15" s="1095"/>
      <c r="AA15" s="1095"/>
      <c r="AB15" s="1095"/>
      <c r="AC15" s="1095"/>
      <c r="AD15" s="1095"/>
      <c r="AE15" s="1096"/>
      <c r="AF15" s="1070"/>
      <c r="AG15" s="1071"/>
      <c r="AH15" s="1071"/>
      <c r="AI15" s="1071"/>
      <c r="AJ15" s="1072"/>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c r="A16" s="261">
        <v>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c r="A17" s="261">
        <v>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c r="A18" s="261">
        <v>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c r="A19" s="261">
        <v>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c r="A20" s="261">
        <v>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c r="A21" s="261">
        <v>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c r="A22" s="261">
        <v>16</v>
      </c>
      <c r="B22" s="1088"/>
      <c r="C22" s="1089"/>
      <c r="D22" s="1089"/>
      <c r="E22" s="1089"/>
      <c r="F22" s="1089"/>
      <c r="G22" s="1089"/>
      <c r="H22" s="1089"/>
      <c r="I22" s="1089"/>
      <c r="J22" s="1089"/>
      <c r="K22" s="1089"/>
      <c r="L22" s="1089"/>
      <c r="M22" s="1089"/>
      <c r="N22" s="1089"/>
      <c r="O22" s="1089"/>
      <c r="P22" s="1090"/>
      <c r="Q22" s="1132"/>
      <c r="R22" s="1133"/>
      <c r="S22" s="1133"/>
      <c r="T22" s="1133"/>
      <c r="U22" s="1133"/>
      <c r="V22" s="1133"/>
      <c r="W22" s="1133"/>
      <c r="X22" s="1133"/>
      <c r="Y22" s="1133"/>
      <c r="Z22" s="1133"/>
      <c r="AA22" s="1133"/>
      <c r="AB22" s="1133"/>
      <c r="AC22" s="1133"/>
      <c r="AD22" s="1133"/>
      <c r="AE22" s="1134"/>
      <c r="AF22" s="1070"/>
      <c r="AG22" s="1071"/>
      <c r="AH22" s="1071"/>
      <c r="AI22" s="1071"/>
      <c r="AJ22" s="1072"/>
      <c r="AK22" s="1128"/>
      <c r="AL22" s="1129"/>
      <c r="AM22" s="1129"/>
      <c r="AN22" s="1129"/>
      <c r="AO22" s="1129"/>
      <c r="AP22" s="1129"/>
      <c r="AQ22" s="1129"/>
      <c r="AR22" s="1129"/>
      <c r="AS22" s="1129"/>
      <c r="AT22" s="1129"/>
      <c r="AU22" s="1130"/>
      <c r="AV22" s="1130"/>
      <c r="AW22" s="1130"/>
      <c r="AX22" s="1130"/>
      <c r="AY22" s="1131"/>
      <c r="AZ22" s="1086" t="s">
        <v>387</v>
      </c>
      <c r="BA22" s="1086"/>
      <c r="BB22" s="1086"/>
      <c r="BC22" s="1086"/>
      <c r="BD22" s="1087"/>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c r="A23" s="264" t="s">
        <v>388</v>
      </c>
      <c r="B23" s="995" t="s">
        <v>389</v>
      </c>
      <c r="C23" s="996"/>
      <c r="D23" s="996"/>
      <c r="E23" s="996"/>
      <c r="F23" s="996"/>
      <c r="G23" s="996"/>
      <c r="H23" s="996"/>
      <c r="I23" s="996"/>
      <c r="J23" s="996"/>
      <c r="K23" s="996"/>
      <c r="L23" s="996"/>
      <c r="M23" s="996"/>
      <c r="N23" s="996"/>
      <c r="O23" s="996"/>
      <c r="P23" s="997"/>
      <c r="Q23" s="1119">
        <v>45994</v>
      </c>
      <c r="R23" s="1120"/>
      <c r="S23" s="1120"/>
      <c r="T23" s="1120"/>
      <c r="U23" s="1120"/>
      <c r="V23" s="1120">
        <v>45107</v>
      </c>
      <c r="W23" s="1120"/>
      <c r="X23" s="1120"/>
      <c r="Y23" s="1120"/>
      <c r="Z23" s="1120"/>
      <c r="AA23" s="1120">
        <v>887</v>
      </c>
      <c r="AB23" s="1120"/>
      <c r="AC23" s="1120"/>
      <c r="AD23" s="1120"/>
      <c r="AE23" s="1121"/>
      <c r="AF23" s="1122">
        <v>801</v>
      </c>
      <c r="AG23" s="1120"/>
      <c r="AH23" s="1120"/>
      <c r="AI23" s="1120"/>
      <c r="AJ23" s="1123"/>
      <c r="AK23" s="1124"/>
      <c r="AL23" s="1125"/>
      <c r="AM23" s="1125"/>
      <c r="AN23" s="1125"/>
      <c r="AO23" s="1125"/>
      <c r="AP23" s="1120">
        <v>61275</v>
      </c>
      <c r="AQ23" s="1120"/>
      <c r="AR23" s="1120"/>
      <c r="AS23" s="1120"/>
      <c r="AT23" s="1120"/>
      <c r="AU23" s="1126"/>
      <c r="AV23" s="1126"/>
      <c r="AW23" s="1126"/>
      <c r="AX23" s="1126"/>
      <c r="AY23" s="1127"/>
      <c r="AZ23" s="1116" t="s">
        <v>386</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c r="A24" s="1115" t="s">
        <v>390</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c r="A25" s="1114" t="s">
        <v>391</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c r="A26" s="1046" t="s">
        <v>366</v>
      </c>
      <c r="B26" s="1047"/>
      <c r="C26" s="1047"/>
      <c r="D26" s="1047"/>
      <c r="E26" s="1047"/>
      <c r="F26" s="1047"/>
      <c r="G26" s="1047"/>
      <c r="H26" s="1047"/>
      <c r="I26" s="1047"/>
      <c r="J26" s="1047"/>
      <c r="K26" s="1047"/>
      <c r="L26" s="1047"/>
      <c r="M26" s="1047"/>
      <c r="N26" s="1047"/>
      <c r="O26" s="1047"/>
      <c r="P26" s="1048"/>
      <c r="Q26" s="1052" t="s">
        <v>392</v>
      </c>
      <c r="R26" s="1053"/>
      <c r="S26" s="1053"/>
      <c r="T26" s="1053"/>
      <c r="U26" s="1054"/>
      <c r="V26" s="1052" t="s">
        <v>393</v>
      </c>
      <c r="W26" s="1053"/>
      <c r="X26" s="1053"/>
      <c r="Y26" s="1053"/>
      <c r="Z26" s="1054"/>
      <c r="AA26" s="1052" t="s">
        <v>394</v>
      </c>
      <c r="AB26" s="1053"/>
      <c r="AC26" s="1053"/>
      <c r="AD26" s="1053"/>
      <c r="AE26" s="1053"/>
      <c r="AF26" s="1110" t="s">
        <v>395</v>
      </c>
      <c r="AG26" s="1059"/>
      <c r="AH26" s="1059"/>
      <c r="AI26" s="1059"/>
      <c r="AJ26" s="1111"/>
      <c r="AK26" s="1053" t="s">
        <v>396</v>
      </c>
      <c r="AL26" s="1053"/>
      <c r="AM26" s="1053"/>
      <c r="AN26" s="1053"/>
      <c r="AO26" s="1054"/>
      <c r="AP26" s="1052" t="s">
        <v>397</v>
      </c>
      <c r="AQ26" s="1053"/>
      <c r="AR26" s="1053"/>
      <c r="AS26" s="1053"/>
      <c r="AT26" s="1054"/>
      <c r="AU26" s="1052" t="s">
        <v>398</v>
      </c>
      <c r="AV26" s="1053"/>
      <c r="AW26" s="1053"/>
      <c r="AX26" s="1053"/>
      <c r="AY26" s="1054"/>
      <c r="AZ26" s="1052" t="s">
        <v>399</v>
      </c>
      <c r="BA26" s="1053"/>
      <c r="BB26" s="1053"/>
      <c r="BC26" s="1053"/>
      <c r="BD26" s="1054"/>
      <c r="BE26" s="1052" t="s">
        <v>373</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c r="A28" s="266">
        <v>1</v>
      </c>
      <c r="B28" s="1101" t="s">
        <v>400</v>
      </c>
      <c r="C28" s="1102"/>
      <c r="D28" s="1102"/>
      <c r="E28" s="1102"/>
      <c r="F28" s="1102"/>
      <c r="G28" s="1102"/>
      <c r="H28" s="1102"/>
      <c r="I28" s="1102"/>
      <c r="J28" s="1102"/>
      <c r="K28" s="1102"/>
      <c r="L28" s="1102"/>
      <c r="M28" s="1102"/>
      <c r="N28" s="1102"/>
      <c r="O28" s="1102"/>
      <c r="P28" s="1103"/>
      <c r="Q28" s="1104">
        <v>9357</v>
      </c>
      <c r="R28" s="1105"/>
      <c r="S28" s="1105"/>
      <c r="T28" s="1105"/>
      <c r="U28" s="1105"/>
      <c r="V28" s="1105">
        <v>9169</v>
      </c>
      <c r="W28" s="1105"/>
      <c r="X28" s="1105"/>
      <c r="Y28" s="1105"/>
      <c r="Z28" s="1105"/>
      <c r="AA28" s="1105">
        <v>188</v>
      </c>
      <c r="AB28" s="1105"/>
      <c r="AC28" s="1105"/>
      <c r="AD28" s="1105"/>
      <c r="AE28" s="1106"/>
      <c r="AF28" s="1107">
        <v>188</v>
      </c>
      <c r="AG28" s="1105"/>
      <c r="AH28" s="1105"/>
      <c r="AI28" s="1105"/>
      <c r="AJ28" s="1108"/>
      <c r="AK28" s="1109">
        <v>641</v>
      </c>
      <c r="AL28" s="1097"/>
      <c r="AM28" s="1097"/>
      <c r="AN28" s="1097"/>
      <c r="AO28" s="1097"/>
      <c r="AP28" s="1097">
        <v>80</v>
      </c>
      <c r="AQ28" s="1097"/>
      <c r="AR28" s="1097"/>
      <c r="AS28" s="1097"/>
      <c r="AT28" s="1097"/>
      <c r="AU28" s="1097">
        <v>6</v>
      </c>
      <c r="AV28" s="1097"/>
      <c r="AW28" s="1097"/>
      <c r="AX28" s="1097"/>
      <c r="AY28" s="1097"/>
      <c r="AZ28" s="1098" t="s">
        <v>581</v>
      </c>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c r="A29" s="266">
        <v>2</v>
      </c>
      <c r="B29" s="1088" t="s">
        <v>401</v>
      </c>
      <c r="C29" s="1089"/>
      <c r="D29" s="1089"/>
      <c r="E29" s="1089"/>
      <c r="F29" s="1089"/>
      <c r="G29" s="1089"/>
      <c r="H29" s="1089"/>
      <c r="I29" s="1089"/>
      <c r="J29" s="1089"/>
      <c r="K29" s="1089"/>
      <c r="L29" s="1089"/>
      <c r="M29" s="1089"/>
      <c r="N29" s="1089"/>
      <c r="O29" s="1089"/>
      <c r="P29" s="1090"/>
      <c r="Q29" s="1094">
        <v>7282</v>
      </c>
      <c r="R29" s="1095"/>
      <c r="S29" s="1095"/>
      <c r="T29" s="1095"/>
      <c r="U29" s="1095"/>
      <c r="V29" s="1095">
        <v>7086</v>
      </c>
      <c r="W29" s="1095"/>
      <c r="X29" s="1095"/>
      <c r="Y29" s="1095"/>
      <c r="Z29" s="1095"/>
      <c r="AA29" s="1095">
        <v>196</v>
      </c>
      <c r="AB29" s="1095"/>
      <c r="AC29" s="1095"/>
      <c r="AD29" s="1095"/>
      <c r="AE29" s="1096"/>
      <c r="AF29" s="1070">
        <v>195</v>
      </c>
      <c r="AG29" s="1071"/>
      <c r="AH29" s="1071"/>
      <c r="AI29" s="1071"/>
      <c r="AJ29" s="1072"/>
      <c r="AK29" s="1031">
        <v>934</v>
      </c>
      <c r="AL29" s="1022"/>
      <c r="AM29" s="1022"/>
      <c r="AN29" s="1022"/>
      <c r="AO29" s="1022"/>
      <c r="AP29" s="1022" t="s">
        <v>581</v>
      </c>
      <c r="AQ29" s="1022"/>
      <c r="AR29" s="1022"/>
      <c r="AS29" s="1022"/>
      <c r="AT29" s="1022"/>
      <c r="AU29" s="1022" t="s">
        <v>581</v>
      </c>
      <c r="AV29" s="1022"/>
      <c r="AW29" s="1022"/>
      <c r="AX29" s="1022"/>
      <c r="AY29" s="1022"/>
      <c r="AZ29" s="1093" t="s">
        <v>581</v>
      </c>
      <c r="BA29" s="1093"/>
      <c r="BB29" s="1093"/>
      <c r="BC29" s="1093"/>
      <c r="BD29" s="1093"/>
      <c r="BE29" s="1083"/>
      <c r="BF29" s="1083"/>
      <c r="BG29" s="1083"/>
      <c r="BH29" s="1083"/>
      <c r="BI29" s="1084"/>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c r="A30" s="266">
        <v>3</v>
      </c>
      <c r="B30" s="1088" t="s">
        <v>402</v>
      </c>
      <c r="C30" s="1089"/>
      <c r="D30" s="1089"/>
      <c r="E30" s="1089"/>
      <c r="F30" s="1089"/>
      <c r="G30" s="1089"/>
      <c r="H30" s="1089"/>
      <c r="I30" s="1089"/>
      <c r="J30" s="1089"/>
      <c r="K30" s="1089"/>
      <c r="L30" s="1089"/>
      <c r="M30" s="1089"/>
      <c r="N30" s="1089"/>
      <c r="O30" s="1089"/>
      <c r="P30" s="1090"/>
      <c r="Q30" s="1094">
        <v>1107</v>
      </c>
      <c r="R30" s="1095"/>
      <c r="S30" s="1095"/>
      <c r="T30" s="1095"/>
      <c r="U30" s="1095"/>
      <c r="V30" s="1095">
        <v>1104</v>
      </c>
      <c r="W30" s="1095"/>
      <c r="X30" s="1095"/>
      <c r="Y30" s="1095"/>
      <c r="Z30" s="1095"/>
      <c r="AA30" s="1095">
        <v>3</v>
      </c>
      <c r="AB30" s="1095"/>
      <c r="AC30" s="1095"/>
      <c r="AD30" s="1095"/>
      <c r="AE30" s="1096"/>
      <c r="AF30" s="1070">
        <v>3</v>
      </c>
      <c r="AG30" s="1071"/>
      <c r="AH30" s="1071"/>
      <c r="AI30" s="1071"/>
      <c r="AJ30" s="1072"/>
      <c r="AK30" s="1031">
        <v>274</v>
      </c>
      <c r="AL30" s="1022"/>
      <c r="AM30" s="1022"/>
      <c r="AN30" s="1022"/>
      <c r="AO30" s="1022"/>
      <c r="AP30" s="1022" t="s">
        <v>581</v>
      </c>
      <c r="AQ30" s="1022"/>
      <c r="AR30" s="1022"/>
      <c r="AS30" s="1022"/>
      <c r="AT30" s="1022"/>
      <c r="AU30" s="1022" t="s">
        <v>581</v>
      </c>
      <c r="AV30" s="1022"/>
      <c r="AW30" s="1022"/>
      <c r="AX30" s="1022"/>
      <c r="AY30" s="1022"/>
      <c r="AZ30" s="1093" t="s">
        <v>581</v>
      </c>
      <c r="BA30" s="1093"/>
      <c r="BB30" s="1093"/>
      <c r="BC30" s="1093"/>
      <c r="BD30" s="1093"/>
      <c r="BE30" s="1083"/>
      <c r="BF30" s="1083"/>
      <c r="BG30" s="1083"/>
      <c r="BH30" s="1083"/>
      <c r="BI30" s="1084"/>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c r="A31" s="266">
        <v>4</v>
      </c>
      <c r="B31" s="1088" t="s">
        <v>403</v>
      </c>
      <c r="C31" s="1089"/>
      <c r="D31" s="1089"/>
      <c r="E31" s="1089"/>
      <c r="F31" s="1089"/>
      <c r="G31" s="1089"/>
      <c r="H31" s="1089"/>
      <c r="I31" s="1089"/>
      <c r="J31" s="1089"/>
      <c r="K31" s="1089"/>
      <c r="L31" s="1089"/>
      <c r="M31" s="1089"/>
      <c r="N31" s="1089"/>
      <c r="O31" s="1089"/>
      <c r="P31" s="1090"/>
      <c r="Q31" s="1094">
        <v>2076</v>
      </c>
      <c r="R31" s="1095"/>
      <c r="S31" s="1095"/>
      <c r="T31" s="1095"/>
      <c r="U31" s="1095"/>
      <c r="V31" s="1095">
        <v>2014</v>
      </c>
      <c r="W31" s="1095"/>
      <c r="X31" s="1095"/>
      <c r="Y31" s="1095"/>
      <c r="Z31" s="1095"/>
      <c r="AA31" s="1095">
        <v>62</v>
      </c>
      <c r="AB31" s="1095"/>
      <c r="AC31" s="1095"/>
      <c r="AD31" s="1095"/>
      <c r="AE31" s="1096"/>
      <c r="AF31" s="1070">
        <v>2603</v>
      </c>
      <c r="AG31" s="1071"/>
      <c r="AH31" s="1071"/>
      <c r="AI31" s="1071"/>
      <c r="AJ31" s="1072"/>
      <c r="AK31" s="1031">
        <v>110</v>
      </c>
      <c r="AL31" s="1022"/>
      <c r="AM31" s="1022"/>
      <c r="AN31" s="1022"/>
      <c r="AO31" s="1022"/>
      <c r="AP31" s="1022">
        <v>7925</v>
      </c>
      <c r="AQ31" s="1022"/>
      <c r="AR31" s="1022"/>
      <c r="AS31" s="1022"/>
      <c r="AT31" s="1022"/>
      <c r="AU31" s="1022">
        <v>848</v>
      </c>
      <c r="AV31" s="1022"/>
      <c r="AW31" s="1022"/>
      <c r="AX31" s="1022"/>
      <c r="AY31" s="1022"/>
      <c r="AZ31" s="1093" t="s">
        <v>581</v>
      </c>
      <c r="BA31" s="1093"/>
      <c r="BB31" s="1093"/>
      <c r="BC31" s="1093"/>
      <c r="BD31" s="1093"/>
      <c r="BE31" s="1083" t="s">
        <v>404</v>
      </c>
      <c r="BF31" s="1083"/>
      <c r="BG31" s="1083"/>
      <c r="BH31" s="1083"/>
      <c r="BI31" s="1084"/>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c r="A32" s="266">
        <v>5</v>
      </c>
      <c r="B32" s="1088" t="s">
        <v>405</v>
      </c>
      <c r="C32" s="1089"/>
      <c r="D32" s="1089"/>
      <c r="E32" s="1089"/>
      <c r="F32" s="1089"/>
      <c r="G32" s="1089"/>
      <c r="H32" s="1089"/>
      <c r="I32" s="1089"/>
      <c r="J32" s="1089"/>
      <c r="K32" s="1089"/>
      <c r="L32" s="1089"/>
      <c r="M32" s="1089"/>
      <c r="N32" s="1089"/>
      <c r="O32" s="1089"/>
      <c r="P32" s="1090"/>
      <c r="Q32" s="1094">
        <v>3079</v>
      </c>
      <c r="R32" s="1095"/>
      <c r="S32" s="1095"/>
      <c r="T32" s="1095"/>
      <c r="U32" s="1095"/>
      <c r="V32" s="1095">
        <v>3059</v>
      </c>
      <c r="W32" s="1095"/>
      <c r="X32" s="1095"/>
      <c r="Y32" s="1095"/>
      <c r="Z32" s="1095"/>
      <c r="AA32" s="1095">
        <v>20</v>
      </c>
      <c r="AB32" s="1095"/>
      <c r="AC32" s="1095"/>
      <c r="AD32" s="1095"/>
      <c r="AE32" s="1096"/>
      <c r="AF32" s="1070">
        <v>19</v>
      </c>
      <c r="AG32" s="1071"/>
      <c r="AH32" s="1071"/>
      <c r="AI32" s="1071"/>
      <c r="AJ32" s="1072"/>
      <c r="AK32" s="1031">
        <v>1137</v>
      </c>
      <c r="AL32" s="1022"/>
      <c r="AM32" s="1022"/>
      <c r="AN32" s="1022"/>
      <c r="AO32" s="1022"/>
      <c r="AP32" s="1022">
        <v>14797</v>
      </c>
      <c r="AQ32" s="1022"/>
      <c r="AR32" s="1022"/>
      <c r="AS32" s="1022"/>
      <c r="AT32" s="1022"/>
      <c r="AU32" s="1022">
        <v>10343</v>
      </c>
      <c r="AV32" s="1022"/>
      <c r="AW32" s="1022"/>
      <c r="AX32" s="1022"/>
      <c r="AY32" s="1022"/>
      <c r="AZ32" s="1093" t="s">
        <v>581</v>
      </c>
      <c r="BA32" s="1093"/>
      <c r="BB32" s="1093"/>
      <c r="BC32" s="1093"/>
      <c r="BD32" s="1093"/>
      <c r="BE32" s="1083" t="s">
        <v>406</v>
      </c>
      <c r="BF32" s="1083"/>
      <c r="BG32" s="1083"/>
      <c r="BH32" s="1083"/>
      <c r="BI32" s="1084"/>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c r="A33" s="266">
        <v>6</v>
      </c>
      <c r="B33" s="1088" t="s">
        <v>407</v>
      </c>
      <c r="C33" s="1089"/>
      <c r="D33" s="1089"/>
      <c r="E33" s="1089"/>
      <c r="F33" s="1089"/>
      <c r="G33" s="1089"/>
      <c r="H33" s="1089"/>
      <c r="I33" s="1089"/>
      <c r="J33" s="1089"/>
      <c r="K33" s="1089"/>
      <c r="L33" s="1089"/>
      <c r="M33" s="1089"/>
      <c r="N33" s="1089"/>
      <c r="O33" s="1089"/>
      <c r="P33" s="1090"/>
      <c r="Q33" s="1094">
        <v>65</v>
      </c>
      <c r="R33" s="1095"/>
      <c r="S33" s="1095"/>
      <c r="T33" s="1095"/>
      <c r="U33" s="1095"/>
      <c r="V33" s="1095">
        <v>61</v>
      </c>
      <c r="W33" s="1095"/>
      <c r="X33" s="1095"/>
      <c r="Y33" s="1095"/>
      <c r="Z33" s="1095"/>
      <c r="AA33" s="1095">
        <v>4</v>
      </c>
      <c r="AB33" s="1095"/>
      <c r="AC33" s="1095"/>
      <c r="AD33" s="1095"/>
      <c r="AE33" s="1096"/>
      <c r="AF33" s="1070">
        <v>4</v>
      </c>
      <c r="AG33" s="1071"/>
      <c r="AH33" s="1071"/>
      <c r="AI33" s="1071"/>
      <c r="AJ33" s="1072"/>
      <c r="AK33" s="1031">
        <v>15</v>
      </c>
      <c r="AL33" s="1022"/>
      <c r="AM33" s="1022"/>
      <c r="AN33" s="1022"/>
      <c r="AO33" s="1022"/>
      <c r="AP33" s="1022" t="s">
        <v>581</v>
      </c>
      <c r="AQ33" s="1022"/>
      <c r="AR33" s="1022"/>
      <c r="AS33" s="1022"/>
      <c r="AT33" s="1022"/>
      <c r="AU33" s="1022" t="s">
        <v>582</v>
      </c>
      <c r="AV33" s="1022"/>
      <c r="AW33" s="1022"/>
      <c r="AX33" s="1022"/>
      <c r="AY33" s="1022"/>
      <c r="AZ33" s="1093" t="s">
        <v>581</v>
      </c>
      <c r="BA33" s="1093"/>
      <c r="BB33" s="1093"/>
      <c r="BC33" s="1093"/>
      <c r="BD33" s="1093"/>
      <c r="BE33" s="1083" t="s">
        <v>406</v>
      </c>
      <c r="BF33" s="1083"/>
      <c r="BG33" s="1083"/>
      <c r="BH33" s="1083"/>
      <c r="BI33" s="1084"/>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c r="A34" s="266">
        <v>7</v>
      </c>
      <c r="B34" s="1088" t="s">
        <v>408</v>
      </c>
      <c r="C34" s="1089"/>
      <c r="D34" s="1089"/>
      <c r="E34" s="1089"/>
      <c r="F34" s="1089"/>
      <c r="G34" s="1089"/>
      <c r="H34" s="1089"/>
      <c r="I34" s="1089"/>
      <c r="J34" s="1089"/>
      <c r="K34" s="1089"/>
      <c r="L34" s="1089"/>
      <c r="M34" s="1089"/>
      <c r="N34" s="1089"/>
      <c r="O34" s="1089"/>
      <c r="P34" s="1090"/>
      <c r="Q34" s="1094">
        <v>168</v>
      </c>
      <c r="R34" s="1095"/>
      <c r="S34" s="1095"/>
      <c r="T34" s="1095"/>
      <c r="U34" s="1095"/>
      <c r="V34" s="1095">
        <v>160</v>
      </c>
      <c r="W34" s="1095"/>
      <c r="X34" s="1095"/>
      <c r="Y34" s="1095"/>
      <c r="Z34" s="1095"/>
      <c r="AA34" s="1095">
        <v>8</v>
      </c>
      <c r="AB34" s="1095"/>
      <c r="AC34" s="1095"/>
      <c r="AD34" s="1095"/>
      <c r="AE34" s="1096"/>
      <c r="AF34" s="1070">
        <v>8</v>
      </c>
      <c r="AG34" s="1071"/>
      <c r="AH34" s="1071"/>
      <c r="AI34" s="1071"/>
      <c r="AJ34" s="1072"/>
      <c r="AK34" s="1031" t="s">
        <v>581</v>
      </c>
      <c r="AL34" s="1022"/>
      <c r="AM34" s="1022"/>
      <c r="AN34" s="1022"/>
      <c r="AO34" s="1022"/>
      <c r="AP34" s="1022" t="s">
        <v>581</v>
      </c>
      <c r="AQ34" s="1022"/>
      <c r="AR34" s="1022"/>
      <c r="AS34" s="1022"/>
      <c r="AT34" s="1022"/>
      <c r="AU34" s="1022" t="s">
        <v>581</v>
      </c>
      <c r="AV34" s="1022"/>
      <c r="AW34" s="1022"/>
      <c r="AX34" s="1022"/>
      <c r="AY34" s="1022"/>
      <c r="AZ34" s="1093" t="s">
        <v>581</v>
      </c>
      <c r="BA34" s="1093"/>
      <c r="BB34" s="1093"/>
      <c r="BC34" s="1093"/>
      <c r="BD34" s="1093"/>
      <c r="BE34" s="1083" t="s">
        <v>409</v>
      </c>
      <c r="BF34" s="1083"/>
      <c r="BG34" s="1083"/>
      <c r="BH34" s="1083"/>
      <c r="BI34" s="1084"/>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c r="A35" s="266">
        <v>8</v>
      </c>
      <c r="B35" s="1088"/>
      <c r="C35" s="1089"/>
      <c r="D35" s="1089"/>
      <c r="E35" s="1089"/>
      <c r="F35" s="1089"/>
      <c r="G35" s="1089"/>
      <c r="H35" s="1089"/>
      <c r="I35" s="1089"/>
      <c r="J35" s="1089"/>
      <c r="K35" s="1089"/>
      <c r="L35" s="1089"/>
      <c r="M35" s="1089"/>
      <c r="N35" s="1089"/>
      <c r="O35" s="1089"/>
      <c r="P35" s="1090"/>
      <c r="Q35" s="1094"/>
      <c r="R35" s="1095"/>
      <c r="S35" s="1095"/>
      <c r="T35" s="1095"/>
      <c r="U35" s="1095"/>
      <c r="V35" s="1095"/>
      <c r="W35" s="1095"/>
      <c r="X35" s="1095"/>
      <c r="Y35" s="1095"/>
      <c r="Z35" s="1095"/>
      <c r="AA35" s="1095"/>
      <c r="AB35" s="1095"/>
      <c r="AC35" s="1095"/>
      <c r="AD35" s="1095"/>
      <c r="AE35" s="1096"/>
      <c r="AF35" s="1070"/>
      <c r="AG35" s="1071"/>
      <c r="AH35" s="1071"/>
      <c r="AI35" s="1071"/>
      <c r="AJ35" s="1072"/>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83"/>
      <c r="BF35" s="1083"/>
      <c r="BG35" s="1083"/>
      <c r="BH35" s="1083"/>
      <c r="BI35" s="1084"/>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c r="A36" s="266">
        <v>9</v>
      </c>
      <c r="B36" s="1088"/>
      <c r="C36" s="1089"/>
      <c r="D36" s="1089"/>
      <c r="E36" s="1089"/>
      <c r="F36" s="1089"/>
      <c r="G36" s="1089"/>
      <c r="H36" s="1089"/>
      <c r="I36" s="1089"/>
      <c r="J36" s="1089"/>
      <c r="K36" s="1089"/>
      <c r="L36" s="1089"/>
      <c r="M36" s="1089"/>
      <c r="N36" s="1089"/>
      <c r="O36" s="1089"/>
      <c r="P36" s="1090"/>
      <c r="Q36" s="1094"/>
      <c r="R36" s="1095"/>
      <c r="S36" s="1095"/>
      <c r="T36" s="1095"/>
      <c r="U36" s="1095"/>
      <c r="V36" s="1095"/>
      <c r="W36" s="1095"/>
      <c r="X36" s="1095"/>
      <c r="Y36" s="1095"/>
      <c r="Z36" s="1095"/>
      <c r="AA36" s="1095"/>
      <c r="AB36" s="1095"/>
      <c r="AC36" s="1095"/>
      <c r="AD36" s="1095"/>
      <c r="AE36" s="1096"/>
      <c r="AF36" s="1070"/>
      <c r="AG36" s="1071"/>
      <c r="AH36" s="1071"/>
      <c r="AI36" s="1071"/>
      <c r="AJ36" s="1072"/>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83"/>
      <c r="BF36" s="1083"/>
      <c r="BG36" s="1083"/>
      <c r="BH36" s="1083"/>
      <c r="BI36" s="1084"/>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c r="A37" s="266">
        <v>10</v>
      </c>
      <c r="B37" s="1088"/>
      <c r="C37" s="1089"/>
      <c r="D37" s="1089"/>
      <c r="E37" s="1089"/>
      <c r="F37" s="1089"/>
      <c r="G37" s="1089"/>
      <c r="H37" s="1089"/>
      <c r="I37" s="1089"/>
      <c r="J37" s="1089"/>
      <c r="K37" s="1089"/>
      <c r="L37" s="1089"/>
      <c r="M37" s="1089"/>
      <c r="N37" s="1089"/>
      <c r="O37" s="1089"/>
      <c r="P37" s="1090"/>
      <c r="Q37" s="1094"/>
      <c r="R37" s="1095"/>
      <c r="S37" s="1095"/>
      <c r="T37" s="1095"/>
      <c r="U37" s="1095"/>
      <c r="V37" s="1095"/>
      <c r="W37" s="1095"/>
      <c r="X37" s="1095"/>
      <c r="Y37" s="1095"/>
      <c r="Z37" s="1095"/>
      <c r="AA37" s="1095"/>
      <c r="AB37" s="1095"/>
      <c r="AC37" s="1095"/>
      <c r="AD37" s="1095"/>
      <c r="AE37" s="1096"/>
      <c r="AF37" s="1070"/>
      <c r="AG37" s="1071"/>
      <c r="AH37" s="1071"/>
      <c r="AI37" s="1071"/>
      <c r="AJ37" s="1072"/>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83"/>
      <c r="BF37" s="1083"/>
      <c r="BG37" s="1083"/>
      <c r="BH37" s="1083"/>
      <c r="BI37" s="1084"/>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c r="A38" s="266">
        <v>11</v>
      </c>
      <c r="B38" s="1088"/>
      <c r="C38" s="1089"/>
      <c r="D38" s="1089"/>
      <c r="E38" s="1089"/>
      <c r="F38" s="1089"/>
      <c r="G38" s="1089"/>
      <c r="H38" s="1089"/>
      <c r="I38" s="1089"/>
      <c r="J38" s="1089"/>
      <c r="K38" s="1089"/>
      <c r="L38" s="1089"/>
      <c r="M38" s="1089"/>
      <c r="N38" s="1089"/>
      <c r="O38" s="1089"/>
      <c r="P38" s="1090"/>
      <c r="Q38" s="1094"/>
      <c r="R38" s="1095"/>
      <c r="S38" s="1095"/>
      <c r="T38" s="1095"/>
      <c r="U38" s="1095"/>
      <c r="V38" s="1095"/>
      <c r="W38" s="1095"/>
      <c r="X38" s="1095"/>
      <c r="Y38" s="1095"/>
      <c r="Z38" s="1095"/>
      <c r="AA38" s="1095"/>
      <c r="AB38" s="1095"/>
      <c r="AC38" s="1095"/>
      <c r="AD38" s="1095"/>
      <c r="AE38" s="1096"/>
      <c r="AF38" s="1070"/>
      <c r="AG38" s="1071"/>
      <c r="AH38" s="1071"/>
      <c r="AI38" s="1071"/>
      <c r="AJ38" s="1072"/>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83"/>
      <c r="BF38" s="1083"/>
      <c r="BG38" s="1083"/>
      <c r="BH38" s="1083"/>
      <c r="BI38" s="1084"/>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c r="A39" s="266">
        <v>12</v>
      </c>
      <c r="B39" s="1088"/>
      <c r="C39" s="1089"/>
      <c r="D39" s="1089"/>
      <c r="E39" s="1089"/>
      <c r="F39" s="1089"/>
      <c r="G39" s="1089"/>
      <c r="H39" s="1089"/>
      <c r="I39" s="1089"/>
      <c r="J39" s="1089"/>
      <c r="K39" s="1089"/>
      <c r="L39" s="1089"/>
      <c r="M39" s="1089"/>
      <c r="N39" s="1089"/>
      <c r="O39" s="1089"/>
      <c r="P39" s="1090"/>
      <c r="Q39" s="1094"/>
      <c r="R39" s="1095"/>
      <c r="S39" s="1095"/>
      <c r="T39" s="1095"/>
      <c r="U39" s="1095"/>
      <c r="V39" s="1095"/>
      <c r="W39" s="1095"/>
      <c r="X39" s="1095"/>
      <c r="Y39" s="1095"/>
      <c r="Z39" s="1095"/>
      <c r="AA39" s="1095"/>
      <c r="AB39" s="1095"/>
      <c r="AC39" s="1095"/>
      <c r="AD39" s="1095"/>
      <c r="AE39" s="1096"/>
      <c r="AF39" s="1070"/>
      <c r="AG39" s="1071"/>
      <c r="AH39" s="1071"/>
      <c r="AI39" s="1071"/>
      <c r="AJ39" s="1072"/>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83"/>
      <c r="BF39" s="1083"/>
      <c r="BG39" s="1083"/>
      <c r="BH39" s="1083"/>
      <c r="BI39" s="1084"/>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c r="A40" s="261">
        <v>13</v>
      </c>
      <c r="B40" s="1088"/>
      <c r="C40" s="1089"/>
      <c r="D40" s="1089"/>
      <c r="E40" s="1089"/>
      <c r="F40" s="1089"/>
      <c r="G40" s="1089"/>
      <c r="H40" s="1089"/>
      <c r="I40" s="1089"/>
      <c r="J40" s="1089"/>
      <c r="K40" s="1089"/>
      <c r="L40" s="1089"/>
      <c r="M40" s="1089"/>
      <c r="N40" s="1089"/>
      <c r="O40" s="1089"/>
      <c r="P40" s="1090"/>
      <c r="Q40" s="1094"/>
      <c r="R40" s="1095"/>
      <c r="S40" s="1095"/>
      <c r="T40" s="1095"/>
      <c r="U40" s="1095"/>
      <c r="V40" s="1095"/>
      <c r="W40" s="1095"/>
      <c r="X40" s="1095"/>
      <c r="Y40" s="1095"/>
      <c r="Z40" s="1095"/>
      <c r="AA40" s="1095"/>
      <c r="AB40" s="1095"/>
      <c r="AC40" s="1095"/>
      <c r="AD40" s="1095"/>
      <c r="AE40" s="1096"/>
      <c r="AF40" s="1070"/>
      <c r="AG40" s="1071"/>
      <c r="AH40" s="1071"/>
      <c r="AI40" s="1071"/>
      <c r="AJ40" s="1072"/>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83"/>
      <c r="BF40" s="1083"/>
      <c r="BG40" s="1083"/>
      <c r="BH40" s="1083"/>
      <c r="BI40" s="1084"/>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c r="A41" s="261">
        <v>14</v>
      </c>
      <c r="B41" s="1088"/>
      <c r="C41" s="1089"/>
      <c r="D41" s="1089"/>
      <c r="E41" s="1089"/>
      <c r="F41" s="1089"/>
      <c r="G41" s="1089"/>
      <c r="H41" s="1089"/>
      <c r="I41" s="1089"/>
      <c r="J41" s="1089"/>
      <c r="K41" s="1089"/>
      <c r="L41" s="1089"/>
      <c r="M41" s="1089"/>
      <c r="N41" s="1089"/>
      <c r="O41" s="1089"/>
      <c r="P41" s="1090"/>
      <c r="Q41" s="1094"/>
      <c r="R41" s="1095"/>
      <c r="S41" s="1095"/>
      <c r="T41" s="1095"/>
      <c r="U41" s="1095"/>
      <c r="V41" s="1095"/>
      <c r="W41" s="1095"/>
      <c r="X41" s="1095"/>
      <c r="Y41" s="1095"/>
      <c r="Z41" s="1095"/>
      <c r="AA41" s="1095"/>
      <c r="AB41" s="1095"/>
      <c r="AC41" s="1095"/>
      <c r="AD41" s="1095"/>
      <c r="AE41" s="1096"/>
      <c r="AF41" s="1070"/>
      <c r="AG41" s="1071"/>
      <c r="AH41" s="1071"/>
      <c r="AI41" s="1071"/>
      <c r="AJ41" s="1072"/>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83"/>
      <c r="BF41" s="1083"/>
      <c r="BG41" s="1083"/>
      <c r="BH41" s="1083"/>
      <c r="BI41" s="1084"/>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c r="A42" s="261">
        <v>15</v>
      </c>
      <c r="B42" s="1088"/>
      <c r="C42" s="1089"/>
      <c r="D42" s="1089"/>
      <c r="E42" s="1089"/>
      <c r="F42" s="1089"/>
      <c r="G42" s="1089"/>
      <c r="H42" s="1089"/>
      <c r="I42" s="1089"/>
      <c r="J42" s="1089"/>
      <c r="K42" s="1089"/>
      <c r="L42" s="1089"/>
      <c r="M42" s="1089"/>
      <c r="N42" s="1089"/>
      <c r="O42" s="1089"/>
      <c r="P42" s="1090"/>
      <c r="Q42" s="1094"/>
      <c r="R42" s="1095"/>
      <c r="S42" s="1095"/>
      <c r="T42" s="1095"/>
      <c r="U42" s="1095"/>
      <c r="V42" s="1095"/>
      <c r="W42" s="1095"/>
      <c r="X42" s="1095"/>
      <c r="Y42" s="1095"/>
      <c r="Z42" s="1095"/>
      <c r="AA42" s="1095"/>
      <c r="AB42" s="1095"/>
      <c r="AC42" s="1095"/>
      <c r="AD42" s="1095"/>
      <c r="AE42" s="1096"/>
      <c r="AF42" s="1070"/>
      <c r="AG42" s="1071"/>
      <c r="AH42" s="1071"/>
      <c r="AI42" s="1071"/>
      <c r="AJ42" s="1072"/>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83"/>
      <c r="BF42" s="1083"/>
      <c r="BG42" s="1083"/>
      <c r="BH42" s="1083"/>
      <c r="BI42" s="1084"/>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c r="A43" s="261">
        <v>16</v>
      </c>
      <c r="B43" s="1088"/>
      <c r="C43" s="1089"/>
      <c r="D43" s="1089"/>
      <c r="E43" s="1089"/>
      <c r="F43" s="1089"/>
      <c r="G43" s="1089"/>
      <c r="H43" s="1089"/>
      <c r="I43" s="1089"/>
      <c r="J43" s="1089"/>
      <c r="K43" s="1089"/>
      <c r="L43" s="1089"/>
      <c r="M43" s="1089"/>
      <c r="N43" s="1089"/>
      <c r="O43" s="1089"/>
      <c r="P43" s="1090"/>
      <c r="Q43" s="1094"/>
      <c r="R43" s="1095"/>
      <c r="S43" s="1095"/>
      <c r="T43" s="1095"/>
      <c r="U43" s="1095"/>
      <c r="V43" s="1095"/>
      <c r="W43" s="1095"/>
      <c r="X43" s="1095"/>
      <c r="Y43" s="1095"/>
      <c r="Z43" s="1095"/>
      <c r="AA43" s="1095"/>
      <c r="AB43" s="1095"/>
      <c r="AC43" s="1095"/>
      <c r="AD43" s="1095"/>
      <c r="AE43" s="1096"/>
      <c r="AF43" s="1070"/>
      <c r="AG43" s="1071"/>
      <c r="AH43" s="1071"/>
      <c r="AI43" s="1071"/>
      <c r="AJ43" s="1072"/>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83"/>
      <c r="BF43" s="1083"/>
      <c r="BG43" s="1083"/>
      <c r="BH43" s="1083"/>
      <c r="BI43" s="1084"/>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c r="A44" s="261">
        <v>17</v>
      </c>
      <c r="B44" s="1088"/>
      <c r="C44" s="1089"/>
      <c r="D44" s="1089"/>
      <c r="E44" s="1089"/>
      <c r="F44" s="1089"/>
      <c r="G44" s="1089"/>
      <c r="H44" s="1089"/>
      <c r="I44" s="1089"/>
      <c r="J44" s="1089"/>
      <c r="K44" s="1089"/>
      <c r="L44" s="1089"/>
      <c r="M44" s="1089"/>
      <c r="N44" s="1089"/>
      <c r="O44" s="1089"/>
      <c r="P44" s="1090"/>
      <c r="Q44" s="1094"/>
      <c r="R44" s="1095"/>
      <c r="S44" s="1095"/>
      <c r="T44" s="1095"/>
      <c r="U44" s="1095"/>
      <c r="V44" s="1095"/>
      <c r="W44" s="1095"/>
      <c r="X44" s="1095"/>
      <c r="Y44" s="1095"/>
      <c r="Z44" s="1095"/>
      <c r="AA44" s="1095"/>
      <c r="AB44" s="1095"/>
      <c r="AC44" s="1095"/>
      <c r="AD44" s="1095"/>
      <c r="AE44" s="1096"/>
      <c r="AF44" s="1070"/>
      <c r="AG44" s="1071"/>
      <c r="AH44" s="1071"/>
      <c r="AI44" s="1071"/>
      <c r="AJ44" s="1072"/>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83"/>
      <c r="BF44" s="1083"/>
      <c r="BG44" s="1083"/>
      <c r="BH44" s="1083"/>
      <c r="BI44" s="1084"/>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c r="A45" s="261">
        <v>18</v>
      </c>
      <c r="B45" s="1088"/>
      <c r="C45" s="1089"/>
      <c r="D45" s="1089"/>
      <c r="E45" s="1089"/>
      <c r="F45" s="1089"/>
      <c r="G45" s="1089"/>
      <c r="H45" s="1089"/>
      <c r="I45" s="1089"/>
      <c r="J45" s="1089"/>
      <c r="K45" s="1089"/>
      <c r="L45" s="1089"/>
      <c r="M45" s="1089"/>
      <c r="N45" s="1089"/>
      <c r="O45" s="1089"/>
      <c r="P45" s="1090"/>
      <c r="Q45" s="1094"/>
      <c r="R45" s="1095"/>
      <c r="S45" s="1095"/>
      <c r="T45" s="1095"/>
      <c r="U45" s="1095"/>
      <c r="V45" s="1095"/>
      <c r="W45" s="1095"/>
      <c r="X45" s="1095"/>
      <c r="Y45" s="1095"/>
      <c r="Z45" s="1095"/>
      <c r="AA45" s="1095"/>
      <c r="AB45" s="1095"/>
      <c r="AC45" s="1095"/>
      <c r="AD45" s="1095"/>
      <c r="AE45" s="1096"/>
      <c r="AF45" s="1070"/>
      <c r="AG45" s="1071"/>
      <c r="AH45" s="1071"/>
      <c r="AI45" s="1071"/>
      <c r="AJ45" s="1072"/>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83"/>
      <c r="BF45" s="1083"/>
      <c r="BG45" s="1083"/>
      <c r="BH45" s="1083"/>
      <c r="BI45" s="1084"/>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c r="A46" s="261">
        <v>19</v>
      </c>
      <c r="B46" s="1088"/>
      <c r="C46" s="1089"/>
      <c r="D46" s="1089"/>
      <c r="E46" s="1089"/>
      <c r="F46" s="1089"/>
      <c r="G46" s="1089"/>
      <c r="H46" s="1089"/>
      <c r="I46" s="1089"/>
      <c r="J46" s="1089"/>
      <c r="K46" s="1089"/>
      <c r="L46" s="1089"/>
      <c r="M46" s="1089"/>
      <c r="N46" s="1089"/>
      <c r="O46" s="1089"/>
      <c r="P46" s="1090"/>
      <c r="Q46" s="1094"/>
      <c r="R46" s="1095"/>
      <c r="S46" s="1095"/>
      <c r="T46" s="1095"/>
      <c r="U46" s="1095"/>
      <c r="V46" s="1095"/>
      <c r="W46" s="1095"/>
      <c r="X46" s="1095"/>
      <c r="Y46" s="1095"/>
      <c r="Z46" s="1095"/>
      <c r="AA46" s="1095"/>
      <c r="AB46" s="1095"/>
      <c r="AC46" s="1095"/>
      <c r="AD46" s="1095"/>
      <c r="AE46" s="1096"/>
      <c r="AF46" s="1070"/>
      <c r="AG46" s="1071"/>
      <c r="AH46" s="1071"/>
      <c r="AI46" s="1071"/>
      <c r="AJ46" s="1072"/>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83"/>
      <c r="BF46" s="1083"/>
      <c r="BG46" s="1083"/>
      <c r="BH46" s="1083"/>
      <c r="BI46" s="1084"/>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c r="A47" s="261">
        <v>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83"/>
      <c r="BF47" s="1083"/>
      <c r="BG47" s="1083"/>
      <c r="BH47" s="1083"/>
      <c r="BI47" s="1084"/>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c r="A48" s="261">
        <v>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83"/>
      <c r="BF48" s="1083"/>
      <c r="BG48" s="1083"/>
      <c r="BH48" s="1083"/>
      <c r="BI48" s="1084"/>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c r="A49" s="261">
        <v>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83"/>
      <c r="BF49" s="1083"/>
      <c r="BG49" s="1083"/>
      <c r="BH49" s="1083"/>
      <c r="BI49" s="1084"/>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c r="A50" s="261">
        <v>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c r="A51" s="261">
        <v>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c r="A52" s="261">
        <v>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c r="A53" s="261">
        <v>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c r="A54" s="261">
        <v>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c r="A55" s="261">
        <v>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c r="A56" s="261">
        <v>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c r="A57" s="261">
        <v>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c r="A58" s="261">
        <v>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c r="A59" s="261">
        <v>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c r="A60" s="261">
        <v>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c r="A61" s="261">
        <v>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c r="A62" s="261">
        <v>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410</v>
      </c>
      <c r="BK62" s="1086"/>
      <c r="BL62" s="1086"/>
      <c r="BM62" s="1086"/>
      <c r="BN62" s="1087"/>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c r="A63" s="264" t="s">
        <v>388</v>
      </c>
      <c r="B63" s="995" t="s">
        <v>411</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9"/>
      <c r="AF63" s="1080">
        <v>3022</v>
      </c>
      <c r="AG63" s="1010"/>
      <c r="AH63" s="1010"/>
      <c r="AI63" s="1010"/>
      <c r="AJ63" s="1081"/>
      <c r="AK63" s="1082"/>
      <c r="AL63" s="1014"/>
      <c r="AM63" s="1014"/>
      <c r="AN63" s="1014"/>
      <c r="AO63" s="1014"/>
      <c r="AP63" s="1010">
        <v>22802</v>
      </c>
      <c r="AQ63" s="1010"/>
      <c r="AR63" s="1010"/>
      <c r="AS63" s="1010"/>
      <c r="AT63" s="1010"/>
      <c r="AU63" s="1010">
        <v>11197</v>
      </c>
      <c r="AV63" s="1010"/>
      <c r="AW63" s="1010"/>
      <c r="AX63" s="1010"/>
      <c r="AY63" s="1010"/>
      <c r="AZ63" s="1076"/>
      <c r="BA63" s="1076"/>
      <c r="BB63" s="1076"/>
      <c r="BC63" s="1076"/>
      <c r="BD63" s="1076"/>
      <c r="BE63" s="1011"/>
      <c r="BF63" s="1011"/>
      <c r="BG63" s="1011"/>
      <c r="BH63" s="1011"/>
      <c r="BI63" s="1012"/>
      <c r="BJ63" s="1077" t="s">
        <v>412</v>
      </c>
      <c r="BK63" s="1002"/>
      <c r="BL63" s="1002"/>
      <c r="BM63" s="1002"/>
      <c r="BN63" s="1078"/>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c r="A65" s="252" t="s">
        <v>413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c r="A66" s="1046" t="s">
        <v>414</v>
      </c>
      <c r="B66" s="1047"/>
      <c r="C66" s="1047"/>
      <c r="D66" s="1047"/>
      <c r="E66" s="1047"/>
      <c r="F66" s="1047"/>
      <c r="G66" s="1047"/>
      <c r="H66" s="1047"/>
      <c r="I66" s="1047"/>
      <c r="J66" s="1047"/>
      <c r="K66" s="1047"/>
      <c r="L66" s="1047"/>
      <c r="M66" s="1047"/>
      <c r="N66" s="1047"/>
      <c r="O66" s="1047"/>
      <c r="P66" s="1048"/>
      <c r="Q66" s="1052" t="s">
        <v>415</v>
      </c>
      <c r="R66" s="1053"/>
      <c r="S66" s="1053"/>
      <c r="T66" s="1053"/>
      <c r="U66" s="1054"/>
      <c r="V66" s="1052" t="s">
        <v>416</v>
      </c>
      <c r="W66" s="1053"/>
      <c r="X66" s="1053"/>
      <c r="Y66" s="1053"/>
      <c r="Z66" s="1054"/>
      <c r="AA66" s="1052" t="s">
        <v>417</v>
      </c>
      <c r="AB66" s="1053"/>
      <c r="AC66" s="1053"/>
      <c r="AD66" s="1053"/>
      <c r="AE66" s="1054"/>
      <c r="AF66" s="1058" t="s">
        <v>418</v>
      </c>
      <c r="AG66" s="1059"/>
      <c r="AH66" s="1059"/>
      <c r="AI66" s="1059"/>
      <c r="AJ66" s="1060"/>
      <c r="AK66" s="1052" t="s">
        <v>396</v>
      </c>
      <c r="AL66" s="1047"/>
      <c r="AM66" s="1047"/>
      <c r="AN66" s="1047"/>
      <c r="AO66" s="1048"/>
      <c r="AP66" s="1052" t="s">
        <v>419</v>
      </c>
      <c r="AQ66" s="1053"/>
      <c r="AR66" s="1053"/>
      <c r="AS66" s="1053"/>
      <c r="AT66" s="1054"/>
      <c r="AU66" s="1052" t="s">
        <v>420</v>
      </c>
      <c r="AV66" s="1053"/>
      <c r="AW66" s="1053"/>
      <c r="AX66" s="1053"/>
      <c r="AY66" s="1054"/>
      <c r="AZ66" s="1052" t="s">
        <v>373</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c r="A68" s="258">
        <v>1</v>
      </c>
      <c r="B68" s="1036" t="s">
        <v>583</v>
      </c>
      <c r="C68" s="1037"/>
      <c r="D68" s="1037"/>
      <c r="E68" s="1037"/>
      <c r="F68" s="1037"/>
      <c r="G68" s="1037"/>
      <c r="H68" s="1037"/>
      <c r="I68" s="1037"/>
      <c r="J68" s="1037"/>
      <c r="K68" s="1037"/>
      <c r="L68" s="1037"/>
      <c r="M68" s="1037"/>
      <c r="N68" s="1037"/>
      <c r="O68" s="1037"/>
      <c r="P68" s="1038"/>
      <c r="Q68" s="1039">
        <v>9509</v>
      </c>
      <c r="R68" s="1033"/>
      <c r="S68" s="1033"/>
      <c r="T68" s="1033"/>
      <c r="U68" s="1033"/>
      <c r="V68" s="1033">
        <v>9403</v>
      </c>
      <c r="W68" s="1033"/>
      <c r="X68" s="1033"/>
      <c r="Y68" s="1033"/>
      <c r="Z68" s="1033"/>
      <c r="AA68" s="1033">
        <v>106</v>
      </c>
      <c r="AB68" s="1033"/>
      <c r="AC68" s="1033"/>
      <c r="AD68" s="1033"/>
      <c r="AE68" s="1033"/>
      <c r="AF68" s="1033">
        <v>106</v>
      </c>
      <c r="AG68" s="1033"/>
      <c r="AH68" s="1033"/>
      <c r="AI68" s="1033"/>
      <c r="AJ68" s="1033"/>
      <c r="AK68" s="1033">
        <v>30</v>
      </c>
      <c r="AL68" s="1033"/>
      <c r="AM68" s="1033"/>
      <c r="AN68" s="1033"/>
      <c r="AO68" s="1033"/>
      <c r="AP68" s="1033" t="s">
        <v>581</v>
      </c>
      <c r="AQ68" s="1033"/>
      <c r="AR68" s="1033"/>
      <c r="AS68" s="1033"/>
      <c r="AT68" s="1033"/>
      <c r="AU68" s="1033" t="s">
        <v>581</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c r="A69" s="261">
        <v>2</v>
      </c>
      <c r="B69" s="1025" t="s">
        <v>584</v>
      </c>
      <c r="C69" s="1026"/>
      <c r="D69" s="1026"/>
      <c r="E69" s="1026"/>
      <c r="F69" s="1026"/>
      <c r="G69" s="1026"/>
      <c r="H69" s="1026"/>
      <c r="I69" s="1026"/>
      <c r="J69" s="1026"/>
      <c r="K69" s="1026"/>
      <c r="L69" s="1026"/>
      <c r="M69" s="1026"/>
      <c r="N69" s="1026"/>
      <c r="O69" s="1026"/>
      <c r="P69" s="1027"/>
      <c r="Q69" s="1028">
        <v>61</v>
      </c>
      <c r="R69" s="1022"/>
      <c r="S69" s="1022"/>
      <c r="T69" s="1022"/>
      <c r="U69" s="1022"/>
      <c r="V69" s="1022">
        <v>54</v>
      </c>
      <c r="W69" s="1022"/>
      <c r="X69" s="1022"/>
      <c r="Y69" s="1022"/>
      <c r="Z69" s="1022"/>
      <c r="AA69" s="1022">
        <v>7</v>
      </c>
      <c r="AB69" s="1022"/>
      <c r="AC69" s="1022"/>
      <c r="AD69" s="1022"/>
      <c r="AE69" s="1022"/>
      <c r="AF69" s="1022">
        <v>7</v>
      </c>
      <c r="AG69" s="1022"/>
      <c r="AH69" s="1022"/>
      <c r="AI69" s="1022"/>
      <c r="AJ69" s="1022"/>
      <c r="AK69" s="1022">
        <v>44</v>
      </c>
      <c r="AL69" s="1022"/>
      <c r="AM69" s="1022"/>
      <c r="AN69" s="1022"/>
      <c r="AO69" s="1022"/>
      <c r="AP69" s="1022" t="s">
        <v>581</v>
      </c>
      <c r="AQ69" s="1022"/>
      <c r="AR69" s="1022"/>
      <c r="AS69" s="1022"/>
      <c r="AT69" s="1022"/>
      <c r="AU69" s="1022" t="s">
        <v>581</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c r="A70" s="261">
        <v>3</v>
      </c>
      <c r="B70" s="1025" t="s">
        <v>585</v>
      </c>
      <c r="C70" s="1026"/>
      <c r="D70" s="1026"/>
      <c r="E70" s="1026"/>
      <c r="F70" s="1026"/>
      <c r="G70" s="1026"/>
      <c r="H70" s="1026"/>
      <c r="I70" s="1026"/>
      <c r="J70" s="1026"/>
      <c r="K70" s="1026"/>
      <c r="L70" s="1026"/>
      <c r="M70" s="1026"/>
      <c r="N70" s="1026"/>
      <c r="O70" s="1026"/>
      <c r="P70" s="1027"/>
      <c r="Q70" s="1028">
        <v>332</v>
      </c>
      <c r="R70" s="1022"/>
      <c r="S70" s="1022"/>
      <c r="T70" s="1022"/>
      <c r="U70" s="1022"/>
      <c r="V70" s="1022">
        <v>330</v>
      </c>
      <c r="W70" s="1022"/>
      <c r="X70" s="1022"/>
      <c r="Y70" s="1022"/>
      <c r="Z70" s="1022"/>
      <c r="AA70" s="1022">
        <v>2</v>
      </c>
      <c r="AB70" s="1022"/>
      <c r="AC70" s="1022"/>
      <c r="AD70" s="1022"/>
      <c r="AE70" s="1022"/>
      <c r="AF70" s="1022">
        <v>2</v>
      </c>
      <c r="AG70" s="1022"/>
      <c r="AH70" s="1022"/>
      <c r="AI70" s="1022"/>
      <c r="AJ70" s="1022"/>
      <c r="AK70" s="1022">
        <v>211</v>
      </c>
      <c r="AL70" s="1022"/>
      <c r="AM70" s="1022"/>
      <c r="AN70" s="1022"/>
      <c r="AO70" s="1022"/>
      <c r="AP70" s="1022" t="s">
        <v>581</v>
      </c>
      <c r="AQ70" s="1022"/>
      <c r="AR70" s="1022"/>
      <c r="AS70" s="1022"/>
      <c r="AT70" s="1022"/>
      <c r="AU70" s="1022" t="s">
        <v>581</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c r="A71" s="261">
        <v>4</v>
      </c>
      <c r="B71" s="1025" t="s">
        <v>586</v>
      </c>
      <c r="C71" s="1026"/>
      <c r="D71" s="1026"/>
      <c r="E71" s="1026"/>
      <c r="F71" s="1026"/>
      <c r="G71" s="1026"/>
      <c r="H71" s="1026"/>
      <c r="I71" s="1026"/>
      <c r="J71" s="1026"/>
      <c r="K71" s="1026"/>
      <c r="L71" s="1026"/>
      <c r="M71" s="1026"/>
      <c r="N71" s="1026"/>
      <c r="O71" s="1026"/>
      <c r="P71" s="1027"/>
      <c r="Q71" s="1028">
        <v>215354</v>
      </c>
      <c r="R71" s="1022"/>
      <c r="S71" s="1022"/>
      <c r="T71" s="1022"/>
      <c r="U71" s="1022"/>
      <c r="V71" s="1022">
        <v>206038</v>
      </c>
      <c r="W71" s="1022"/>
      <c r="X71" s="1022"/>
      <c r="Y71" s="1022"/>
      <c r="Z71" s="1022"/>
      <c r="AA71" s="1022">
        <v>9316</v>
      </c>
      <c r="AB71" s="1022"/>
      <c r="AC71" s="1022"/>
      <c r="AD71" s="1022"/>
      <c r="AE71" s="1022"/>
      <c r="AF71" s="1022">
        <v>9316</v>
      </c>
      <c r="AG71" s="1022"/>
      <c r="AH71" s="1022"/>
      <c r="AI71" s="1022"/>
      <c r="AJ71" s="1022"/>
      <c r="AK71" s="1022">
        <v>100</v>
      </c>
      <c r="AL71" s="1022"/>
      <c r="AM71" s="1022"/>
      <c r="AN71" s="1022"/>
      <c r="AO71" s="1022"/>
      <c r="AP71" s="1022" t="s">
        <v>587</v>
      </c>
      <c r="AQ71" s="1022"/>
      <c r="AR71" s="1022"/>
      <c r="AS71" s="1022"/>
      <c r="AT71" s="1022"/>
      <c r="AU71" s="1022" t="s">
        <v>587</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c r="A72" s="261">
        <v>5</v>
      </c>
      <c r="B72" s="1025"/>
      <c r="C72" s="1026"/>
      <c r="D72" s="1026"/>
      <c r="E72" s="1026"/>
      <c r="F72" s="1026"/>
      <c r="G72" s="1026"/>
      <c r="H72" s="1026"/>
      <c r="I72" s="1026"/>
      <c r="J72" s="1026"/>
      <c r="K72" s="1026"/>
      <c r="L72" s="1026"/>
      <c r="M72" s="1026"/>
      <c r="N72" s="1026"/>
      <c r="O72" s="1026"/>
      <c r="P72" s="1027"/>
      <c r="Q72" s="1028"/>
      <c r="R72" s="1022"/>
      <c r="S72" s="1022"/>
      <c r="T72" s="1022"/>
      <c r="U72" s="1022"/>
      <c r="V72" s="1022"/>
      <c r="W72" s="1022"/>
      <c r="X72" s="1022"/>
      <c r="Y72" s="1022"/>
      <c r="Z72" s="1022"/>
      <c r="AA72" s="1022"/>
      <c r="AB72" s="1022"/>
      <c r="AC72" s="1022"/>
      <c r="AD72" s="1022"/>
      <c r="AE72" s="1022"/>
      <c r="AF72" s="1022"/>
      <c r="AG72" s="1022"/>
      <c r="AH72" s="1022"/>
      <c r="AI72" s="1022"/>
      <c r="AJ72" s="1022"/>
      <c r="AK72" s="1022"/>
      <c r="AL72" s="1022"/>
      <c r="AM72" s="1022"/>
      <c r="AN72" s="1022"/>
      <c r="AO72" s="1022"/>
      <c r="AP72" s="1022"/>
      <c r="AQ72" s="1022"/>
      <c r="AR72" s="1022"/>
      <c r="AS72" s="1022"/>
      <c r="AT72" s="1022"/>
      <c r="AU72" s="1022"/>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c r="A73" s="261">
        <v>6</v>
      </c>
      <c r="B73" s="1025"/>
      <c r="C73" s="1026"/>
      <c r="D73" s="1026"/>
      <c r="E73" s="1026"/>
      <c r="F73" s="1026"/>
      <c r="G73" s="1026"/>
      <c r="H73" s="1026"/>
      <c r="I73" s="1026"/>
      <c r="J73" s="1026"/>
      <c r="K73" s="1026"/>
      <c r="L73" s="1026"/>
      <c r="M73" s="1026"/>
      <c r="N73" s="1026"/>
      <c r="O73" s="1026"/>
      <c r="P73" s="1027"/>
      <c r="Q73" s="1028"/>
      <c r="R73" s="1022"/>
      <c r="S73" s="1022"/>
      <c r="T73" s="1022"/>
      <c r="U73" s="1022"/>
      <c r="V73" s="1022"/>
      <c r="W73" s="1022"/>
      <c r="X73" s="1022"/>
      <c r="Y73" s="1022"/>
      <c r="Z73" s="1022"/>
      <c r="AA73" s="1022"/>
      <c r="AB73" s="1022"/>
      <c r="AC73" s="1022"/>
      <c r="AD73" s="1022"/>
      <c r="AE73" s="1022"/>
      <c r="AF73" s="1022"/>
      <c r="AG73" s="1022"/>
      <c r="AH73" s="1022"/>
      <c r="AI73" s="1022"/>
      <c r="AJ73" s="1022"/>
      <c r="AK73" s="1022"/>
      <c r="AL73" s="1022"/>
      <c r="AM73" s="1022"/>
      <c r="AN73" s="1022"/>
      <c r="AO73" s="1022"/>
      <c r="AP73" s="1022"/>
      <c r="AQ73" s="1022"/>
      <c r="AR73" s="1022"/>
      <c r="AS73" s="1022"/>
      <c r="AT73" s="1022"/>
      <c r="AU73" s="1022"/>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c r="A74" s="261">
        <v>7</v>
      </c>
      <c r="B74" s="1025"/>
      <c r="C74" s="1026"/>
      <c r="D74" s="1026"/>
      <c r="E74" s="1026"/>
      <c r="F74" s="1026"/>
      <c r="G74" s="1026"/>
      <c r="H74" s="1026"/>
      <c r="I74" s="1026"/>
      <c r="J74" s="1026"/>
      <c r="K74" s="1026"/>
      <c r="L74" s="1026"/>
      <c r="M74" s="1026"/>
      <c r="N74" s="1026"/>
      <c r="O74" s="1026"/>
      <c r="P74" s="1027"/>
      <c r="Q74" s="1028"/>
      <c r="R74" s="1022"/>
      <c r="S74" s="1022"/>
      <c r="T74" s="1022"/>
      <c r="U74" s="1022"/>
      <c r="V74" s="1022"/>
      <c r="W74" s="1022"/>
      <c r="X74" s="1022"/>
      <c r="Y74" s="1022"/>
      <c r="Z74" s="1022"/>
      <c r="AA74" s="1022"/>
      <c r="AB74" s="1022"/>
      <c r="AC74" s="1022"/>
      <c r="AD74" s="1022"/>
      <c r="AE74" s="1022"/>
      <c r="AF74" s="1022"/>
      <c r="AG74" s="1022"/>
      <c r="AH74" s="1022"/>
      <c r="AI74" s="1022"/>
      <c r="AJ74" s="1022"/>
      <c r="AK74" s="1022"/>
      <c r="AL74" s="1022"/>
      <c r="AM74" s="1022"/>
      <c r="AN74" s="1022"/>
      <c r="AO74" s="1022"/>
      <c r="AP74" s="1022"/>
      <c r="AQ74" s="1022"/>
      <c r="AR74" s="1022"/>
      <c r="AS74" s="1022"/>
      <c r="AT74" s="1022"/>
      <c r="AU74" s="1022"/>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c r="A75" s="261">
        <v>8</v>
      </c>
      <c r="B75" s="1025"/>
      <c r="C75" s="1026"/>
      <c r="D75" s="1026"/>
      <c r="E75" s="1026"/>
      <c r="F75" s="1026"/>
      <c r="G75" s="1026"/>
      <c r="H75" s="1026"/>
      <c r="I75" s="1026"/>
      <c r="J75" s="1026"/>
      <c r="K75" s="1026"/>
      <c r="L75" s="1026"/>
      <c r="M75" s="1026"/>
      <c r="N75" s="1026"/>
      <c r="O75" s="1026"/>
      <c r="P75" s="1027"/>
      <c r="Q75" s="1029"/>
      <c r="R75" s="1030"/>
      <c r="S75" s="1030"/>
      <c r="T75" s="1030"/>
      <c r="U75" s="1031"/>
      <c r="V75" s="1032"/>
      <c r="W75" s="1030"/>
      <c r="X75" s="1030"/>
      <c r="Y75" s="1030"/>
      <c r="Z75" s="1031"/>
      <c r="AA75" s="1032"/>
      <c r="AB75" s="1030"/>
      <c r="AC75" s="1030"/>
      <c r="AD75" s="1030"/>
      <c r="AE75" s="1031"/>
      <c r="AF75" s="1032"/>
      <c r="AG75" s="1030"/>
      <c r="AH75" s="1030"/>
      <c r="AI75" s="1030"/>
      <c r="AJ75" s="1031"/>
      <c r="AK75" s="1032"/>
      <c r="AL75" s="1030"/>
      <c r="AM75" s="1030"/>
      <c r="AN75" s="1030"/>
      <c r="AO75" s="1031"/>
      <c r="AP75" s="1032"/>
      <c r="AQ75" s="1030"/>
      <c r="AR75" s="1030"/>
      <c r="AS75" s="1030"/>
      <c r="AT75" s="1031"/>
      <c r="AU75" s="1032"/>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c r="A76" s="261">
        <v>9</v>
      </c>
      <c r="B76" s="1025"/>
      <c r="C76" s="1026"/>
      <c r="D76" s="1026"/>
      <c r="E76" s="1026"/>
      <c r="F76" s="1026"/>
      <c r="G76" s="1026"/>
      <c r="H76" s="1026"/>
      <c r="I76" s="1026"/>
      <c r="J76" s="1026"/>
      <c r="K76" s="1026"/>
      <c r="L76" s="1026"/>
      <c r="M76" s="1026"/>
      <c r="N76" s="1026"/>
      <c r="O76" s="1026"/>
      <c r="P76" s="1027"/>
      <c r="Q76" s="1029"/>
      <c r="R76" s="1030"/>
      <c r="S76" s="1030"/>
      <c r="T76" s="1030"/>
      <c r="U76" s="1031"/>
      <c r="V76" s="1032"/>
      <c r="W76" s="1030"/>
      <c r="X76" s="1030"/>
      <c r="Y76" s="1030"/>
      <c r="Z76" s="1031"/>
      <c r="AA76" s="1032"/>
      <c r="AB76" s="1030"/>
      <c r="AC76" s="1030"/>
      <c r="AD76" s="1030"/>
      <c r="AE76" s="1031"/>
      <c r="AF76" s="1032"/>
      <c r="AG76" s="1030"/>
      <c r="AH76" s="1030"/>
      <c r="AI76" s="1030"/>
      <c r="AJ76" s="1031"/>
      <c r="AK76" s="1032"/>
      <c r="AL76" s="1030"/>
      <c r="AM76" s="1030"/>
      <c r="AN76" s="1030"/>
      <c r="AO76" s="1031"/>
      <c r="AP76" s="1032"/>
      <c r="AQ76" s="1030"/>
      <c r="AR76" s="1030"/>
      <c r="AS76" s="1030"/>
      <c r="AT76" s="1031"/>
      <c r="AU76" s="1032"/>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c r="A88" s="264" t="s">
        <v>388</v>
      </c>
      <c r="B88" s="995" t="s">
        <v>421</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9431</v>
      </c>
      <c r="AG88" s="1010"/>
      <c r="AH88" s="1010"/>
      <c r="AI88" s="1010"/>
      <c r="AJ88" s="1010"/>
      <c r="AK88" s="1014"/>
      <c r="AL88" s="1014"/>
      <c r="AM88" s="1014"/>
      <c r="AN88" s="1014"/>
      <c r="AO88" s="1014"/>
      <c r="AP88" s="1010"/>
      <c r="AQ88" s="1010"/>
      <c r="AR88" s="1010"/>
      <c r="AS88" s="1010"/>
      <c r="AT88" s="1010"/>
      <c r="AU88" s="1010"/>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995" t="s">
        <v>422</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231</v>
      </c>
      <c r="CS102" s="1002"/>
      <c r="CT102" s="1002"/>
      <c r="CU102" s="1002"/>
      <c r="CV102" s="1003"/>
      <c r="CW102" s="1001">
        <v>30</v>
      </c>
      <c r="CX102" s="1002"/>
      <c r="CY102" s="1002"/>
      <c r="CZ102" s="1002"/>
      <c r="DA102" s="1003"/>
      <c r="DB102" s="1001" t="s">
        <v>597</v>
      </c>
      <c r="DC102" s="1002"/>
      <c r="DD102" s="1002"/>
      <c r="DE102" s="1002"/>
      <c r="DF102" s="1003"/>
      <c r="DG102" s="1001" t="s">
        <v>581</v>
      </c>
      <c r="DH102" s="1002"/>
      <c r="DI102" s="1002"/>
      <c r="DJ102" s="1002"/>
      <c r="DK102" s="1003"/>
      <c r="DL102" s="1001">
        <v>227</v>
      </c>
      <c r="DM102" s="1002"/>
      <c r="DN102" s="1002"/>
      <c r="DO102" s="1002"/>
      <c r="DP102" s="1003"/>
      <c r="DQ102" s="1001">
        <v>23</v>
      </c>
      <c r="DR102" s="1002"/>
      <c r="DS102" s="1002"/>
      <c r="DT102" s="1002"/>
      <c r="DU102" s="1003"/>
      <c r="DV102" s="984"/>
      <c r="DW102" s="985"/>
      <c r="DX102" s="985"/>
      <c r="DY102" s="985"/>
      <c r="DZ102" s="986"/>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423</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424</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425</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426</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989" t="s">
        <v>427</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428</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c r="A109" s="944" t="s">
        <v>429</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430</v>
      </c>
      <c r="AB109" s="945"/>
      <c r="AC109" s="945"/>
      <c r="AD109" s="945"/>
      <c r="AE109" s="946"/>
      <c r="AF109" s="947" t="s">
        <v>304</v>
      </c>
      <c r="AG109" s="945"/>
      <c r="AH109" s="945"/>
      <c r="AI109" s="945"/>
      <c r="AJ109" s="946"/>
      <c r="AK109" s="947" t="s">
        <v>303</v>
      </c>
      <c r="AL109" s="945"/>
      <c r="AM109" s="945"/>
      <c r="AN109" s="945"/>
      <c r="AO109" s="946"/>
      <c r="AP109" s="947" t="s">
        <v>431</v>
      </c>
      <c r="AQ109" s="945"/>
      <c r="AR109" s="945"/>
      <c r="AS109" s="945"/>
      <c r="AT109" s="976"/>
      <c r="AU109" s="944" t="s">
        <v>429</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430</v>
      </c>
      <c r="BR109" s="945"/>
      <c r="BS109" s="945"/>
      <c r="BT109" s="945"/>
      <c r="BU109" s="946"/>
      <c r="BV109" s="947" t="s">
        <v>304</v>
      </c>
      <c r="BW109" s="945"/>
      <c r="BX109" s="945"/>
      <c r="BY109" s="945"/>
      <c r="BZ109" s="946"/>
      <c r="CA109" s="947" t="s">
        <v>303</v>
      </c>
      <c r="CB109" s="945"/>
      <c r="CC109" s="945"/>
      <c r="CD109" s="945"/>
      <c r="CE109" s="946"/>
      <c r="CF109" s="983" t="s">
        <v>431</v>
      </c>
      <c r="CG109" s="983"/>
      <c r="CH109" s="983"/>
      <c r="CI109" s="983"/>
      <c r="CJ109" s="983"/>
      <c r="CK109" s="947" t="s">
        <v>432</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430</v>
      </c>
      <c r="DH109" s="945"/>
      <c r="DI109" s="945"/>
      <c r="DJ109" s="945"/>
      <c r="DK109" s="946"/>
      <c r="DL109" s="947" t="s">
        <v>304</v>
      </c>
      <c r="DM109" s="945"/>
      <c r="DN109" s="945"/>
      <c r="DO109" s="945"/>
      <c r="DP109" s="946"/>
      <c r="DQ109" s="947" t="s">
        <v>303</v>
      </c>
      <c r="DR109" s="945"/>
      <c r="DS109" s="945"/>
      <c r="DT109" s="945"/>
      <c r="DU109" s="946"/>
      <c r="DV109" s="947" t="s">
        <v>431</v>
      </c>
      <c r="DW109" s="945"/>
      <c r="DX109" s="945"/>
      <c r="DY109" s="945"/>
      <c r="DZ109" s="976"/>
    </row>
    <row r="110" spans="1:131" s="246" customFormat="1" ht="26.25" customHeight="1">
      <c r="A110" s="847" t="s">
        <v>433</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4956363</v>
      </c>
      <c r="AB110" s="938"/>
      <c r="AC110" s="938"/>
      <c r="AD110" s="938"/>
      <c r="AE110" s="939"/>
      <c r="AF110" s="940">
        <v>5067498</v>
      </c>
      <c r="AG110" s="938"/>
      <c r="AH110" s="938"/>
      <c r="AI110" s="938"/>
      <c r="AJ110" s="939"/>
      <c r="AK110" s="940">
        <v>5262010</v>
      </c>
      <c r="AL110" s="938"/>
      <c r="AM110" s="938"/>
      <c r="AN110" s="938"/>
      <c r="AO110" s="939"/>
      <c r="AP110" s="941">
        <v>26.4</v>
      </c>
      <c r="AQ110" s="942"/>
      <c r="AR110" s="942"/>
      <c r="AS110" s="942"/>
      <c r="AT110" s="943"/>
      <c r="AU110" s="977" t="s">
        <v>72</v>
      </c>
      <c r="AV110" s="978"/>
      <c r="AW110" s="978"/>
      <c r="AX110" s="978"/>
      <c r="AY110" s="978"/>
      <c r="AZ110" s="903" t="s">
        <v>434</v>
      </c>
      <c r="BA110" s="848"/>
      <c r="BB110" s="848"/>
      <c r="BC110" s="848"/>
      <c r="BD110" s="848"/>
      <c r="BE110" s="848"/>
      <c r="BF110" s="848"/>
      <c r="BG110" s="848"/>
      <c r="BH110" s="848"/>
      <c r="BI110" s="848"/>
      <c r="BJ110" s="848"/>
      <c r="BK110" s="848"/>
      <c r="BL110" s="848"/>
      <c r="BM110" s="848"/>
      <c r="BN110" s="848"/>
      <c r="BO110" s="848"/>
      <c r="BP110" s="849"/>
      <c r="BQ110" s="904">
        <v>54888202</v>
      </c>
      <c r="BR110" s="885"/>
      <c r="BS110" s="885"/>
      <c r="BT110" s="885"/>
      <c r="BU110" s="885"/>
      <c r="BV110" s="885">
        <v>58419258</v>
      </c>
      <c r="BW110" s="885"/>
      <c r="BX110" s="885"/>
      <c r="BY110" s="885"/>
      <c r="BZ110" s="885"/>
      <c r="CA110" s="885">
        <v>61275435</v>
      </c>
      <c r="CB110" s="885"/>
      <c r="CC110" s="885"/>
      <c r="CD110" s="885"/>
      <c r="CE110" s="885"/>
      <c r="CF110" s="909">
        <v>307.2</v>
      </c>
      <c r="CG110" s="910"/>
      <c r="CH110" s="910"/>
      <c r="CI110" s="910"/>
      <c r="CJ110" s="910"/>
      <c r="CK110" s="973" t="s">
        <v>435</v>
      </c>
      <c r="CL110" s="859"/>
      <c r="CM110" s="934" t="s">
        <v>436</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437</v>
      </c>
      <c r="DH110" s="885"/>
      <c r="DI110" s="885"/>
      <c r="DJ110" s="885"/>
      <c r="DK110" s="885"/>
      <c r="DL110" s="885" t="s">
        <v>438</v>
      </c>
      <c r="DM110" s="885"/>
      <c r="DN110" s="885"/>
      <c r="DO110" s="885"/>
      <c r="DP110" s="885"/>
      <c r="DQ110" s="885" t="s">
        <v>386</v>
      </c>
      <c r="DR110" s="885"/>
      <c r="DS110" s="885"/>
      <c r="DT110" s="885"/>
      <c r="DU110" s="885"/>
      <c r="DV110" s="886" t="s">
        <v>439</v>
      </c>
      <c r="DW110" s="886"/>
      <c r="DX110" s="886"/>
      <c r="DY110" s="886"/>
      <c r="DZ110" s="887"/>
    </row>
    <row r="111" spans="1:131" s="246" customFormat="1" ht="26.25" customHeight="1">
      <c r="A111" s="814" t="s">
        <v>440</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437</v>
      </c>
      <c r="AB111" s="966"/>
      <c r="AC111" s="966"/>
      <c r="AD111" s="966"/>
      <c r="AE111" s="967"/>
      <c r="AF111" s="968" t="s">
        <v>386</v>
      </c>
      <c r="AG111" s="966"/>
      <c r="AH111" s="966"/>
      <c r="AI111" s="966"/>
      <c r="AJ111" s="967"/>
      <c r="AK111" s="968" t="s">
        <v>386</v>
      </c>
      <c r="AL111" s="966"/>
      <c r="AM111" s="966"/>
      <c r="AN111" s="966"/>
      <c r="AO111" s="967"/>
      <c r="AP111" s="969" t="s">
        <v>386</v>
      </c>
      <c r="AQ111" s="970"/>
      <c r="AR111" s="970"/>
      <c r="AS111" s="970"/>
      <c r="AT111" s="971"/>
      <c r="AU111" s="979"/>
      <c r="AV111" s="980"/>
      <c r="AW111" s="980"/>
      <c r="AX111" s="980"/>
      <c r="AY111" s="980"/>
      <c r="AZ111" s="855" t="s">
        <v>441</v>
      </c>
      <c r="BA111" s="790"/>
      <c r="BB111" s="790"/>
      <c r="BC111" s="790"/>
      <c r="BD111" s="790"/>
      <c r="BE111" s="790"/>
      <c r="BF111" s="790"/>
      <c r="BG111" s="790"/>
      <c r="BH111" s="790"/>
      <c r="BI111" s="790"/>
      <c r="BJ111" s="790"/>
      <c r="BK111" s="790"/>
      <c r="BL111" s="790"/>
      <c r="BM111" s="790"/>
      <c r="BN111" s="790"/>
      <c r="BO111" s="790"/>
      <c r="BP111" s="791"/>
      <c r="BQ111" s="856">
        <v>133387</v>
      </c>
      <c r="BR111" s="857"/>
      <c r="BS111" s="857"/>
      <c r="BT111" s="857"/>
      <c r="BU111" s="857"/>
      <c r="BV111" s="857">
        <v>114468</v>
      </c>
      <c r="BW111" s="857"/>
      <c r="BX111" s="857"/>
      <c r="BY111" s="857"/>
      <c r="BZ111" s="857"/>
      <c r="CA111" s="857">
        <v>100081</v>
      </c>
      <c r="CB111" s="857"/>
      <c r="CC111" s="857"/>
      <c r="CD111" s="857"/>
      <c r="CE111" s="857"/>
      <c r="CF111" s="918">
        <v>0.5</v>
      </c>
      <c r="CG111" s="919"/>
      <c r="CH111" s="919"/>
      <c r="CI111" s="919"/>
      <c r="CJ111" s="919"/>
      <c r="CK111" s="974"/>
      <c r="CL111" s="861"/>
      <c r="CM111" s="864" t="s">
        <v>442</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386</v>
      </c>
      <c r="DH111" s="857"/>
      <c r="DI111" s="857"/>
      <c r="DJ111" s="857"/>
      <c r="DK111" s="857"/>
      <c r="DL111" s="857" t="s">
        <v>438</v>
      </c>
      <c r="DM111" s="857"/>
      <c r="DN111" s="857"/>
      <c r="DO111" s="857"/>
      <c r="DP111" s="857"/>
      <c r="DQ111" s="857" t="s">
        <v>439</v>
      </c>
      <c r="DR111" s="857"/>
      <c r="DS111" s="857"/>
      <c r="DT111" s="857"/>
      <c r="DU111" s="857"/>
      <c r="DV111" s="834" t="s">
        <v>437</v>
      </c>
      <c r="DW111" s="834"/>
      <c r="DX111" s="834"/>
      <c r="DY111" s="834"/>
      <c r="DZ111" s="835"/>
    </row>
    <row r="112" spans="1:131" s="246" customFormat="1" ht="26.25" customHeight="1">
      <c r="A112" s="959" t="s">
        <v>443</v>
      </c>
      <c r="B112" s="960"/>
      <c r="C112" s="790" t="s">
        <v>444</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438</v>
      </c>
      <c r="AB112" s="820"/>
      <c r="AC112" s="820"/>
      <c r="AD112" s="820"/>
      <c r="AE112" s="821"/>
      <c r="AF112" s="822" t="s">
        <v>412</v>
      </c>
      <c r="AG112" s="820"/>
      <c r="AH112" s="820"/>
      <c r="AI112" s="820"/>
      <c r="AJ112" s="821"/>
      <c r="AK112" s="822" t="s">
        <v>438</v>
      </c>
      <c r="AL112" s="820"/>
      <c r="AM112" s="820"/>
      <c r="AN112" s="820"/>
      <c r="AO112" s="821"/>
      <c r="AP112" s="867" t="s">
        <v>438</v>
      </c>
      <c r="AQ112" s="868"/>
      <c r="AR112" s="868"/>
      <c r="AS112" s="868"/>
      <c r="AT112" s="869"/>
      <c r="AU112" s="979"/>
      <c r="AV112" s="980"/>
      <c r="AW112" s="980"/>
      <c r="AX112" s="980"/>
      <c r="AY112" s="980"/>
      <c r="AZ112" s="855" t="s">
        <v>445</v>
      </c>
      <c r="BA112" s="790"/>
      <c r="BB112" s="790"/>
      <c r="BC112" s="790"/>
      <c r="BD112" s="790"/>
      <c r="BE112" s="790"/>
      <c r="BF112" s="790"/>
      <c r="BG112" s="790"/>
      <c r="BH112" s="790"/>
      <c r="BI112" s="790"/>
      <c r="BJ112" s="790"/>
      <c r="BK112" s="790"/>
      <c r="BL112" s="790"/>
      <c r="BM112" s="790"/>
      <c r="BN112" s="790"/>
      <c r="BO112" s="790"/>
      <c r="BP112" s="791"/>
      <c r="BQ112" s="856">
        <v>11734671</v>
      </c>
      <c r="BR112" s="857"/>
      <c r="BS112" s="857"/>
      <c r="BT112" s="857"/>
      <c r="BU112" s="857"/>
      <c r="BV112" s="857">
        <v>11193008</v>
      </c>
      <c r="BW112" s="857"/>
      <c r="BX112" s="857"/>
      <c r="BY112" s="857"/>
      <c r="BZ112" s="857"/>
      <c r="CA112" s="857">
        <v>11196766</v>
      </c>
      <c r="CB112" s="857"/>
      <c r="CC112" s="857"/>
      <c r="CD112" s="857"/>
      <c r="CE112" s="857"/>
      <c r="CF112" s="918">
        <v>56.1</v>
      </c>
      <c r="CG112" s="919"/>
      <c r="CH112" s="919"/>
      <c r="CI112" s="919"/>
      <c r="CJ112" s="919"/>
      <c r="CK112" s="974"/>
      <c r="CL112" s="861"/>
      <c r="CM112" s="864" t="s">
        <v>446</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438</v>
      </c>
      <c r="DH112" s="857"/>
      <c r="DI112" s="857"/>
      <c r="DJ112" s="857"/>
      <c r="DK112" s="857"/>
      <c r="DL112" s="857" t="s">
        <v>386</v>
      </c>
      <c r="DM112" s="857"/>
      <c r="DN112" s="857"/>
      <c r="DO112" s="857"/>
      <c r="DP112" s="857"/>
      <c r="DQ112" s="857" t="s">
        <v>437</v>
      </c>
      <c r="DR112" s="857"/>
      <c r="DS112" s="857"/>
      <c r="DT112" s="857"/>
      <c r="DU112" s="857"/>
      <c r="DV112" s="834" t="s">
        <v>438</v>
      </c>
      <c r="DW112" s="834"/>
      <c r="DX112" s="834"/>
      <c r="DY112" s="834"/>
      <c r="DZ112" s="835"/>
    </row>
    <row r="113" spans="1:130" s="246" customFormat="1" ht="26.25" customHeight="1">
      <c r="A113" s="961"/>
      <c r="B113" s="962"/>
      <c r="C113" s="790" t="s">
        <v>447</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963531</v>
      </c>
      <c r="AB113" s="966"/>
      <c r="AC113" s="966"/>
      <c r="AD113" s="966"/>
      <c r="AE113" s="967"/>
      <c r="AF113" s="968">
        <v>1021161</v>
      </c>
      <c r="AG113" s="966"/>
      <c r="AH113" s="966"/>
      <c r="AI113" s="966"/>
      <c r="AJ113" s="967"/>
      <c r="AK113" s="968">
        <v>995384</v>
      </c>
      <c r="AL113" s="966"/>
      <c r="AM113" s="966"/>
      <c r="AN113" s="966"/>
      <c r="AO113" s="967"/>
      <c r="AP113" s="969">
        <v>5</v>
      </c>
      <c r="AQ113" s="970"/>
      <c r="AR113" s="970"/>
      <c r="AS113" s="970"/>
      <c r="AT113" s="971"/>
      <c r="AU113" s="979"/>
      <c r="AV113" s="980"/>
      <c r="AW113" s="980"/>
      <c r="AX113" s="980"/>
      <c r="AY113" s="980"/>
      <c r="AZ113" s="855" t="s">
        <v>448</v>
      </c>
      <c r="BA113" s="790"/>
      <c r="BB113" s="790"/>
      <c r="BC113" s="790"/>
      <c r="BD113" s="790"/>
      <c r="BE113" s="790"/>
      <c r="BF113" s="790"/>
      <c r="BG113" s="790"/>
      <c r="BH113" s="790"/>
      <c r="BI113" s="790"/>
      <c r="BJ113" s="790"/>
      <c r="BK113" s="790"/>
      <c r="BL113" s="790"/>
      <c r="BM113" s="790"/>
      <c r="BN113" s="790"/>
      <c r="BO113" s="790"/>
      <c r="BP113" s="791"/>
      <c r="BQ113" s="856" t="s">
        <v>412</v>
      </c>
      <c r="BR113" s="857"/>
      <c r="BS113" s="857"/>
      <c r="BT113" s="857"/>
      <c r="BU113" s="857"/>
      <c r="BV113" s="857" t="s">
        <v>439</v>
      </c>
      <c r="BW113" s="857"/>
      <c r="BX113" s="857"/>
      <c r="BY113" s="857"/>
      <c r="BZ113" s="857"/>
      <c r="CA113" s="857" t="s">
        <v>438</v>
      </c>
      <c r="CB113" s="857"/>
      <c r="CC113" s="857"/>
      <c r="CD113" s="857"/>
      <c r="CE113" s="857"/>
      <c r="CF113" s="918" t="s">
        <v>438</v>
      </c>
      <c r="CG113" s="919"/>
      <c r="CH113" s="919"/>
      <c r="CI113" s="919"/>
      <c r="CJ113" s="919"/>
      <c r="CK113" s="974"/>
      <c r="CL113" s="861"/>
      <c r="CM113" s="864" t="s">
        <v>449</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412</v>
      </c>
      <c r="DH113" s="820"/>
      <c r="DI113" s="820"/>
      <c r="DJ113" s="820"/>
      <c r="DK113" s="821"/>
      <c r="DL113" s="822" t="s">
        <v>439</v>
      </c>
      <c r="DM113" s="820"/>
      <c r="DN113" s="820"/>
      <c r="DO113" s="820"/>
      <c r="DP113" s="821"/>
      <c r="DQ113" s="822" t="s">
        <v>450</v>
      </c>
      <c r="DR113" s="820"/>
      <c r="DS113" s="820"/>
      <c r="DT113" s="820"/>
      <c r="DU113" s="821"/>
      <c r="DV113" s="867" t="s">
        <v>386</v>
      </c>
      <c r="DW113" s="868"/>
      <c r="DX113" s="868"/>
      <c r="DY113" s="868"/>
      <c r="DZ113" s="869"/>
    </row>
    <row r="114" spans="1:130" s="246" customFormat="1" ht="26.25" customHeight="1">
      <c r="A114" s="961"/>
      <c r="B114" s="962"/>
      <c r="C114" s="790" t="s">
        <v>451</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t="s">
        <v>438</v>
      </c>
      <c r="AB114" s="820"/>
      <c r="AC114" s="820"/>
      <c r="AD114" s="820"/>
      <c r="AE114" s="821"/>
      <c r="AF114" s="822" t="s">
        <v>386</v>
      </c>
      <c r="AG114" s="820"/>
      <c r="AH114" s="820"/>
      <c r="AI114" s="820"/>
      <c r="AJ114" s="821"/>
      <c r="AK114" s="822" t="s">
        <v>412</v>
      </c>
      <c r="AL114" s="820"/>
      <c r="AM114" s="820"/>
      <c r="AN114" s="820"/>
      <c r="AO114" s="821"/>
      <c r="AP114" s="867" t="s">
        <v>412</v>
      </c>
      <c r="AQ114" s="868"/>
      <c r="AR114" s="868"/>
      <c r="AS114" s="868"/>
      <c r="AT114" s="869"/>
      <c r="AU114" s="979"/>
      <c r="AV114" s="980"/>
      <c r="AW114" s="980"/>
      <c r="AX114" s="980"/>
      <c r="AY114" s="980"/>
      <c r="AZ114" s="855" t="s">
        <v>452</v>
      </c>
      <c r="BA114" s="790"/>
      <c r="BB114" s="790"/>
      <c r="BC114" s="790"/>
      <c r="BD114" s="790"/>
      <c r="BE114" s="790"/>
      <c r="BF114" s="790"/>
      <c r="BG114" s="790"/>
      <c r="BH114" s="790"/>
      <c r="BI114" s="790"/>
      <c r="BJ114" s="790"/>
      <c r="BK114" s="790"/>
      <c r="BL114" s="790"/>
      <c r="BM114" s="790"/>
      <c r="BN114" s="790"/>
      <c r="BO114" s="790"/>
      <c r="BP114" s="791"/>
      <c r="BQ114" s="856">
        <v>9130782</v>
      </c>
      <c r="BR114" s="857"/>
      <c r="BS114" s="857"/>
      <c r="BT114" s="857"/>
      <c r="BU114" s="857"/>
      <c r="BV114" s="857">
        <v>8850453</v>
      </c>
      <c r="BW114" s="857"/>
      <c r="BX114" s="857"/>
      <c r="BY114" s="857"/>
      <c r="BZ114" s="857"/>
      <c r="CA114" s="857">
        <v>8512155</v>
      </c>
      <c r="CB114" s="857"/>
      <c r="CC114" s="857"/>
      <c r="CD114" s="857"/>
      <c r="CE114" s="857"/>
      <c r="CF114" s="918">
        <v>42.7</v>
      </c>
      <c r="CG114" s="919"/>
      <c r="CH114" s="919"/>
      <c r="CI114" s="919"/>
      <c r="CJ114" s="919"/>
      <c r="CK114" s="974"/>
      <c r="CL114" s="861"/>
      <c r="CM114" s="864" t="s">
        <v>453</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412</v>
      </c>
      <c r="DH114" s="820"/>
      <c r="DI114" s="820"/>
      <c r="DJ114" s="820"/>
      <c r="DK114" s="821"/>
      <c r="DL114" s="822" t="s">
        <v>438</v>
      </c>
      <c r="DM114" s="820"/>
      <c r="DN114" s="820"/>
      <c r="DO114" s="820"/>
      <c r="DP114" s="821"/>
      <c r="DQ114" s="822" t="s">
        <v>438</v>
      </c>
      <c r="DR114" s="820"/>
      <c r="DS114" s="820"/>
      <c r="DT114" s="820"/>
      <c r="DU114" s="821"/>
      <c r="DV114" s="867" t="s">
        <v>438</v>
      </c>
      <c r="DW114" s="868"/>
      <c r="DX114" s="868"/>
      <c r="DY114" s="868"/>
      <c r="DZ114" s="869"/>
    </row>
    <row r="115" spans="1:130" s="246" customFormat="1" ht="26.25" customHeight="1">
      <c r="A115" s="961"/>
      <c r="B115" s="962"/>
      <c r="C115" s="790" t="s">
        <v>454</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15555</v>
      </c>
      <c r="AB115" s="966"/>
      <c r="AC115" s="966"/>
      <c r="AD115" s="966"/>
      <c r="AE115" s="967"/>
      <c r="AF115" s="968">
        <v>15064</v>
      </c>
      <c r="AG115" s="966"/>
      <c r="AH115" s="966"/>
      <c r="AI115" s="966"/>
      <c r="AJ115" s="967"/>
      <c r="AK115" s="968">
        <v>14448</v>
      </c>
      <c r="AL115" s="966"/>
      <c r="AM115" s="966"/>
      <c r="AN115" s="966"/>
      <c r="AO115" s="967"/>
      <c r="AP115" s="969">
        <v>0.1</v>
      </c>
      <c r="AQ115" s="970"/>
      <c r="AR115" s="970"/>
      <c r="AS115" s="970"/>
      <c r="AT115" s="971"/>
      <c r="AU115" s="979"/>
      <c r="AV115" s="980"/>
      <c r="AW115" s="980"/>
      <c r="AX115" s="980"/>
      <c r="AY115" s="980"/>
      <c r="AZ115" s="855" t="s">
        <v>455</v>
      </c>
      <c r="BA115" s="790"/>
      <c r="BB115" s="790"/>
      <c r="BC115" s="790"/>
      <c r="BD115" s="790"/>
      <c r="BE115" s="790"/>
      <c r="BF115" s="790"/>
      <c r="BG115" s="790"/>
      <c r="BH115" s="790"/>
      <c r="BI115" s="790"/>
      <c r="BJ115" s="790"/>
      <c r="BK115" s="790"/>
      <c r="BL115" s="790"/>
      <c r="BM115" s="790"/>
      <c r="BN115" s="790"/>
      <c r="BO115" s="790"/>
      <c r="BP115" s="791"/>
      <c r="BQ115" s="856">
        <v>31238</v>
      </c>
      <c r="BR115" s="857"/>
      <c r="BS115" s="857"/>
      <c r="BT115" s="857"/>
      <c r="BU115" s="857"/>
      <c r="BV115" s="857">
        <v>30037</v>
      </c>
      <c r="BW115" s="857"/>
      <c r="BX115" s="857"/>
      <c r="BY115" s="857"/>
      <c r="BZ115" s="857"/>
      <c r="CA115" s="857">
        <v>22743</v>
      </c>
      <c r="CB115" s="857"/>
      <c r="CC115" s="857"/>
      <c r="CD115" s="857"/>
      <c r="CE115" s="857"/>
      <c r="CF115" s="918">
        <v>0.1</v>
      </c>
      <c r="CG115" s="919"/>
      <c r="CH115" s="919"/>
      <c r="CI115" s="919"/>
      <c r="CJ115" s="919"/>
      <c r="CK115" s="974"/>
      <c r="CL115" s="861"/>
      <c r="CM115" s="855" t="s">
        <v>456</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438</v>
      </c>
      <c r="DH115" s="820"/>
      <c r="DI115" s="820"/>
      <c r="DJ115" s="820"/>
      <c r="DK115" s="821"/>
      <c r="DL115" s="822" t="s">
        <v>386</v>
      </c>
      <c r="DM115" s="820"/>
      <c r="DN115" s="820"/>
      <c r="DO115" s="820"/>
      <c r="DP115" s="821"/>
      <c r="DQ115" s="822" t="s">
        <v>438</v>
      </c>
      <c r="DR115" s="820"/>
      <c r="DS115" s="820"/>
      <c r="DT115" s="820"/>
      <c r="DU115" s="821"/>
      <c r="DV115" s="867" t="s">
        <v>438</v>
      </c>
      <c r="DW115" s="868"/>
      <c r="DX115" s="868"/>
      <c r="DY115" s="868"/>
      <c r="DZ115" s="869"/>
    </row>
    <row r="116" spans="1:130" s="246" customFormat="1" ht="26.25" customHeight="1">
      <c r="A116" s="963"/>
      <c r="B116" s="964"/>
      <c r="C116" s="923" t="s">
        <v>457</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412</v>
      </c>
      <c r="AB116" s="820"/>
      <c r="AC116" s="820"/>
      <c r="AD116" s="820"/>
      <c r="AE116" s="821"/>
      <c r="AF116" s="822" t="s">
        <v>386</v>
      </c>
      <c r="AG116" s="820"/>
      <c r="AH116" s="820"/>
      <c r="AI116" s="820"/>
      <c r="AJ116" s="821"/>
      <c r="AK116" s="822" t="s">
        <v>386</v>
      </c>
      <c r="AL116" s="820"/>
      <c r="AM116" s="820"/>
      <c r="AN116" s="820"/>
      <c r="AO116" s="821"/>
      <c r="AP116" s="867" t="s">
        <v>386</v>
      </c>
      <c r="AQ116" s="868"/>
      <c r="AR116" s="868"/>
      <c r="AS116" s="868"/>
      <c r="AT116" s="869"/>
      <c r="AU116" s="979"/>
      <c r="AV116" s="980"/>
      <c r="AW116" s="980"/>
      <c r="AX116" s="980"/>
      <c r="AY116" s="980"/>
      <c r="AZ116" s="906" t="s">
        <v>458</v>
      </c>
      <c r="BA116" s="907"/>
      <c r="BB116" s="907"/>
      <c r="BC116" s="907"/>
      <c r="BD116" s="907"/>
      <c r="BE116" s="907"/>
      <c r="BF116" s="907"/>
      <c r="BG116" s="907"/>
      <c r="BH116" s="907"/>
      <c r="BI116" s="907"/>
      <c r="BJ116" s="907"/>
      <c r="BK116" s="907"/>
      <c r="BL116" s="907"/>
      <c r="BM116" s="907"/>
      <c r="BN116" s="907"/>
      <c r="BO116" s="907"/>
      <c r="BP116" s="908"/>
      <c r="BQ116" s="856" t="s">
        <v>450</v>
      </c>
      <c r="BR116" s="857"/>
      <c r="BS116" s="857"/>
      <c r="BT116" s="857"/>
      <c r="BU116" s="857"/>
      <c r="BV116" s="857" t="s">
        <v>438</v>
      </c>
      <c r="BW116" s="857"/>
      <c r="BX116" s="857"/>
      <c r="BY116" s="857"/>
      <c r="BZ116" s="857"/>
      <c r="CA116" s="857" t="s">
        <v>386</v>
      </c>
      <c r="CB116" s="857"/>
      <c r="CC116" s="857"/>
      <c r="CD116" s="857"/>
      <c r="CE116" s="857"/>
      <c r="CF116" s="918" t="s">
        <v>438</v>
      </c>
      <c r="CG116" s="919"/>
      <c r="CH116" s="919"/>
      <c r="CI116" s="919"/>
      <c r="CJ116" s="919"/>
      <c r="CK116" s="974"/>
      <c r="CL116" s="861"/>
      <c r="CM116" s="864" t="s">
        <v>459</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v>126194</v>
      </c>
      <c r="DH116" s="820"/>
      <c r="DI116" s="820"/>
      <c r="DJ116" s="820"/>
      <c r="DK116" s="821"/>
      <c r="DL116" s="822">
        <v>112460</v>
      </c>
      <c r="DM116" s="820"/>
      <c r="DN116" s="820"/>
      <c r="DO116" s="820"/>
      <c r="DP116" s="821"/>
      <c r="DQ116" s="822">
        <v>98907</v>
      </c>
      <c r="DR116" s="820"/>
      <c r="DS116" s="820"/>
      <c r="DT116" s="820"/>
      <c r="DU116" s="821"/>
      <c r="DV116" s="867">
        <v>0.5</v>
      </c>
      <c r="DW116" s="868"/>
      <c r="DX116" s="868"/>
      <c r="DY116" s="868"/>
      <c r="DZ116" s="869"/>
    </row>
    <row r="117" spans="1:130" s="246" customFormat="1" ht="26.25" customHeight="1">
      <c r="A117" s="944" t="s">
        <v>186</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460</v>
      </c>
      <c r="Z117" s="946"/>
      <c r="AA117" s="951">
        <v>5935449</v>
      </c>
      <c r="AB117" s="952"/>
      <c r="AC117" s="952"/>
      <c r="AD117" s="952"/>
      <c r="AE117" s="953"/>
      <c r="AF117" s="954">
        <v>6103723</v>
      </c>
      <c r="AG117" s="952"/>
      <c r="AH117" s="952"/>
      <c r="AI117" s="952"/>
      <c r="AJ117" s="953"/>
      <c r="AK117" s="954">
        <v>6271842</v>
      </c>
      <c r="AL117" s="952"/>
      <c r="AM117" s="952"/>
      <c r="AN117" s="952"/>
      <c r="AO117" s="953"/>
      <c r="AP117" s="955"/>
      <c r="AQ117" s="956"/>
      <c r="AR117" s="956"/>
      <c r="AS117" s="956"/>
      <c r="AT117" s="957"/>
      <c r="AU117" s="979"/>
      <c r="AV117" s="980"/>
      <c r="AW117" s="980"/>
      <c r="AX117" s="980"/>
      <c r="AY117" s="980"/>
      <c r="AZ117" s="906" t="s">
        <v>461</v>
      </c>
      <c r="BA117" s="907"/>
      <c r="BB117" s="907"/>
      <c r="BC117" s="907"/>
      <c r="BD117" s="907"/>
      <c r="BE117" s="907"/>
      <c r="BF117" s="907"/>
      <c r="BG117" s="907"/>
      <c r="BH117" s="907"/>
      <c r="BI117" s="907"/>
      <c r="BJ117" s="907"/>
      <c r="BK117" s="907"/>
      <c r="BL117" s="907"/>
      <c r="BM117" s="907"/>
      <c r="BN117" s="907"/>
      <c r="BO117" s="907"/>
      <c r="BP117" s="908"/>
      <c r="BQ117" s="856" t="s">
        <v>412</v>
      </c>
      <c r="BR117" s="857"/>
      <c r="BS117" s="857"/>
      <c r="BT117" s="857"/>
      <c r="BU117" s="857"/>
      <c r="BV117" s="857" t="s">
        <v>439</v>
      </c>
      <c r="BW117" s="857"/>
      <c r="BX117" s="857"/>
      <c r="BY117" s="857"/>
      <c r="BZ117" s="857"/>
      <c r="CA117" s="857" t="s">
        <v>438</v>
      </c>
      <c r="CB117" s="857"/>
      <c r="CC117" s="857"/>
      <c r="CD117" s="857"/>
      <c r="CE117" s="857"/>
      <c r="CF117" s="918" t="s">
        <v>412</v>
      </c>
      <c r="CG117" s="919"/>
      <c r="CH117" s="919"/>
      <c r="CI117" s="919"/>
      <c r="CJ117" s="919"/>
      <c r="CK117" s="974"/>
      <c r="CL117" s="861"/>
      <c r="CM117" s="864" t="s">
        <v>462</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386</v>
      </c>
      <c r="DH117" s="820"/>
      <c r="DI117" s="820"/>
      <c r="DJ117" s="820"/>
      <c r="DK117" s="821"/>
      <c r="DL117" s="822" t="s">
        <v>412</v>
      </c>
      <c r="DM117" s="820"/>
      <c r="DN117" s="820"/>
      <c r="DO117" s="820"/>
      <c r="DP117" s="821"/>
      <c r="DQ117" s="822" t="s">
        <v>412</v>
      </c>
      <c r="DR117" s="820"/>
      <c r="DS117" s="820"/>
      <c r="DT117" s="820"/>
      <c r="DU117" s="821"/>
      <c r="DV117" s="867" t="s">
        <v>439</v>
      </c>
      <c r="DW117" s="868"/>
      <c r="DX117" s="868"/>
      <c r="DY117" s="868"/>
      <c r="DZ117" s="869"/>
    </row>
    <row r="118" spans="1:130" s="246" customFormat="1" ht="26.25" customHeight="1">
      <c r="A118" s="944" t="s">
        <v>432</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430</v>
      </c>
      <c r="AB118" s="945"/>
      <c r="AC118" s="945"/>
      <c r="AD118" s="945"/>
      <c r="AE118" s="946"/>
      <c r="AF118" s="947" t="s">
        <v>304</v>
      </c>
      <c r="AG118" s="945"/>
      <c r="AH118" s="945"/>
      <c r="AI118" s="945"/>
      <c r="AJ118" s="946"/>
      <c r="AK118" s="947" t="s">
        <v>303</v>
      </c>
      <c r="AL118" s="945"/>
      <c r="AM118" s="945"/>
      <c r="AN118" s="945"/>
      <c r="AO118" s="946"/>
      <c r="AP118" s="948" t="s">
        <v>431</v>
      </c>
      <c r="AQ118" s="949"/>
      <c r="AR118" s="949"/>
      <c r="AS118" s="949"/>
      <c r="AT118" s="950"/>
      <c r="AU118" s="979"/>
      <c r="AV118" s="980"/>
      <c r="AW118" s="980"/>
      <c r="AX118" s="980"/>
      <c r="AY118" s="980"/>
      <c r="AZ118" s="922" t="s">
        <v>463</v>
      </c>
      <c r="BA118" s="923"/>
      <c r="BB118" s="923"/>
      <c r="BC118" s="923"/>
      <c r="BD118" s="923"/>
      <c r="BE118" s="923"/>
      <c r="BF118" s="923"/>
      <c r="BG118" s="923"/>
      <c r="BH118" s="923"/>
      <c r="BI118" s="923"/>
      <c r="BJ118" s="923"/>
      <c r="BK118" s="923"/>
      <c r="BL118" s="923"/>
      <c r="BM118" s="923"/>
      <c r="BN118" s="923"/>
      <c r="BO118" s="923"/>
      <c r="BP118" s="924"/>
      <c r="BQ118" s="925" t="s">
        <v>386</v>
      </c>
      <c r="BR118" s="888"/>
      <c r="BS118" s="888"/>
      <c r="BT118" s="888"/>
      <c r="BU118" s="888"/>
      <c r="BV118" s="888" t="s">
        <v>412</v>
      </c>
      <c r="BW118" s="888"/>
      <c r="BX118" s="888"/>
      <c r="BY118" s="888"/>
      <c r="BZ118" s="888"/>
      <c r="CA118" s="888" t="s">
        <v>386</v>
      </c>
      <c r="CB118" s="888"/>
      <c r="CC118" s="888"/>
      <c r="CD118" s="888"/>
      <c r="CE118" s="888"/>
      <c r="CF118" s="918" t="s">
        <v>386</v>
      </c>
      <c r="CG118" s="919"/>
      <c r="CH118" s="919"/>
      <c r="CI118" s="919"/>
      <c r="CJ118" s="919"/>
      <c r="CK118" s="974"/>
      <c r="CL118" s="861"/>
      <c r="CM118" s="864" t="s">
        <v>464</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412</v>
      </c>
      <c r="DH118" s="820"/>
      <c r="DI118" s="820"/>
      <c r="DJ118" s="820"/>
      <c r="DK118" s="821"/>
      <c r="DL118" s="822" t="s">
        <v>412</v>
      </c>
      <c r="DM118" s="820"/>
      <c r="DN118" s="820"/>
      <c r="DO118" s="820"/>
      <c r="DP118" s="821"/>
      <c r="DQ118" s="822" t="s">
        <v>438</v>
      </c>
      <c r="DR118" s="820"/>
      <c r="DS118" s="820"/>
      <c r="DT118" s="820"/>
      <c r="DU118" s="821"/>
      <c r="DV118" s="867" t="s">
        <v>412</v>
      </c>
      <c r="DW118" s="868"/>
      <c r="DX118" s="868"/>
      <c r="DY118" s="868"/>
      <c r="DZ118" s="869"/>
    </row>
    <row r="119" spans="1:130" s="246" customFormat="1" ht="26.25" customHeight="1">
      <c r="A119" s="858" t="s">
        <v>435</v>
      </c>
      <c r="B119" s="859"/>
      <c r="C119" s="934" t="s">
        <v>436</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412</v>
      </c>
      <c r="AB119" s="938"/>
      <c r="AC119" s="938"/>
      <c r="AD119" s="938"/>
      <c r="AE119" s="939"/>
      <c r="AF119" s="940" t="s">
        <v>386</v>
      </c>
      <c r="AG119" s="938"/>
      <c r="AH119" s="938"/>
      <c r="AI119" s="938"/>
      <c r="AJ119" s="939"/>
      <c r="AK119" s="940" t="s">
        <v>412</v>
      </c>
      <c r="AL119" s="938"/>
      <c r="AM119" s="938"/>
      <c r="AN119" s="938"/>
      <c r="AO119" s="939"/>
      <c r="AP119" s="941" t="s">
        <v>386</v>
      </c>
      <c r="AQ119" s="942"/>
      <c r="AR119" s="942"/>
      <c r="AS119" s="942"/>
      <c r="AT119" s="943"/>
      <c r="AU119" s="981"/>
      <c r="AV119" s="982"/>
      <c r="AW119" s="982"/>
      <c r="AX119" s="982"/>
      <c r="AY119" s="982"/>
      <c r="AZ119" s="277" t="s">
        <v>186</v>
      </c>
      <c r="BA119" s="277"/>
      <c r="BB119" s="277"/>
      <c r="BC119" s="277"/>
      <c r="BD119" s="277"/>
      <c r="BE119" s="277"/>
      <c r="BF119" s="277"/>
      <c r="BG119" s="277"/>
      <c r="BH119" s="277"/>
      <c r="BI119" s="277"/>
      <c r="BJ119" s="277"/>
      <c r="BK119" s="277"/>
      <c r="BL119" s="277"/>
      <c r="BM119" s="277"/>
      <c r="BN119" s="277"/>
      <c r="BO119" s="920" t="s">
        <v>465</v>
      </c>
      <c r="BP119" s="921"/>
      <c r="BQ119" s="925">
        <v>75918280</v>
      </c>
      <c r="BR119" s="888"/>
      <c r="BS119" s="888"/>
      <c r="BT119" s="888"/>
      <c r="BU119" s="888"/>
      <c r="BV119" s="888">
        <v>78607224</v>
      </c>
      <c r="BW119" s="888"/>
      <c r="BX119" s="888"/>
      <c r="BY119" s="888"/>
      <c r="BZ119" s="888"/>
      <c r="CA119" s="888">
        <v>81107180</v>
      </c>
      <c r="CB119" s="888"/>
      <c r="CC119" s="888"/>
      <c r="CD119" s="888"/>
      <c r="CE119" s="888"/>
      <c r="CF119" s="786"/>
      <c r="CG119" s="787"/>
      <c r="CH119" s="787"/>
      <c r="CI119" s="787"/>
      <c r="CJ119" s="877"/>
      <c r="CK119" s="975"/>
      <c r="CL119" s="863"/>
      <c r="CM119" s="881" t="s">
        <v>466</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v>7193</v>
      </c>
      <c r="DH119" s="803"/>
      <c r="DI119" s="803"/>
      <c r="DJ119" s="803"/>
      <c r="DK119" s="804"/>
      <c r="DL119" s="805">
        <v>2008</v>
      </c>
      <c r="DM119" s="803"/>
      <c r="DN119" s="803"/>
      <c r="DO119" s="803"/>
      <c r="DP119" s="804"/>
      <c r="DQ119" s="805">
        <v>1174</v>
      </c>
      <c r="DR119" s="803"/>
      <c r="DS119" s="803"/>
      <c r="DT119" s="803"/>
      <c r="DU119" s="804"/>
      <c r="DV119" s="891">
        <v>0</v>
      </c>
      <c r="DW119" s="892"/>
      <c r="DX119" s="892"/>
      <c r="DY119" s="892"/>
      <c r="DZ119" s="893"/>
    </row>
    <row r="120" spans="1:130" s="246" customFormat="1" ht="26.25" customHeight="1">
      <c r="A120" s="860"/>
      <c r="B120" s="861"/>
      <c r="C120" s="864" t="s">
        <v>442</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412</v>
      </c>
      <c r="AB120" s="820"/>
      <c r="AC120" s="820"/>
      <c r="AD120" s="820"/>
      <c r="AE120" s="821"/>
      <c r="AF120" s="822" t="s">
        <v>386</v>
      </c>
      <c r="AG120" s="820"/>
      <c r="AH120" s="820"/>
      <c r="AI120" s="820"/>
      <c r="AJ120" s="821"/>
      <c r="AK120" s="822" t="s">
        <v>412</v>
      </c>
      <c r="AL120" s="820"/>
      <c r="AM120" s="820"/>
      <c r="AN120" s="820"/>
      <c r="AO120" s="821"/>
      <c r="AP120" s="867" t="s">
        <v>438</v>
      </c>
      <c r="AQ120" s="868"/>
      <c r="AR120" s="868"/>
      <c r="AS120" s="868"/>
      <c r="AT120" s="869"/>
      <c r="AU120" s="926" t="s">
        <v>467</v>
      </c>
      <c r="AV120" s="927"/>
      <c r="AW120" s="927"/>
      <c r="AX120" s="927"/>
      <c r="AY120" s="928"/>
      <c r="AZ120" s="903" t="s">
        <v>468</v>
      </c>
      <c r="BA120" s="848"/>
      <c r="BB120" s="848"/>
      <c r="BC120" s="848"/>
      <c r="BD120" s="848"/>
      <c r="BE120" s="848"/>
      <c r="BF120" s="848"/>
      <c r="BG120" s="848"/>
      <c r="BH120" s="848"/>
      <c r="BI120" s="848"/>
      <c r="BJ120" s="848"/>
      <c r="BK120" s="848"/>
      <c r="BL120" s="848"/>
      <c r="BM120" s="848"/>
      <c r="BN120" s="848"/>
      <c r="BO120" s="848"/>
      <c r="BP120" s="849"/>
      <c r="BQ120" s="904">
        <v>7868594</v>
      </c>
      <c r="BR120" s="885"/>
      <c r="BS120" s="885"/>
      <c r="BT120" s="885"/>
      <c r="BU120" s="885"/>
      <c r="BV120" s="885">
        <v>7442949</v>
      </c>
      <c r="BW120" s="885"/>
      <c r="BX120" s="885"/>
      <c r="BY120" s="885"/>
      <c r="BZ120" s="885"/>
      <c r="CA120" s="885">
        <v>7692199</v>
      </c>
      <c r="CB120" s="885"/>
      <c r="CC120" s="885"/>
      <c r="CD120" s="885"/>
      <c r="CE120" s="885"/>
      <c r="CF120" s="909">
        <v>38.6</v>
      </c>
      <c r="CG120" s="910"/>
      <c r="CH120" s="910"/>
      <c r="CI120" s="910"/>
      <c r="CJ120" s="910"/>
      <c r="CK120" s="911" t="s">
        <v>469</v>
      </c>
      <c r="CL120" s="895"/>
      <c r="CM120" s="895"/>
      <c r="CN120" s="895"/>
      <c r="CO120" s="896"/>
      <c r="CP120" s="915" t="s">
        <v>470</v>
      </c>
      <c r="CQ120" s="916"/>
      <c r="CR120" s="916"/>
      <c r="CS120" s="916"/>
      <c r="CT120" s="916"/>
      <c r="CU120" s="916"/>
      <c r="CV120" s="916"/>
      <c r="CW120" s="916"/>
      <c r="CX120" s="916"/>
      <c r="CY120" s="916"/>
      <c r="CZ120" s="916"/>
      <c r="DA120" s="916"/>
      <c r="DB120" s="916"/>
      <c r="DC120" s="916"/>
      <c r="DD120" s="916"/>
      <c r="DE120" s="916"/>
      <c r="DF120" s="917"/>
      <c r="DG120" s="904">
        <v>10816658</v>
      </c>
      <c r="DH120" s="885"/>
      <c r="DI120" s="885"/>
      <c r="DJ120" s="885"/>
      <c r="DK120" s="885"/>
      <c r="DL120" s="885">
        <v>10319441</v>
      </c>
      <c r="DM120" s="885"/>
      <c r="DN120" s="885"/>
      <c r="DO120" s="885"/>
      <c r="DP120" s="885"/>
      <c r="DQ120" s="885">
        <v>10342921</v>
      </c>
      <c r="DR120" s="885"/>
      <c r="DS120" s="885"/>
      <c r="DT120" s="885"/>
      <c r="DU120" s="885"/>
      <c r="DV120" s="886">
        <v>51.9</v>
      </c>
      <c r="DW120" s="886"/>
      <c r="DX120" s="886"/>
      <c r="DY120" s="886"/>
      <c r="DZ120" s="887"/>
    </row>
    <row r="121" spans="1:130" s="246" customFormat="1" ht="26.25" customHeight="1">
      <c r="A121" s="860"/>
      <c r="B121" s="861"/>
      <c r="C121" s="906" t="s">
        <v>471</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386</v>
      </c>
      <c r="AB121" s="820"/>
      <c r="AC121" s="820"/>
      <c r="AD121" s="820"/>
      <c r="AE121" s="821"/>
      <c r="AF121" s="822" t="s">
        <v>386</v>
      </c>
      <c r="AG121" s="820"/>
      <c r="AH121" s="820"/>
      <c r="AI121" s="820"/>
      <c r="AJ121" s="821"/>
      <c r="AK121" s="822" t="s">
        <v>439</v>
      </c>
      <c r="AL121" s="820"/>
      <c r="AM121" s="820"/>
      <c r="AN121" s="820"/>
      <c r="AO121" s="821"/>
      <c r="AP121" s="867" t="s">
        <v>437</v>
      </c>
      <c r="AQ121" s="868"/>
      <c r="AR121" s="868"/>
      <c r="AS121" s="868"/>
      <c r="AT121" s="869"/>
      <c r="AU121" s="929"/>
      <c r="AV121" s="930"/>
      <c r="AW121" s="930"/>
      <c r="AX121" s="930"/>
      <c r="AY121" s="931"/>
      <c r="AZ121" s="855" t="s">
        <v>472</v>
      </c>
      <c r="BA121" s="790"/>
      <c r="BB121" s="790"/>
      <c r="BC121" s="790"/>
      <c r="BD121" s="790"/>
      <c r="BE121" s="790"/>
      <c r="BF121" s="790"/>
      <c r="BG121" s="790"/>
      <c r="BH121" s="790"/>
      <c r="BI121" s="790"/>
      <c r="BJ121" s="790"/>
      <c r="BK121" s="790"/>
      <c r="BL121" s="790"/>
      <c r="BM121" s="790"/>
      <c r="BN121" s="790"/>
      <c r="BO121" s="790"/>
      <c r="BP121" s="791"/>
      <c r="BQ121" s="856">
        <v>5986094</v>
      </c>
      <c r="BR121" s="857"/>
      <c r="BS121" s="857"/>
      <c r="BT121" s="857"/>
      <c r="BU121" s="857"/>
      <c r="BV121" s="857">
        <v>6518540</v>
      </c>
      <c r="BW121" s="857"/>
      <c r="BX121" s="857"/>
      <c r="BY121" s="857"/>
      <c r="BZ121" s="857"/>
      <c r="CA121" s="857">
        <v>6163883</v>
      </c>
      <c r="CB121" s="857"/>
      <c r="CC121" s="857"/>
      <c r="CD121" s="857"/>
      <c r="CE121" s="857"/>
      <c r="CF121" s="918">
        <v>30.9</v>
      </c>
      <c r="CG121" s="919"/>
      <c r="CH121" s="919"/>
      <c r="CI121" s="919"/>
      <c r="CJ121" s="919"/>
      <c r="CK121" s="912"/>
      <c r="CL121" s="898"/>
      <c r="CM121" s="898"/>
      <c r="CN121" s="898"/>
      <c r="CO121" s="899"/>
      <c r="CP121" s="878" t="s">
        <v>473</v>
      </c>
      <c r="CQ121" s="879"/>
      <c r="CR121" s="879"/>
      <c r="CS121" s="879"/>
      <c r="CT121" s="879"/>
      <c r="CU121" s="879"/>
      <c r="CV121" s="879"/>
      <c r="CW121" s="879"/>
      <c r="CX121" s="879"/>
      <c r="CY121" s="879"/>
      <c r="CZ121" s="879"/>
      <c r="DA121" s="879"/>
      <c r="DB121" s="879"/>
      <c r="DC121" s="879"/>
      <c r="DD121" s="879"/>
      <c r="DE121" s="879"/>
      <c r="DF121" s="880"/>
      <c r="DG121" s="856">
        <v>917739</v>
      </c>
      <c r="DH121" s="857"/>
      <c r="DI121" s="857"/>
      <c r="DJ121" s="857"/>
      <c r="DK121" s="857"/>
      <c r="DL121" s="857">
        <v>873409</v>
      </c>
      <c r="DM121" s="857"/>
      <c r="DN121" s="857"/>
      <c r="DO121" s="857"/>
      <c r="DP121" s="857"/>
      <c r="DQ121" s="857">
        <v>847972</v>
      </c>
      <c r="DR121" s="857"/>
      <c r="DS121" s="857"/>
      <c r="DT121" s="857"/>
      <c r="DU121" s="857"/>
      <c r="DV121" s="834">
        <v>4.3</v>
      </c>
      <c r="DW121" s="834"/>
      <c r="DX121" s="834"/>
      <c r="DY121" s="834"/>
      <c r="DZ121" s="835"/>
    </row>
    <row r="122" spans="1:130" s="246" customFormat="1" ht="26.25" customHeight="1">
      <c r="A122" s="860"/>
      <c r="B122" s="861"/>
      <c r="C122" s="864" t="s">
        <v>453</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386</v>
      </c>
      <c r="AB122" s="820"/>
      <c r="AC122" s="820"/>
      <c r="AD122" s="820"/>
      <c r="AE122" s="821"/>
      <c r="AF122" s="822" t="s">
        <v>412</v>
      </c>
      <c r="AG122" s="820"/>
      <c r="AH122" s="820"/>
      <c r="AI122" s="820"/>
      <c r="AJ122" s="821"/>
      <c r="AK122" s="822" t="s">
        <v>439</v>
      </c>
      <c r="AL122" s="820"/>
      <c r="AM122" s="820"/>
      <c r="AN122" s="820"/>
      <c r="AO122" s="821"/>
      <c r="AP122" s="867" t="s">
        <v>438</v>
      </c>
      <c r="AQ122" s="868"/>
      <c r="AR122" s="868"/>
      <c r="AS122" s="868"/>
      <c r="AT122" s="869"/>
      <c r="AU122" s="929"/>
      <c r="AV122" s="930"/>
      <c r="AW122" s="930"/>
      <c r="AX122" s="930"/>
      <c r="AY122" s="931"/>
      <c r="AZ122" s="922" t="s">
        <v>474</v>
      </c>
      <c r="BA122" s="923"/>
      <c r="BB122" s="923"/>
      <c r="BC122" s="923"/>
      <c r="BD122" s="923"/>
      <c r="BE122" s="923"/>
      <c r="BF122" s="923"/>
      <c r="BG122" s="923"/>
      <c r="BH122" s="923"/>
      <c r="BI122" s="923"/>
      <c r="BJ122" s="923"/>
      <c r="BK122" s="923"/>
      <c r="BL122" s="923"/>
      <c r="BM122" s="923"/>
      <c r="BN122" s="923"/>
      <c r="BO122" s="923"/>
      <c r="BP122" s="924"/>
      <c r="BQ122" s="925">
        <v>50800777</v>
      </c>
      <c r="BR122" s="888"/>
      <c r="BS122" s="888"/>
      <c r="BT122" s="888"/>
      <c r="BU122" s="888"/>
      <c r="BV122" s="888">
        <v>52742903</v>
      </c>
      <c r="BW122" s="888"/>
      <c r="BX122" s="888"/>
      <c r="BY122" s="888"/>
      <c r="BZ122" s="888"/>
      <c r="CA122" s="888">
        <v>54723876</v>
      </c>
      <c r="CB122" s="888"/>
      <c r="CC122" s="888"/>
      <c r="CD122" s="888"/>
      <c r="CE122" s="888"/>
      <c r="CF122" s="889">
        <v>274.39999999999998</v>
      </c>
      <c r="CG122" s="890"/>
      <c r="CH122" s="890"/>
      <c r="CI122" s="890"/>
      <c r="CJ122" s="890"/>
      <c r="CK122" s="912"/>
      <c r="CL122" s="898"/>
      <c r="CM122" s="898"/>
      <c r="CN122" s="898"/>
      <c r="CO122" s="899"/>
      <c r="CP122" s="878" t="s">
        <v>475</v>
      </c>
      <c r="CQ122" s="879"/>
      <c r="CR122" s="879"/>
      <c r="CS122" s="879"/>
      <c r="CT122" s="879"/>
      <c r="CU122" s="879"/>
      <c r="CV122" s="879"/>
      <c r="CW122" s="879"/>
      <c r="CX122" s="879"/>
      <c r="CY122" s="879"/>
      <c r="CZ122" s="879"/>
      <c r="DA122" s="879"/>
      <c r="DB122" s="879"/>
      <c r="DC122" s="879"/>
      <c r="DD122" s="879"/>
      <c r="DE122" s="879"/>
      <c r="DF122" s="880"/>
      <c r="DG122" s="856" t="s">
        <v>450</v>
      </c>
      <c r="DH122" s="857"/>
      <c r="DI122" s="857"/>
      <c r="DJ122" s="857"/>
      <c r="DK122" s="857"/>
      <c r="DL122" s="857" t="s">
        <v>412</v>
      </c>
      <c r="DM122" s="857"/>
      <c r="DN122" s="857"/>
      <c r="DO122" s="857"/>
      <c r="DP122" s="857"/>
      <c r="DQ122" s="857" t="s">
        <v>412</v>
      </c>
      <c r="DR122" s="857"/>
      <c r="DS122" s="857"/>
      <c r="DT122" s="857"/>
      <c r="DU122" s="857"/>
      <c r="DV122" s="834" t="s">
        <v>437</v>
      </c>
      <c r="DW122" s="834"/>
      <c r="DX122" s="834"/>
      <c r="DY122" s="834"/>
      <c r="DZ122" s="835"/>
    </row>
    <row r="123" spans="1:130" s="246" customFormat="1" ht="26.25" customHeight="1">
      <c r="A123" s="860"/>
      <c r="B123" s="861"/>
      <c r="C123" s="864" t="s">
        <v>459</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412</v>
      </c>
      <c r="AB123" s="820"/>
      <c r="AC123" s="820"/>
      <c r="AD123" s="820"/>
      <c r="AE123" s="821"/>
      <c r="AF123" s="822" t="s">
        <v>412</v>
      </c>
      <c r="AG123" s="820"/>
      <c r="AH123" s="820"/>
      <c r="AI123" s="820"/>
      <c r="AJ123" s="821"/>
      <c r="AK123" s="822" t="s">
        <v>438</v>
      </c>
      <c r="AL123" s="820"/>
      <c r="AM123" s="820"/>
      <c r="AN123" s="820"/>
      <c r="AO123" s="821"/>
      <c r="AP123" s="867" t="s">
        <v>412</v>
      </c>
      <c r="AQ123" s="868"/>
      <c r="AR123" s="868"/>
      <c r="AS123" s="868"/>
      <c r="AT123" s="869"/>
      <c r="AU123" s="932"/>
      <c r="AV123" s="933"/>
      <c r="AW123" s="933"/>
      <c r="AX123" s="933"/>
      <c r="AY123" s="933"/>
      <c r="AZ123" s="277" t="s">
        <v>186</v>
      </c>
      <c r="BA123" s="277"/>
      <c r="BB123" s="277"/>
      <c r="BC123" s="277"/>
      <c r="BD123" s="277"/>
      <c r="BE123" s="277"/>
      <c r="BF123" s="277"/>
      <c r="BG123" s="277"/>
      <c r="BH123" s="277"/>
      <c r="BI123" s="277"/>
      <c r="BJ123" s="277"/>
      <c r="BK123" s="277"/>
      <c r="BL123" s="277"/>
      <c r="BM123" s="277"/>
      <c r="BN123" s="277"/>
      <c r="BO123" s="920" t="s">
        <v>476</v>
      </c>
      <c r="BP123" s="921"/>
      <c r="BQ123" s="875">
        <v>64655465</v>
      </c>
      <c r="BR123" s="876"/>
      <c r="BS123" s="876"/>
      <c r="BT123" s="876"/>
      <c r="BU123" s="876"/>
      <c r="BV123" s="876">
        <v>66704392</v>
      </c>
      <c r="BW123" s="876"/>
      <c r="BX123" s="876"/>
      <c r="BY123" s="876"/>
      <c r="BZ123" s="876"/>
      <c r="CA123" s="876">
        <v>68579958</v>
      </c>
      <c r="CB123" s="876"/>
      <c r="CC123" s="876"/>
      <c r="CD123" s="876"/>
      <c r="CE123" s="876"/>
      <c r="CF123" s="786"/>
      <c r="CG123" s="787"/>
      <c r="CH123" s="787"/>
      <c r="CI123" s="787"/>
      <c r="CJ123" s="877"/>
      <c r="CK123" s="912"/>
      <c r="CL123" s="898"/>
      <c r="CM123" s="898"/>
      <c r="CN123" s="898"/>
      <c r="CO123" s="899"/>
      <c r="CP123" s="878" t="s">
        <v>477</v>
      </c>
      <c r="CQ123" s="879"/>
      <c r="CR123" s="879"/>
      <c r="CS123" s="879"/>
      <c r="CT123" s="879"/>
      <c r="CU123" s="879"/>
      <c r="CV123" s="879"/>
      <c r="CW123" s="879"/>
      <c r="CX123" s="879"/>
      <c r="CY123" s="879"/>
      <c r="CZ123" s="879"/>
      <c r="DA123" s="879"/>
      <c r="DB123" s="879"/>
      <c r="DC123" s="879"/>
      <c r="DD123" s="879"/>
      <c r="DE123" s="879"/>
      <c r="DF123" s="880"/>
      <c r="DG123" s="819" t="s">
        <v>439</v>
      </c>
      <c r="DH123" s="820"/>
      <c r="DI123" s="820"/>
      <c r="DJ123" s="820"/>
      <c r="DK123" s="821"/>
      <c r="DL123" s="822" t="s">
        <v>386</v>
      </c>
      <c r="DM123" s="820"/>
      <c r="DN123" s="820"/>
      <c r="DO123" s="820"/>
      <c r="DP123" s="821"/>
      <c r="DQ123" s="822" t="s">
        <v>450</v>
      </c>
      <c r="DR123" s="820"/>
      <c r="DS123" s="820"/>
      <c r="DT123" s="820"/>
      <c r="DU123" s="821"/>
      <c r="DV123" s="867" t="s">
        <v>386</v>
      </c>
      <c r="DW123" s="868"/>
      <c r="DX123" s="868"/>
      <c r="DY123" s="868"/>
      <c r="DZ123" s="869"/>
    </row>
    <row r="124" spans="1:130" s="246" customFormat="1" ht="26.25" customHeight="1" thickBot="1">
      <c r="A124" s="860"/>
      <c r="B124" s="861"/>
      <c r="C124" s="864" t="s">
        <v>462</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386</v>
      </c>
      <c r="AB124" s="820"/>
      <c r="AC124" s="820"/>
      <c r="AD124" s="820"/>
      <c r="AE124" s="821"/>
      <c r="AF124" s="822" t="s">
        <v>386</v>
      </c>
      <c r="AG124" s="820"/>
      <c r="AH124" s="820"/>
      <c r="AI124" s="820"/>
      <c r="AJ124" s="821"/>
      <c r="AK124" s="822" t="s">
        <v>386</v>
      </c>
      <c r="AL124" s="820"/>
      <c r="AM124" s="820"/>
      <c r="AN124" s="820"/>
      <c r="AO124" s="821"/>
      <c r="AP124" s="867" t="s">
        <v>439</v>
      </c>
      <c r="AQ124" s="868"/>
      <c r="AR124" s="868"/>
      <c r="AS124" s="868"/>
      <c r="AT124" s="869"/>
      <c r="AU124" s="870" t="s">
        <v>478</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54.5</v>
      </c>
      <c r="BR124" s="874"/>
      <c r="BS124" s="874"/>
      <c r="BT124" s="874"/>
      <c r="BU124" s="874"/>
      <c r="BV124" s="874">
        <v>58.9</v>
      </c>
      <c r="BW124" s="874"/>
      <c r="BX124" s="874"/>
      <c r="BY124" s="874"/>
      <c r="BZ124" s="874"/>
      <c r="CA124" s="874">
        <v>62.8</v>
      </c>
      <c r="CB124" s="874"/>
      <c r="CC124" s="874"/>
      <c r="CD124" s="874"/>
      <c r="CE124" s="874"/>
      <c r="CF124" s="764"/>
      <c r="CG124" s="765"/>
      <c r="CH124" s="765"/>
      <c r="CI124" s="765"/>
      <c r="CJ124" s="905"/>
      <c r="CK124" s="913"/>
      <c r="CL124" s="913"/>
      <c r="CM124" s="913"/>
      <c r="CN124" s="913"/>
      <c r="CO124" s="914"/>
      <c r="CP124" s="878" t="s">
        <v>479</v>
      </c>
      <c r="CQ124" s="879"/>
      <c r="CR124" s="879"/>
      <c r="CS124" s="879"/>
      <c r="CT124" s="879"/>
      <c r="CU124" s="879"/>
      <c r="CV124" s="879"/>
      <c r="CW124" s="879"/>
      <c r="CX124" s="879"/>
      <c r="CY124" s="879"/>
      <c r="CZ124" s="879"/>
      <c r="DA124" s="879"/>
      <c r="DB124" s="879"/>
      <c r="DC124" s="879"/>
      <c r="DD124" s="879"/>
      <c r="DE124" s="879"/>
      <c r="DF124" s="880"/>
      <c r="DG124" s="802">
        <v>274</v>
      </c>
      <c r="DH124" s="803"/>
      <c r="DI124" s="803"/>
      <c r="DJ124" s="803"/>
      <c r="DK124" s="804"/>
      <c r="DL124" s="805" t="s">
        <v>439</v>
      </c>
      <c r="DM124" s="803"/>
      <c r="DN124" s="803"/>
      <c r="DO124" s="803"/>
      <c r="DP124" s="804"/>
      <c r="DQ124" s="805" t="s">
        <v>412</v>
      </c>
      <c r="DR124" s="803"/>
      <c r="DS124" s="803"/>
      <c r="DT124" s="803"/>
      <c r="DU124" s="804"/>
      <c r="DV124" s="891" t="s">
        <v>386</v>
      </c>
      <c r="DW124" s="892"/>
      <c r="DX124" s="892"/>
      <c r="DY124" s="892"/>
      <c r="DZ124" s="893"/>
    </row>
    <row r="125" spans="1:130" s="246" customFormat="1" ht="26.25" customHeight="1">
      <c r="A125" s="860"/>
      <c r="B125" s="861"/>
      <c r="C125" s="864" t="s">
        <v>464</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412</v>
      </c>
      <c r="AB125" s="820"/>
      <c r="AC125" s="820"/>
      <c r="AD125" s="820"/>
      <c r="AE125" s="821"/>
      <c r="AF125" s="822" t="s">
        <v>412</v>
      </c>
      <c r="AG125" s="820"/>
      <c r="AH125" s="820"/>
      <c r="AI125" s="820"/>
      <c r="AJ125" s="821"/>
      <c r="AK125" s="822" t="s">
        <v>386</v>
      </c>
      <c r="AL125" s="820"/>
      <c r="AM125" s="820"/>
      <c r="AN125" s="820"/>
      <c r="AO125" s="821"/>
      <c r="AP125" s="867" t="s">
        <v>412</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480</v>
      </c>
      <c r="CL125" s="895"/>
      <c r="CM125" s="895"/>
      <c r="CN125" s="895"/>
      <c r="CO125" s="896"/>
      <c r="CP125" s="903" t="s">
        <v>481</v>
      </c>
      <c r="CQ125" s="848"/>
      <c r="CR125" s="848"/>
      <c r="CS125" s="848"/>
      <c r="CT125" s="848"/>
      <c r="CU125" s="848"/>
      <c r="CV125" s="848"/>
      <c r="CW125" s="848"/>
      <c r="CX125" s="848"/>
      <c r="CY125" s="848"/>
      <c r="CZ125" s="848"/>
      <c r="DA125" s="848"/>
      <c r="DB125" s="848"/>
      <c r="DC125" s="848"/>
      <c r="DD125" s="848"/>
      <c r="DE125" s="848"/>
      <c r="DF125" s="849"/>
      <c r="DG125" s="904" t="s">
        <v>412</v>
      </c>
      <c r="DH125" s="885"/>
      <c r="DI125" s="885"/>
      <c r="DJ125" s="885"/>
      <c r="DK125" s="885"/>
      <c r="DL125" s="885" t="s">
        <v>412</v>
      </c>
      <c r="DM125" s="885"/>
      <c r="DN125" s="885"/>
      <c r="DO125" s="885"/>
      <c r="DP125" s="885"/>
      <c r="DQ125" s="885" t="s">
        <v>439</v>
      </c>
      <c r="DR125" s="885"/>
      <c r="DS125" s="885"/>
      <c r="DT125" s="885"/>
      <c r="DU125" s="885"/>
      <c r="DV125" s="886" t="s">
        <v>412</v>
      </c>
      <c r="DW125" s="886"/>
      <c r="DX125" s="886"/>
      <c r="DY125" s="886"/>
      <c r="DZ125" s="887"/>
    </row>
    <row r="126" spans="1:130" s="246" customFormat="1" ht="26.25" customHeight="1" thickBot="1">
      <c r="A126" s="860"/>
      <c r="B126" s="861"/>
      <c r="C126" s="864" t="s">
        <v>466</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v>13914</v>
      </c>
      <c r="AB126" s="820"/>
      <c r="AC126" s="820"/>
      <c r="AD126" s="820"/>
      <c r="AE126" s="821"/>
      <c r="AF126" s="822">
        <v>13734</v>
      </c>
      <c r="AG126" s="820"/>
      <c r="AH126" s="820"/>
      <c r="AI126" s="820"/>
      <c r="AJ126" s="821"/>
      <c r="AK126" s="822">
        <v>13553</v>
      </c>
      <c r="AL126" s="820"/>
      <c r="AM126" s="820"/>
      <c r="AN126" s="820"/>
      <c r="AO126" s="821"/>
      <c r="AP126" s="867">
        <v>0.1</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482</v>
      </c>
      <c r="CQ126" s="790"/>
      <c r="CR126" s="790"/>
      <c r="CS126" s="790"/>
      <c r="CT126" s="790"/>
      <c r="CU126" s="790"/>
      <c r="CV126" s="790"/>
      <c r="CW126" s="790"/>
      <c r="CX126" s="790"/>
      <c r="CY126" s="790"/>
      <c r="CZ126" s="790"/>
      <c r="DA126" s="790"/>
      <c r="DB126" s="790"/>
      <c r="DC126" s="790"/>
      <c r="DD126" s="790"/>
      <c r="DE126" s="790"/>
      <c r="DF126" s="791"/>
      <c r="DG126" s="856" t="s">
        <v>412</v>
      </c>
      <c r="DH126" s="857"/>
      <c r="DI126" s="857"/>
      <c r="DJ126" s="857"/>
      <c r="DK126" s="857"/>
      <c r="DL126" s="857" t="s">
        <v>412</v>
      </c>
      <c r="DM126" s="857"/>
      <c r="DN126" s="857"/>
      <c r="DO126" s="857"/>
      <c r="DP126" s="857"/>
      <c r="DQ126" s="857" t="s">
        <v>412</v>
      </c>
      <c r="DR126" s="857"/>
      <c r="DS126" s="857"/>
      <c r="DT126" s="857"/>
      <c r="DU126" s="857"/>
      <c r="DV126" s="834" t="s">
        <v>439</v>
      </c>
      <c r="DW126" s="834"/>
      <c r="DX126" s="834"/>
      <c r="DY126" s="834"/>
      <c r="DZ126" s="835"/>
    </row>
    <row r="127" spans="1:130" s="246" customFormat="1" ht="26.25" customHeight="1">
      <c r="A127" s="862"/>
      <c r="B127" s="863"/>
      <c r="C127" s="881" t="s">
        <v>483</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v>1641</v>
      </c>
      <c r="AB127" s="820"/>
      <c r="AC127" s="820"/>
      <c r="AD127" s="820"/>
      <c r="AE127" s="821"/>
      <c r="AF127" s="822">
        <v>1330</v>
      </c>
      <c r="AG127" s="820"/>
      <c r="AH127" s="820"/>
      <c r="AI127" s="820"/>
      <c r="AJ127" s="821"/>
      <c r="AK127" s="822">
        <v>895</v>
      </c>
      <c r="AL127" s="820"/>
      <c r="AM127" s="820"/>
      <c r="AN127" s="820"/>
      <c r="AO127" s="821"/>
      <c r="AP127" s="867">
        <v>0</v>
      </c>
      <c r="AQ127" s="868"/>
      <c r="AR127" s="868"/>
      <c r="AS127" s="868"/>
      <c r="AT127" s="869"/>
      <c r="AU127" s="282"/>
      <c r="AV127" s="282"/>
      <c r="AW127" s="282"/>
      <c r="AX127" s="884" t="s">
        <v>484</v>
      </c>
      <c r="AY127" s="852"/>
      <c r="AZ127" s="852"/>
      <c r="BA127" s="852"/>
      <c r="BB127" s="852"/>
      <c r="BC127" s="852"/>
      <c r="BD127" s="852"/>
      <c r="BE127" s="853"/>
      <c r="BF127" s="851" t="s">
        <v>485</v>
      </c>
      <c r="BG127" s="852"/>
      <c r="BH127" s="852"/>
      <c r="BI127" s="852"/>
      <c r="BJ127" s="852"/>
      <c r="BK127" s="852"/>
      <c r="BL127" s="853"/>
      <c r="BM127" s="851" t="s">
        <v>486</v>
      </c>
      <c r="BN127" s="852"/>
      <c r="BO127" s="852"/>
      <c r="BP127" s="852"/>
      <c r="BQ127" s="852"/>
      <c r="BR127" s="852"/>
      <c r="BS127" s="853"/>
      <c r="BT127" s="851" t="s">
        <v>487</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488</v>
      </c>
      <c r="CQ127" s="790"/>
      <c r="CR127" s="790"/>
      <c r="CS127" s="790"/>
      <c r="CT127" s="790"/>
      <c r="CU127" s="790"/>
      <c r="CV127" s="790"/>
      <c r="CW127" s="790"/>
      <c r="CX127" s="790"/>
      <c r="CY127" s="790"/>
      <c r="CZ127" s="790"/>
      <c r="DA127" s="790"/>
      <c r="DB127" s="790"/>
      <c r="DC127" s="790"/>
      <c r="DD127" s="790"/>
      <c r="DE127" s="790"/>
      <c r="DF127" s="791"/>
      <c r="DG127" s="856" t="s">
        <v>439</v>
      </c>
      <c r="DH127" s="857"/>
      <c r="DI127" s="857"/>
      <c r="DJ127" s="857"/>
      <c r="DK127" s="857"/>
      <c r="DL127" s="857" t="s">
        <v>439</v>
      </c>
      <c r="DM127" s="857"/>
      <c r="DN127" s="857"/>
      <c r="DO127" s="857"/>
      <c r="DP127" s="857"/>
      <c r="DQ127" s="857" t="s">
        <v>412</v>
      </c>
      <c r="DR127" s="857"/>
      <c r="DS127" s="857"/>
      <c r="DT127" s="857"/>
      <c r="DU127" s="857"/>
      <c r="DV127" s="834" t="s">
        <v>412</v>
      </c>
      <c r="DW127" s="834"/>
      <c r="DX127" s="834"/>
      <c r="DY127" s="834"/>
      <c r="DZ127" s="835"/>
    </row>
    <row r="128" spans="1:130" s="246" customFormat="1" ht="26.25" customHeight="1" thickBot="1">
      <c r="A128" s="836" t="s">
        <v>489</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490</v>
      </c>
      <c r="X128" s="838"/>
      <c r="Y128" s="838"/>
      <c r="Z128" s="839"/>
      <c r="AA128" s="840">
        <v>596490</v>
      </c>
      <c r="AB128" s="841"/>
      <c r="AC128" s="841"/>
      <c r="AD128" s="841"/>
      <c r="AE128" s="842"/>
      <c r="AF128" s="843">
        <v>580206</v>
      </c>
      <c r="AG128" s="841"/>
      <c r="AH128" s="841"/>
      <c r="AI128" s="841"/>
      <c r="AJ128" s="842"/>
      <c r="AK128" s="843">
        <v>554156</v>
      </c>
      <c r="AL128" s="841"/>
      <c r="AM128" s="841"/>
      <c r="AN128" s="841"/>
      <c r="AO128" s="842"/>
      <c r="AP128" s="844"/>
      <c r="AQ128" s="845"/>
      <c r="AR128" s="845"/>
      <c r="AS128" s="845"/>
      <c r="AT128" s="846"/>
      <c r="AU128" s="282"/>
      <c r="AV128" s="282"/>
      <c r="AW128" s="282"/>
      <c r="AX128" s="847" t="s">
        <v>491</v>
      </c>
      <c r="AY128" s="848"/>
      <c r="AZ128" s="848"/>
      <c r="BA128" s="848"/>
      <c r="BB128" s="848"/>
      <c r="BC128" s="848"/>
      <c r="BD128" s="848"/>
      <c r="BE128" s="849"/>
      <c r="BF128" s="826" t="s">
        <v>439</v>
      </c>
      <c r="BG128" s="827"/>
      <c r="BH128" s="827"/>
      <c r="BI128" s="827"/>
      <c r="BJ128" s="827"/>
      <c r="BK128" s="827"/>
      <c r="BL128" s="850"/>
      <c r="BM128" s="826">
        <v>12.12</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492</v>
      </c>
      <c r="CQ128" s="768"/>
      <c r="CR128" s="768"/>
      <c r="CS128" s="768"/>
      <c r="CT128" s="768"/>
      <c r="CU128" s="768"/>
      <c r="CV128" s="768"/>
      <c r="CW128" s="768"/>
      <c r="CX128" s="768"/>
      <c r="CY128" s="768"/>
      <c r="CZ128" s="768"/>
      <c r="DA128" s="768"/>
      <c r="DB128" s="768"/>
      <c r="DC128" s="768"/>
      <c r="DD128" s="768"/>
      <c r="DE128" s="768"/>
      <c r="DF128" s="769"/>
      <c r="DG128" s="830">
        <v>31238</v>
      </c>
      <c r="DH128" s="831"/>
      <c r="DI128" s="831"/>
      <c r="DJ128" s="831"/>
      <c r="DK128" s="831"/>
      <c r="DL128" s="831">
        <v>30037</v>
      </c>
      <c r="DM128" s="831"/>
      <c r="DN128" s="831"/>
      <c r="DO128" s="831"/>
      <c r="DP128" s="831"/>
      <c r="DQ128" s="831">
        <v>22743</v>
      </c>
      <c r="DR128" s="831"/>
      <c r="DS128" s="831"/>
      <c r="DT128" s="831"/>
      <c r="DU128" s="831"/>
      <c r="DV128" s="832">
        <v>0.1</v>
      </c>
      <c r="DW128" s="832"/>
      <c r="DX128" s="832"/>
      <c r="DY128" s="832"/>
      <c r="DZ128" s="833"/>
    </row>
    <row r="129" spans="1:131" s="246" customFormat="1" ht="26.25" customHeight="1">
      <c r="A129" s="814" t="s">
        <v>105</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493</v>
      </c>
      <c r="X129" s="817"/>
      <c r="Y129" s="817"/>
      <c r="Z129" s="818"/>
      <c r="AA129" s="819">
        <v>24856936</v>
      </c>
      <c r="AB129" s="820"/>
      <c r="AC129" s="820"/>
      <c r="AD129" s="820"/>
      <c r="AE129" s="821"/>
      <c r="AF129" s="822">
        <v>24506596</v>
      </c>
      <c r="AG129" s="820"/>
      <c r="AH129" s="820"/>
      <c r="AI129" s="820"/>
      <c r="AJ129" s="821"/>
      <c r="AK129" s="822">
        <v>24396729</v>
      </c>
      <c r="AL129" s="820"/>
      <c r="AM129" s="820"/>
      <c r="AN129" s="820"/>
      <c r="AO129" s="821"/>
      <c r="AP129" s="823"/>
      <c r="AQ129" s="824"/>
      <c r="AR129" s="824"/>
      <c r="AS129" s="824"/>
      <c r="AT129" s="825"/>
      <c r="AU129" s="284"/>
      <c r="AV129" s="284"/>
      <c r="AW129" s="284"/>
      <c r="AX129" s="789" t="s">
        <v>494</v>
      </c>
      <c r="AY129" s="790"/>
      <c r="AZ129" s="790"/>
      <c r="BA129" s="790"/>
      <c r="BB129" s="790"/>
      <c r="BC129" s="790"/>
      <c r="BD129" s="790"/>
      <c r="BE129" s="791"/>
      <c r="BF129" s="809" t="s">
        <v>386</v>
      </c>
      <c r="BG129" s="810"/>
      <c r="BH129" s="810"/>
      <c r="BI129" s="810"/>
      <c r="BJ129" s="810"/>
      <c r="BK129" s="810"/>
      <c r="BL129" s="811"/>
      <c r="BM129" s="809">
        <v>17.12</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14" t="s">
        <v>495</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496</v>
      </c>
      <c r="X130" s="817"/>
      <c r="Y130" s="817"/>
      <c r="Z130" s="818"/>
      <c r="AA130" s="819">
        <v>4212761</v>
      </c>
      <c r="AB130" s="820"/>
      <c r="AC130" s="820"/>
      <c r="AD130" s="820"/>
      <c r="AE130" s="821"/>
      <c r="AF130" s="822">
        <v>4316860</v>
      </c>
      <c r="AG130" s="820"/>
      <c r="AH130" s="820"/>
      <c r="AI130" s="820"/>
      <c r="AJ130" s="821"/>
      <c r="AK130" s="822">
        <v>4453064</v>
      </c>
      <c r="AL130" s="820"/>
      <c r="AM130" s="820"/>
      <c r="AN130" s="820"/>
      <c r="AO130" s="821"/>
      <c r="AP130" s="823"/>
      <c r="AQ130" s="824"/>
      <c r="AR130" s="824"/>
      <c r="AS130" s="824"/>
      <c r="AT130" s="825"/>
      <c r="AU130" s="284"/>
      <c r="AV130" s="284"/>
      <c r="AW130" s="284"/>
      <c r="AX130" s="789" t="s">
        <v>497</v>
      </c>
      <c r="AY130" s="790"/>
      <c r="AZ130" s="790"/>
      <c r="BA130" s="790"/>
      <c r="BB130" s="790"/>
      <c r="BC130" s="790"/>
      <c r="BD130" s="790"/>
      <c r="BE130" s="791"/>
      <c r="BF130" s="792">
        <v>5.9</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498</v>
      </c>
      <c r="X131" s="800"/>
      <c r="Y131" s="800"/>
      <c r="Z131" s="801"/>
      <c r="AA131" s="802">
        <v>20644175</v>
      </c>
      <c r="AB131" s="803"/>
      <c r="AC131" s="803"/>
      <c r="AD131" s="803"/>
      <c r="AE131" s="804"/>
      <c r="AF131" s="805">
        <v>20189736</v>
      </c>
      <c r="AG131" s="803"/>
      <c r="AH131" s="803"/>
      <c r="AI131" s="803"/>
      <c r="AJ131" s="804"/>
      <c r="AK131" s="805">
        <v>19943665</v>
      </c>
      <c r="AL131" s="803"/>
      <c r="AM131" s="803"/>
      <c r="AN131" s="803"/>
      <c r="AO131" s="804"/>
      <c r="AP131" s="806"/>
      <c r="AQ131" s="807"/>
      <c r="AR131" s="807"/>
      <c r="AS131" s="807"/>
      <c r="AT131" s="808"/>
      <c r="AU131" s="284"/>
      <c r="AV131" s="284"/>
      <c r="AW131" s="284"/>
      <c r="AX131" s="767" t="s">
        <v>499</v>
      </c>
      <c r="AY131" s="768"/>
      <c r="AZ131" s="768"/>
      <c r="BA131" s="768"/>
      <c r="BB131" s="768"/>
      <c r="BC131" s="768"/>
      <c r="BD131" s="768"/>
      <c r="BE131" s="769"/>
      <c r="BF131" s="770">
        <v>62.8</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776" t="s">
        <v>500</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501</v>
      </c>
      <c r="W132" s="780"/>
      <c r="X132" s="780"/>
      <c r="Y132" s="780"/>
      <c r="Z132" s="781"/>
      <c r="AA132" s="782">
        <v>5.4552821800000002</v>
      </c>
      <c r="AB132" s="783"/>
      <c r="AC132" s="783"/>
      <c r="AD132" s="783"/>
      <c r="AE132" s="784"/>
      <c r="AF132" s="785">
        <v>5.9765863210000001</v>
      </c>
      <c r="AG132" s="783"/>
      <c r="AH132" s="783"/>
      <c r="AI132" s="783"/>
      <c r="AJ132" s="784"/>
      <c r="AK132" s="785">
        <v>6.3409709300000001</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502</v>
      </c>
      <c r="W133" s="759"/>
      <c r="X133" s="759"/>
      <c r="Y133" s="759"/>
      <c r="Z133" s="760"/>
      <c r="AA133" s="761">
        <v>5.6</v>
      </c>
      <c r="AB133" s="762"/>
      <c r="AC133" s="762"/>
      <c r="AD133" s="762"/>
      <c r="AE133" s="763"/>
      <c r="AF133" s="761">
        <v>5.6</v>
      </c>
      <c r="AG133" s="762"/>
      <c r="AH133" s="762"/>
      <c r="AI133" s="762"/>
      <c r="AJ133" s="763"/>
      <c r="AK133" s="761">
        <v>5.9</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w5E7CBEGcgcDaxBiHcg0XU0VtvhK1lpeLUdwR89k6aFZRT3N1wpl1EyjXnxsooYfoOxljiR0jQ6wJmtmcSh1Rg==" saltValue="EJoDoqpkapJCVnKFZMfKA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34" zoomScaleNormal="85" zoomScaleSheetLayoutView="100" workbookViewId="0">
      <selection activeCell="AO52" sqref="AO52"/>
    </sheetView>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503</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6Au2h+MQ9ZPbSanNjDvBSevMNFERBbQpfL0dqjlgJJlW5hvgmfMsG2w/6d4UF0qWv8t54djIzSbNGeXA4jTAFA==" saltValue="tNaJLrgBIYk8lWVhJ2kNV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28"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uGTNTSQOCHf4YAyRtHhBN/7nuo8sAoMv5vsBcTQGEtRJby7yeS8bee73lSnXoOpX/Dgrj9eRHqRZLI9bfq40Rg==" saltValue="BaQozZSAM7uKeh3Zh+WJP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Z22"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504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505</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506</v>
      </c>
      <c r="AP7" s="303"/>
      <c r="AQ7" s="304" t="s">
        <v>507</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508</v>
      </c>
      <c r="AQ8" s="310" t="s">
        <v>509</v>
      </c>
      <c r="AR8" s="311" t="s">
        <v>510</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511</v>
      </c>
      <c r="AL9" s="1189"/>
      <c r="AM9" s="1189"/>
      <c r="AN9" s="1190"/>
      <c r="AO9" s="312">
        <v>7780393</v>
      </c>
      <c r="AP9" s="312">
        <v>94150</v>
      </c>
      <c r="AQ9" s="313">
        <v>57145</v>
      </c>
      <c r="AR9" s="314">
        <v>64.8</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512</v>
      </c>
      <c r="AL10" s="1189"/>
      <c r="AM10" s="1189"/>
      <c r="AN10" s="1190"/>
      <c r="AO10" s="315">
        <v>525624</v>
      </c>
      <c r="AP10" s="315">
        <v>6361</v>
      </c>
      <c r="AQ10" s="316">
        <v>3801</v>
      </c>
      <c r="AR10" s="317">
        <v>67.400000000000006</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513</v>
      </c>
      <c r="AL11" s="1189"/>
      <c r="AM11" s="1189"/>
      <c r="AN11" s="1190"/>
      <c r="AO11" s="315">
        <v>12498</v>
      </c>
      <c r="AP11" s="315">
        <v>151</v>
      </c>
      <c r="AQ11" s="316">
        <v>6723</v>
      </c>
      <c r="AR11" s="317">
        <v>-97.8</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514</v>
      </c>
      <c r="AL12" s="1189"/>
      <c r="AM12" s="1189"/>
      <c r="AN12" s="1190"/>
      <c r="AO12" s="315" t="s">
        <v>515</v>
      </c>
      <c r="AP12" s="315" t="s">
        <v>515</v>
      </c>
      <c r="AQ12" s="316">
        <v>959</v>
      </c>
      <c r="AR12" s="317" t="s">
        <v>515</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516</v>
      </c>
      <c r="AL13" s="1189"/>
      <c r="AM13" s="1189"/>
      <c r="AN13" s="1190"/>
      <c r="AO13" s="315" t="s">
        <v>515</v>
      </c>
      <c r="AP13" s="315" t="s">
        <v>515</v>
      </c>
      <c r="AQ13" s="316">
        <v>1</v>
      </c>
      <c r="AR13" s="317" t="s">
        <v>515</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517</v>
      </c>
      <c r="AL14" s="1189"/>
      <c r="AM14" s="1189"/>
      <c r="AN14" s="1190"/>
      <c r="AO14" s="315">
        <v>293903</v>
      </c>
      <c r="AP14" s="315">
        <v>3557</v>
      </c>
      <c r="AQ14" s="316">
        <v>2728</v>
      </c>
      <c r="AR14" s="317">
        <v>30.4</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518</v>
      </c>
      <c r="AL15" s="1189"/>
      <c r="AM15" s="1189"/>
      <c r="AN15" s="1190"/>
      <c r="AO15" s="315">
        <v>309289</v>
      </c>
      <c r="AP15" s="315">
        <v>3743</v>
      </c>
      <c r="AQ15" s="316">
        <v>1349</v>
      </c>
      <c r="AR15" s="317">
        <v>177.5</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519</v>
      </c>
      <c r="AL16" s="1192"/>
      <c r="AM16" s="1192"/>
      <c r="AN16" s="1193"/>
      <c r="AO16" s="315">
        <v>-755986</v>
      </c>
      <c r="AP16" s="315">
        <v>-9148</v>
      </c>
      <c r="AQ16" s="316">
        <v>-4270</v>
      </c>
      <c r="AR16" s="317">
        <v>114.2</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186</v>
      </c>
      <c r="AL17" s="1192"/>
      <c r="AM17" s="1192"/>
      <c r="AN17" s="1193"/>
      <c r="AO17" s="315">
        <v>8165721</v>
      </c>
      <c r="AP17" s="315">
        <v>98813</v>
      </c>
      <c r="AQ17" s="316">
        <v>68438</v>
      </c>
      <c r="AR17" s="317">
        <v>44.4</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520</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521</v>
      </c>
      <c r="AP20" s="323" t="s">
        <v>522</v>
      </c>
      <c r="AQ20" s="324" t="s">
        <v>523</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524</v>
      </c>
      <c r="AL21" s="1186"/>
      <c r="AM21" s="1186"/>
      <c r="AN21" s="1187"/>
      <c r="AO21" s="327">
        <v>10.96</v>
      </c>
      <c r="AP21" s="328">
        <v>6.23</v>
      </c>
      <c r="AQ21" s="329">
        <v>4.7300000000000004</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525</v>
      </c>
      <c r="AL22" s="1186"/>
      <c r="AM22" s="1186"/>
      <c r="AN22" s="1187"/>
      <c r="AO22" s="332">
        <v>98.3</v>
      </c>
      <c r="AP22" s="333">
        <v>98.5</v>
      </c>
      <c r="AQ22" s="334">
        <v>-0.2</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526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527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528</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506</v>
      </c>
      <c r="AP30" s="303"/>
      <c r="AQ30" s="304" t="s">
        <v>507</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508</v>
      </c>
      <c r="AQ31" s="310" t="s">
        <v>509</v>
      </c>
      <c r="AR31" s="311" t="s">
        <v>510</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529</v>
      </c>
      <c r="AL32" s="1177"/>
      <c r="AM32" s="1177"/>
      <c r="AN32" s="1178"/>
      <c r="AO32" s="342">
        <v>5262010</v>
      </c>
      <c r="AP32" s="342">
        <v>63675</v>
      </c>
      <c r="AQ32" s="343">
        <v>33979</v>
      </c>
      <c r="AR32" s="344">
        <v>87.4</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530</v>
      </c>
      <c r="AL33" s="1177"/>
      <c r="AM33" s="1177"/>
      <c r="AN33" s="1178"/>
      <c r="AO33" s="342" t="s">
        <v>515</v>
      </c>
      <c r="AP33" s="342" t="s">
        <v>515</v>
      </c>
      <c r="AQ33" s="343" t="s">
        <v>515</v>
      </c>
      <c r="AR33" s="344" t="s">
        <v>515</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531</v>
      </c>
      <c r="AL34" s="1177"/>
      <c r="AM34" s="1177"/>
      <c r="AN34" s="1178"/>
      <c r="AO34" s="342" t="s">
        <v>515</v>
      </c>
      <c r="AP34" s="342" t="s">
        <v>515</v>
      </c>
      <c r="AQ34" s="343">
        <v>15</v>
      </c>
      <c r="AR34" s="344" t="s">
        <v>515</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532</v>
      </c>
      <c r="AL35" s="1177"/>
      <c r="AM35" s="1177"/>
      <c r="AN35" s="1178"/>
      <c r="AO35" s="342">
        <v>995384</v>
      </c>
      <c r="AP35" s="342">
        <v>12045</v>
      </c>
      <c r="AQ35" s="343">
        <v>9031</v>
      </c>
      <c r="AR35" s="344">
        <v>33.4</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533</v>
      </c>
      <c r="AL36" s="1177"/>
      <c r="AM36" s="1177"/>
      <c r="AN36" s="1178"/>
      <c r="AO36" s="342" t="s">
        <v>515</v>
      </c>
      <c r="AP36" s="342" t="s">
        <v>515</v>
      </c>
      <c r="AQ36" s="343">
        <v>1893</v>
      </c>
      <c r="AR36" s="344" t="s">
        <v>515</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534</v>
      </c>
      <c r="AL37" s="1177"/>
      <c r="AM37" s="1177"/>
      <c r="AN37" s="1178"/>
      <c r="AO37" s="342">
        <v>14448</v>
      </c>
      <c r="AP37" s="342">
        <v>175</v>
      </c>
      <c r="AQ37" s="343">
        <v>1352</v>
      </c>
      <c r="AR37" s="344">
        <v>-87.1</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535</v>
      </c>
      <c r="AL38" s="1180"/>
      <c r="AM38" s="1180"/>
      <c r="AN38" s="1181"/>
      <c r="AO38" s="345" t="s">
        <v>515</v>
      </c>
      <c r="AP38" s="345" t="s">
        <v>515</v>
      </c>
      <c r="AQ38" s="346">
        <v>1</v>
      </c>
      <c r="AR38" s="334" t="s">
        <v>515</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536</v>
      </c>
      <c r="AL39" s="1180"/>
      <c r="AM39" s="1180"/>
      <c r="AN39" s="1181"/>
      <c r="AO39" s="342">
        <v>-554156</v>
      </c>
      <c r="AP39" s="342">
        <v>-6706</v>
      </c>
      <c r="AQ39" s="343">
        <v>-6634</v>
      </c>
      <c r="AR39" s="344">
        <v>1.1000000000000001</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537</v>
      </c>
      <c r="AL40" s="1177"/>
      <c r="AM40" s="1177"/>
      <c r="AN40" s="1178"/>
      <c r="AO40" s="342">
        <v>-4453064</v>
      </c>
      <c r="AP40" s="342">
        <v>-53886</v>
      </c>
      <c r="AQ40" s="343">
        <v>-28305</v>
      </c>
      <c r="AR40" s="344">
        <v>90.4</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298</v>
      </c>
      <c r="AL41" s="1183"/>
      <c r="AM41" s="1183"/>
      <c r="AN41" s="1184"/>
      <c r="AO41" s="342">
        <v>1264622</v>
      </c>
      <c r="AP41" s="342">
        <v>15303</v>
      </c>
      <c r="AQ41" s="343">
        <v>11332</v>
      </c>
      <c r="AR41" s="344">
        <v>35</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538</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539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540</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506</v>
      </c>
      <c r="AN49" s="1171" t="s">
        <v>541</v>
      </c>
      <c r="AO49" s="1172"/>
      <c r="AP49" s="1172"/>
      <c r="AQ49" s="1172"/>
      <c r="AR49" s="1173"/>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542</v>
      </c>
      <c r="AO50" s="359" t="s">
        <v>543</v>
      </c>
      <c r="AP50" s="360" t="s">
        <v>544</v>
      </c>
      <c r="AQ50" s="361" t="s">
        <v>545</v>
      </c>
      <c r="AR50" s="362" t="s">
        <v>546</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547</v>
      </c>
      <c r="AL51" s="355"/>
      <c r="AM51" s="363">
        <v>6908568</v>
      </c>
      <c r="AN51" s="364">
        <v>79303</v>
      </c>
      <c r="AO51" s="365">
        <v>-19.399999999999999</v>
      </c>
      <c r="AP51" s="366">
        <v>66255</v>
      </c>
      <c r="AQ51" s="367">
        <v>3.6</v>
      </c>
      <c r="AR51" s="368">
        <v>-23</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548</v>
      </c>
      <c r="AM52" s="371">
        <v>3442236</v>
      </c>
      <c r="AN52" s="372">
        <v>39513</v>
      </c>
      <c r="AO52" s="373">
        <v>-24</v>
      </c>
      <c r="AP52" s="374">
        <v>31822</v>
      </c>
      <c r="AQ52" s="375">
        <v>8.8000000000000007</v>
      </c>
      <c r="AR52" s="376">
        <v>-32.799999999999997</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549</v>
      </c>
      <c r="AL53" s="355"/>
      <c r="AM53" s="363">
        <v>6843344</v>
      </c>
      <c r="AN53" s="364">
        <v>79456</v>
      </c>
      <c r="AO53" s="365">
        <v>0.2</v>
      </c>
      <c r="AP53" s="366">
        <v>54227</v>
      </c>
      <c r="AQ53" s="367">
        <v>-18.2</v>
      </c>
      <c r="AR53" s="368">
        <v>18.399999999999999</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548</v>
      </c>
      <c r="AM54" s="371">
        <v>4706957</v>
      </c>
      <c r="AN54" s="372">
        <v>54651</v>
      </c>
      <c r="AO54" s="373">
        <v>38.299999999999997</v>
      </c>
      <c r="AP54" s="374">
        <v>29694</v>
      </c>
      <c r="AQ54" s="375">
        <v>-6.7</v>
      </c>
      <c r="AR54" s="376">
        <v>45</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550</v>
      </c>
      <c r="AL55" s="355"/>
      <c r="AM55" s="363">
        <v>6117259</v>
      </c>
      <c r="AN55" s="364">
        <v>72028</v>
      </c>
      <c r="AO55" s="365">
        <v>-9.3000000000000007</v>
      </c>
      <c r="AP55" s="366">
        <v>44504</v>
      </c>
      <c r="AQ55" s="367">
        <v>-17.899999999999999</v>
      </c>
      <c r="AR55" s="368">
        <v>8.6</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548</v>
      </c>
      <c r="AM56" s="371">
        <v>4470030</v>
      </c>
      <c r="AN56" s="372">
        <v>52633</v>
      </c>
      <c r="AO56" s="373">
        <v>-3.7</v>
      </c>
      <c r="AP56" s="374">
        <v>25876</v>
      </c>
      <c r="AQ56" s="375">
        <v>-12.9</v>
      </c>
      <c r="AR56" s="376">
        <v>9.1999999999999993</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551</v>
      </c>
      <c r="AL57" s="355"/>
      <c r="AM57" s="363">
        <v>8796052</v>
      </c>
      <c r="AN57" s="364">
        <v>105014</v>
      </c>
      <c r="AO57" s="365">
        <v>45.8</v>
      </c>
      <c r="AP57" s="366">
        <v>47820</v>
      </c>
      <c r="AQ57" s="367">
        <v>7.5</v>
      </c>
      <c r="AR57" s="368">
        <v>38.299999999999997</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548</v>
      </c>
      <c r="AM58" s="371">
        <v>6582532</v>
      </c>
      <c r="AN58" s="372">
        <v>78587</v>
      </c>
      <c r="AO58" s="373">
        <v>49.3</v>
      </c>
      <c r="AP58" s="374">
        <v>25855</v>
      </c>
      <c r="AQ58" s="375">
        <v>-0.1</v>
      </c>
      <c r="AR58" s="376">
        <v>49.4</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552</v>
      </c>
      <c r="AL59" s="355"/>
      <c r="AM59" s="363">
        <v>8832860</v>
      </c>
      <c r="AN59" s="364">
        <v>106886</v>
      </c>
      <c r="AO59" s="365">
        <v>1.8</v>
      </c>
      <c r="AP59" s="366">
        <v>41934</v>
      </c>
      <c r="AQ59" s="367">
        <v>-12.3</v>
      </c>
      <c r="AR59" s="368">
        <v>14.1</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548</v>
      </c>
      <c r="AM60" s="371">
        <v>6864777</v>
      </c>
      <c r="AN60" s="372">
        <v>83070</v>
      </c>
      <c r="AO60" s="373">
        <v>5.7</v>
      </c>
      <c r="AP60" s="374">
        <v>23352</v>
      </c>
      <c r="AQ60" s="375">
        <v>-9.6999999999999993</v>
      </c>
      <c r="AR60" s="376">
        <v>15.4</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553</v>
      </c>
      <c r="AL61" s="377"/>
      <c r="AM61" s="378">
        <v>7499617</v>
      </c>
      <c r="AN61" s="379">
        <v>88537</v>
      </c>
      <c r="AO61" s="380">
        <v>3.8</v>
      </c>
      <c r="AP61" s="381">
        <v>50948</v>
      </c>
      <c r="AQ61" s="382">
        <v>-7.5</v>
      </c>
      <c r="AR61" s="368">
        <v>11.3</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548</v>
      </c>
      <c r="AM62" s="371">
        <v>5213306</v>
      </c>
      <c r="AN62" s="372">
        <v>61691</v>
      </c>
      <c r="AO62" s="373">
        <v>13.1</v>
      </c>
      <c r="AP62" s="374">
        <v>27320</v>
      </c>
      <c r="AQ62" s="375">
        <v>-4.0999999999999996</v>
      </c>
      <c r="AR62" s="376">
        <v>17.2</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pEW1EPMPfCQ8ooU8KcyBIBKWASDv08XvMkH4axcthN8RFUT/TOzN9lUKVI85iHPnLYUZDnUPb+qsgvi86E34Ig==" saltValue="6EB9vnJgO3t/CvtVoUlwl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91" zoomScaleNormal="100" zoomScaleSheetLayoutView="55" workbookViewId="0">
      <selection activeCell="BI68" sqref="BI68"/>
    </sheetView>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555</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2xW6L9eXvLsc/YkjUP1FNGhKszbKAzhwhfCKTmcl3lEanSx6XiZxDu2VGiqFDZ79AtLhEpHOALGX3ZqCDXjs0w==" saltValue="/Ejus5Xghjq0iuAv5peeq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97" zoomScaleNormal="100" zoomScaleSheetLayoutView="55" workbookViewId="0">
      <selection activeCell="AF98" sqref="AF98"/>
    </sheetView>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556</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XR/Bsd+GYBw4kReH07qou4JyQi5hENC/3ctJpMOwHD19R4ozTlSrwICl3MTfu32pPTdRdxptkGSkqDlcBdguhA==" saltValue="zLIJNgoUWOrNqVMjirMiC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E39" zoomScale="90" zoomScaleNormal="90" zoomScaleSheetLayoutView="100" workbookViewId="0">
      <selection activeCell="J47" sqref="J47:J48"/>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557</v>
      </c>
      <c r="G46" s="8" t="s">
        <v>558</v>
      </c>
      <c r="H46" s="8" t="s">
        <v>559</v>
      </c>
      <c r="I46" s="8" t="s">
        <v>560</v>
      </c>
      <c r="J46" s="9" t="s">
        <v>561</v>
      </c>
    </row>
    <row r="47" spans="2:10" ht="57.75" customHeight="1">
      <c r="B47" s="10"/>
      <c r="C47" s="1194" t="s">
        <v>3</v>
      </c>
      <c r="D47" s="1194"/>
      <c r="E47" s="1195"/>
      <c r="F47" s="11">
        <v>17.760000000000002</v>
      </c>
      <c r="G47" s="12">
        <v>17.690000000000001</v>
      </c>
      <c r="H47" s="12">
        <v>16.34</v>
      </c>
      <c r="I47" s="12">
        <v>15.36</v>
      </c>
      <c r="J47" s="13">
        <v>13.59</v>
      </c>
    </row>
    <row r="48" spans="2:10" ht="57.75" customHeight="1">
      <c r="B48" s="14"/>
      <c r="C48" s="1196" t="s">
        <v>4</v>
      </c>
      <c r="D48" s="1196"/>
      <c r="E48" s="1197"/>
      <c r="F48" s="15">
        <v>6.8</v>
      </c>
      <c r="G48" s="16">
        <v>7.05</v>
      </c>
      <c r="H48" s="16">
        <v>6.81</v>
      </c>
      <c r="I48" s="16">
        <v>6.23</v>
      </c>
      <c r="J48" s="17">
        <v>3.28</v>
      </c>
    </row>
    <row r="49" spans="2:10" ht="57.75" customHeight="1" thickBot="1">
      <c r="B49" s="18"/>
      <c r="C49" s="1198" t="s">
        <v>5</v>
      </c>
      <c r="D49" s="1198"/>
      <c r="E49" s="1199"/>
      <c r="F49" s="19" t="s">
        <v>562</v>
      </c>
      <c r="G49" s="20">
        <v>0.28999999999999998</v>
      </c>
      <c r="H49" s="20" t="s">
        <v>563</v>
      </c>
      <c r="I49" s="20" t="s">
        <v>564</v>
      </c>
      <c r="J49" s="21" t="s">
        <v>565</v>
      </c>
    </row>
    <row r="50" spans="2:10" ht="13.5" customHeight="1"/>
    <row r="51" spans="2:10" ht="13.5" hidden="1" customHeight="1"/>
    <row r="52" spans="2:10" ht="13.5" hidden="1" customHeight="1"/>
    <row r="53" spans="2:10" ht="13.5" hidden="1" customHeight="1"/>
  </sheetData>
  <sheetProtection algorithmName="SHA-512" hashValue="sHmCVGa+XELy/sdRPmp1Q2wi+N0htaXGygPGoO56zdRuHXn8J/LdVT4AI3l08CV6nkDyz7kj3TId6JZvASFoqg==" saltValue="dnUeLHJJmNPW82qJNs7dq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2020-09-15T06:30:37Z</cp:lastPrinted>
  <dcterms:created xsi:type="dcterms:W3CDTF">2020-02-10T02:52:19Z</dcterms:created>
  <dcterms:modified xsi:type="dcterms:W3CDTF">2020-09-15T06:31:30Z</dcterms:modified>
  <cp:category/>
</cp:coreProperties>
</file>