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fs1901\05001000財政課\★☆★H26.2.12開始共有ファイル★☆★\12 財務Ｇ（20年～）\新公会計制度\R5\00照会\R5.10.4（R5.10.20〆）令和３年度財政状況資料集の作成について（2回目・地方公会計関係）\"/>
    </mc:Choice>
  </mc:AlternateContent>
  <xr:revisionPtr revIDLastSave="0" documentId="13_ncr:1_{E6BA1403-3FA7-43B2-8F22-4AE39A8EABF5}" xr6:coauthVersionLast="36" xr6:coauthVersionMax="36" xr10:uidLastSave="{00000000-0000-0000-0000-000000000000}"/>
  <bookViews>
    <workbookView xWindow="0" yWindow="0" windowWidth="15360" windowHeight="7635" tabRatio="60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BW41" i="10"/>
  <c r="BE41" i="10"/>
  <c r="AM41" i="10"/>
  <c r="U41" i="10"/>
  <c r="BW40" i="10"/>
  <c r="BE40" i="10"/>
  <c r="AM40" i="10"/>
  <c r="U40" i="10"/>
  <c r="BW39" i="10"/>
  <c r="BE39" i="10"/>
  <c r="AM39" i="10"/>
  <c r="U39" i="10"/>
  <c r="BW38" i="10"/>
  <c r="BE38" i="10"/>
  <c r="AM38" i="10"/>
  <c r="BE37" i="10"/>
  <c r="AM37" i="10"/>
  <c r="BE36" i="10"/>
  <c r="BE35" i="10"/>
  <c r="BW34" i="10"/>
  <c r="BW35" i="10" s="1"/>
  <c r="BW36" i="10" s="1"/>
  <c r="BW37" i="10" s="1"/>
  <c r="BE34" i="10"/>
  <c r="C34" i="10"/>
  <c r="CO34" i="10" l="1"/>
  <c r="CO35" i="10" s="1"/>
  <c r="CO36" i="10" s="1"/>
  <c r="CO37" i="10" s="1"/>
  <c r="CO38" i="10" s="1"/>
  <c r="CO39" i="10" s="1"/>
  <c r="CO40" i="10" s="1"/>
  <c r="CO41"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C39" i="10" s="1"/>
  <c r="C40" i="10" s="1"/>
  <c r="C41" i="10" s="1"/>
  <c r="C42" i="10" s="1"/>
  <c r="U34" i="10"/>
  <c r="U35" i="10" s="1"/>
  <c r="U36" i="10" s="1"/>
  <c r="U37" i="10" s="1"/>
  <c r="U38" i="10" s="1"/>
  <c r="AM34" i="10" l="1"/>
  <c r="AM35" i="10" s="1"/>
  <c r="AM36" i="10" s="1"/>
</calcChain>
</file>

<file path=xl/sharedStrings.xml><?xml version="1.0" encoding="utf-8"?>
<sst xmlns="http://schemas.openxmlformats.org/spreadsheetml/2006/main" count="1119" uniqueCount="627">
  <si>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</si>
  <si>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</si>
  <si>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</si>
  <si>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</si>
  <si>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</si>
  <si>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</si>
  <si>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</si>
  <si>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</si>
  <si>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</si>
  <si>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</si>
  <si>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</si>
  <si>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</si>
  <si>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</si>
  <si>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</si>
  <si>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</si>
  <si>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</si>
  <si>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</si>
  <si>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</si>
  <si>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</si>
  <si>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</si>
  <si>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</si>
  <si>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</si>
  <si>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</si>
  <si>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</si>
  <si>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</si>
  <si>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</si>
  <si>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</si>
  <si>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</si>
  <si>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</si>
  <si>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</si>
  <si>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</si>
  <si>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</si>
  <si>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</si>
  <si>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</si>
  <si>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</si>
  <si>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</si>
  <si>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</si>
  <si>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</si>
  <si>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</si>
  <si>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</si>
  <si>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</si>
  <si>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</si>
  <si>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</si>
  <si>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</si>
  <si>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</si>
  <si>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</si>
  <si>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</si>
  <si>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</si>
  <si>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</si>
  <si>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</si>
  <si>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</si>
  <si>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</si>
  <si>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</si>
  <si>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</si>
  <si>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</si>
  <si>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</si>
  <si>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</si>
  <si>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</si>
  <si>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</si>
  <si>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</si>
  <si>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</si>
  <si>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</si>
  <si>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</si>
  <si>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</si>
  <si>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</si>
  <si>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</si>
  <si>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</si>
  <si>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</si>
  <si>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</si>
  <si>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</si>
  <si>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</si>
  <si>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</si>
  <si>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</si>
  <si>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</si>
  <si>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</si>
  <si>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</si>
  <si>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</si>
  <si>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</si>
  <si>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</si>
  <si>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</si>
  <si>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</si>
  <si>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</si>
  <si>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</si>
  <si>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</si>
  <si>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</si>
  <si>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</si>
  <si>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</si>
  <si>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</si>
  <si>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</si>
  <si>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</si>
  <si>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</si>
  <si>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</si>
  <si>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</si>
  <si>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</si>
  <si>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</si>
  <si>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</si>
  <si>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</si>
  <si>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</si>
  <si>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</si>
  <si>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宇都宮市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</si>
  <si>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</si>
  <si>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</si>
  <si>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</si>
  <si>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</si>
  <si>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</si>
  <si>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</si>
  <si>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</si>
  <si>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</si>
  <si>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</si>
  <si>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</si>
  <si>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</si>
  <si>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</si>
  <si>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</si>
  <si>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</si>
  <si>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</si>
  <si>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</si>
  <si>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</si>
  <si>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</si>
  <si>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</si>
  <si>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</si>
  <si>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</si>
  <si>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</si>
  <si>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</si>
  <si>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</si>
  <si>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</si>
  <si>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</si>
  <si>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</si>
  <si>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</si>
  <si>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</si>
  <si>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</si>
  <si>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</si>
  <si>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</si>
  <si>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</si>
  <si>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</si>
  <si>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</si>
  <si>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</si>
  <si>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</si>
  <si>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</si>
  <si>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</si>
  <si>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</si>
  <si>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</si>
  <si>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</si>
  <si>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</si>
  <si>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</si>
  <si>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</si>
  <si>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</si>
  <si>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</si>
  <si>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</si>
  <si>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</si>
  <si>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</si>
  <si>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</si>
  <si>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</si>
  <si>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</si>
  <si>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</si>
  <si>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</si>
  <si>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</si>
  <si>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</si>
  <si>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</si>
  <si>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</si>
  <si>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</si>
  <si>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</si>
  <si>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</si>
  <si>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</si>
  <si>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</si>
  <si>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</si>
  <si>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</si>
  <si>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</si>
  <si>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</si>
  <si>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</si>
  <si>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</si>
  <si>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</si>
  <si>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</si>
  <si>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</si>
  <si>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</si>
  <si>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</si>
  <si>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</si>
  <si>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</si>
  <si>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</si>
  <si>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</si>
  <si>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</si>
  <si>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</si>
  <si>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</si>
  <si>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</si>
  <si>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</si>
  <si>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</si>
  <si>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</si>
  <si>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</si>
  <si>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</si>
  <si>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</si>
  <si>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</si>
  <si>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</si>
  <si>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</si>
  <si>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</si>
  <si>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</si>
  <si>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</si>
  <si>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</si>
  <si>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</si>
  <si>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</si>
  <si>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</si>
  <si>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</si>
  <si>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</si>
  <si>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</si>
  <si>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</si>
  <si>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</si>
  <si>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</si>
  <si>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</si>
  <si>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</si>
  <si>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</si>
  <si>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</si>
  <si>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</si>
  <si>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</si>
  <si>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</si>
  <si>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</si>
  <si>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</si>
  <si>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</si>
  <si>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</si>
  <si>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</si>
  <si>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</si>
  <si>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栃木県宇都宮市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</si>
  <si>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</si>
  <si>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</si>
  <si>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</si>
  <si>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</si>
  <si>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</si>
  <si>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</si>
  <si>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</si>
  <si>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</si>
  <si>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</si>
  <si>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</si>
  <si>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</si>
  <si>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</si>
  <si>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</si>
  <si>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</si>
  <si>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</si>
  <si>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</si>
  <si>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</si>
  <si>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</si>
  <si>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</si>
  <si>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</si>
  <si>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</si>
  <si>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</si>
  <si>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</si>
  <si>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</si>
  <si>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</si>
  <si>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</si>
  <si>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</si>
  <si>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</si>
  <si>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</si>
  <si>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</si>
  <si>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</si>
  <si>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</si>
  <si>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</si>
  <si>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</si>
  <si>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</si>
  <si>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</si>
  <si>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</si>
  <si>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</si>
  <si>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</si>
  <si>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</si>
  <si>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</si>
  <si>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</si>
  <si>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</si>
  <si>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</si>
  <si>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</si>
  <si>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</si>
  <si>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</si>
  <si>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</si>
  <si>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</si>
  <si>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</si>
  <si>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</si>
  <si>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</si>
  <si>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</si>
  <si>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</si>
  <si>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</si>
  <si>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</si>
  <si>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</si>
  <si>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</si>
  <si>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</si>
  <si>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</si>
  <si>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</si>
  <si>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</si>
  <si>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</si>
  <si>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</si>
  <si>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</si>
  <si>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</si>
  <si>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</si>
  <si>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</si>
  <si>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</si>
  <si>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</si>
  <si>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</si>
  <si>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</si>
  <si>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</si>
  <si>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</si>
  <si>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</si>
  <si>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</si>
  <si>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</si>
  <si>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</si>
  <si>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</si>
  <si>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</si>
  <si>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</si>
  <si>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</si>
  <si>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</si>
  <si>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</si>
  <si>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</si>
  <si>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</si>
  <si>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</si>
  <si>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</si>
  <si>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</si>
  <si>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</si>
  <si>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</si>
  <si>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</si>
  <si>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</si>
  <si>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</si>
  <si>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</si>
  <si>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</si>
  <si>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</si>
  <si>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</si>
  <si>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</si>
  <si>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</si>
  <si>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</si>
  <si>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</si>
  <si>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</si>
  <si>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</si>
  <si>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</si>
  <si>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</si>
  <si>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</si>
  <si>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</si>
  <si>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</si>
  <si>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</si>
  <si>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</si>
  <si>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</si>
  <si>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</si>
  <si>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</si>
  <si>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</si>
  <si>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</si>
  <si>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</si>
  <si>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</si>
  <si>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</si>
  <si>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</si>
  <si>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</si>
  <si>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市場</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</si>
  <si>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</si>
  <si>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</si>
  <si>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</si>
  <si>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</si>
  <si>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</si>
  <si>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</si>
  <si>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</si>
  <si>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</si>
  <si>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</si>
  <si>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</si>
  <si>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</si>
  <si>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</si>
  <si>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</si>
  <si>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</si>
  <si>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</si>
  <si>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</si>
  <si>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</si>
  <si>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</si>
  <si>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</si>
  <si>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</si>
  <si>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</si>
  <si>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</si>
  <si>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</si>
  <si>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</si>
  <si>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</si>
  <si>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</si>
  <si>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</si>
  <si>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</si>
  <si>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</si>
  <si>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</si>
  <si>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</si>
  <si>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</si>
  <si>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</si>
  <si>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</si>
  <si>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栃木県宇都宮市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</si>
  <si>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</si>
  <si>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</si>
  <si>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</si>
  <si>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</si>
  <si>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</si>
  <si>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</si>
  <si>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</si>
  <si>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</si>
  <si>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</si>
  <si>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</si>
  <si>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</si>
  <si>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</si>
  <si>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</si>
  <si>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</si>
  <si>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</si>
  <si>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</si>
  <si>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</si>
  <si>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</si>
  <si>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</si>
  <si>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</si>
  <si>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</si>
  <si>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生活排水処理事業</t>
    <phoneticPr fontId="5"/>
  </si>
  <si>
    <t>都市開発資金事業</t>
    <phoneticPr fontId="5"/>
  </si>
  <si>
    <t>鶴田第２土地区画整理事業</t>
    <phoneticPr fontId="5"/>
  </si>
  <si>
    <t>宇大東南部第１土地区画整理事業</t>
    <phoneticPr fontId="5"/>
  </si>
  <si>
    <t>宇大東南部第２土地区画整理事業</t>
    <phoneticPr fontId="5"/>
  </si>
  <si>
    <t>岡本駅西土地区画整理事業</t>
    <phoneticPr fontId="5"/>
  </si>
  <si>
    <t>育英事業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</si>
  <si>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</si>
  <si>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</si>
  <si>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</si>
  <si>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</si>
  <si>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</si>
  <si>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</si>
  <si>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</si>
  <si>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</si>
  <si>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</si>
  <si>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</si>
  <si>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</si>
  <si>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</si>
  <si>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</si>
  <si>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</si>
  <si>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</si>
  <si>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</si>
  <si>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競輪</t>
    <phoneticPr fontId="5"/>
  </si>
  <si>
    <t>駐車場</t>
    <phoneticPr fontId="5"/>
  </si>
  <si>
    <t>中央卸売市場事業</t>
    <phoneticPr fontId="5"/>
  </si>
  <si>
    <t>法適用企業</t>
    <phoneticPr fontId="5"/>
  </si>
  <si>
    <t>水道事業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</si>
  <si>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</si>
  <si>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</si>
  <si>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</si>
  <si>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</si>
  <si>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</si>
  <si>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</si>
  <si>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</si>
  <si>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</si>
  <si>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</si>
  <si>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</si>
  <si>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</si>
  <si>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</si>
  <si>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</si>
  <si>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</si>
  <si>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</si>
  <si>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</si>
  <si>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</si>
  <si>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</si>
  <si>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</si>
  <si>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</si>
  <si>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</si>
  <si>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</si>
  <si>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</si>
  <si>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</si>
  <si>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</si>
  <si>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</si>
  <si>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</si>
  <si>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</si>
  <si>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</si>
  <si>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</si>
  <si>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</si>
  <si>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</si>
  <si>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</si>
  <si>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</si>
  <si>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</si>
  <si>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</si>
  <si>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</si>
  <si>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</si>
  <si>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</si>
  <si>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</si>
  <si>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</si>
  <si>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</si>
  <si>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</si>
  <si>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</si>
  <si>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</si>
  <si>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</si>
  <si>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</si>
  <si>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</si>
  <si>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</si>
  <si>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</si>
  <si>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</si>
  <si>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</si>
  <si>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</si>
  <si>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</si>
  <si>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</si>
  <si>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</si>
  <si>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</si>
  <si>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</si>
  <si>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</si>
  <si>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</si>
  <si>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</si>
  <si>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</si>
  <si>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中央卸売市場事業会計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</si>
  <si>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</si>
  <si>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</si>
  <si>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</si>
  <si>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</si>
  <si>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</si>
  <si>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</si>
  <si>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</si>
  <si>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</si>
  <si>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</si>
  <si>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</si>
  <si>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</si>
  <si>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</si>
  <si>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</si>
  <si>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</si>
  <si>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</si>
  <si>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</si>
  <si>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</si>
  <si>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</si>
  <si>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</si>
  <si>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</si>
  <si>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</si>
  <si>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</si>
  <si>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</si>
  <si>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</si>
  <si>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</si>
  <si>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</si>
  <si>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</si>
  <si>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</si>
  <si>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</si>
  <si>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</si>
  <si>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</si>
  <si>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</si>
  <si>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</si>
  <si>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</si>
  <si>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</si>
  <si>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</si>
  <si>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</si>
  <si>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</si>
  <si>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</si>
  <si>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</si>
  <si>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</si>
  <si>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</si>
  <si>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</si>
  <si>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</si>
  <si>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</si>
  <si>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</si>
  <si>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</si>
  <si>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</si>
  <si>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</si>
  <si>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</si>
  <si>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</si>
  <si>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</si>
  <si>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</si>
  <si>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</si>
  <si>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</si>
  <si>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</si>
  <si>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</si>
  <si>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</si>
  <si>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</si>
  <si>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</si>
  <si>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</si>
  <si>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</si>
  <si>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</si>
  <si>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</si>
  <si>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</si>
  <si>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</si>
  <si>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</si>
  <si>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</si>
  <si>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</si>
  <si>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</si>
  <si>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</si>
  <si>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</si>
  <si>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</si>
  <si>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</si>
  <si>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</si>
  <si>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</si>
  <si>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</si>
  <si>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</si>
  <si>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</si>
  <si>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</si>
  <si>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</si>
  <si>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</si>
  <si>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</si>
  <si>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</si>
  <si>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</si>
  <si>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</si>
  <si>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</si>
  <si>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</si>
  <si>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3.42</t>
  </si>
  <si>
    <t>▲ 3.57</t>
  </si>
  <si>
    <t>▲ 1.39</t>
  </si>
  <si>
    <t>水道事業</t>
  </si>
  <si>
    <t>一般会計</t>
  </si>
  <si>
    <t>下水道事業</t>
  </si>
  <si>
    <t>中央卸売市場事業</t>
  </si>
  <si>
    <t>競輪</t>
  </si>
  <si>
    <t>介護保険</t>
  </si>
  <si>
    <t>育英事業</t>
  </si>
  <si>
    <t>母子父子寡婦福祉資金貸付事業</t>
  </si>
  <si>
    <t>その他会計（赤字）</t>
  </si>
  <si>
    <t>その他会計（黒字）</t>
  </si>
  <si>
    <t>H28末</t>
    <phoneticPr fontId="5"/>
  </si>
  <si>
    <t>H29末</t>
    <phoneticPr fontId="5"/>
  </si>
  <si>
    <t>H30末</t>
    <phoneticPr fontId="5"/>
  </si>
  <si>
    <t>R01末</t>
    <phoneticPr fontId="5"/>
  </si>
  <si>
    <t>R02末</t>
    <phoneticPr fontId="5"/>
  </si>
  <si>
    <t>宇都宮市医療保健事業団</t>
  </si>
  <si>
    <t>宇都宮市農業公社</t>
  </si>
  <si>
    <t>グリーントラストうつのみや</t>
  </si>
  <si>
    <t>宇都宮市スポーツ振興財団</t>
  </si>
  <si>
    <t>宇都宮市土地開発公社</t>
  </si>
  <si>
    <t>うつのみや文化創造財団</t>
    <phoneticPr fontId="2"/>
  </si>
  <si>
    <t>宇都宮ライトレール</t>
    <phoneticPr fontId="2"/>
  </si>
  <si>
    <t>宇都宮ライトパワー</t>
    <rPh sb="0" eb="3">
      <t>ウツノミヤ</t>
    </rPh>
    <phoneticPr fontId="2"/>
  </si>
  <si>
    <t>〇</t>
    <phoneticPr fontId="2"/>
  </si>
  <si>
    <t>公共施設等整備基金</t>
    <rPh sb="0" eb="4">
      <t>コウキョウシセツ</t>
    </rPh>
    <rPh sb="4" eb="5">
      <t>ナド</t>
    </rPh>
    <rPh sb="5" eb="9">
      <t>セイビキキン</t>
    </rPh>
    <phoneticPr fontId="2"/>
  </si>
  <si>
    <t>職員退職手当基金</t>
    <rPh sb="0" eb="4">
      <t>ショクイ</t>
    </rPh>
    <rPh sb="4" eb="6">
      <t>テアテ</t>
    </rPh>
    <rPh sb="6" eb="8">
      <t>キキン</t>
    </rPh>
    <phoneticPr fontId="5"/>
  </si>
  <si>
    <t>ＬＲＴ整備基金</t>
    <rPh sb="3" eb="5">
      <t>セイビ</t>
    </rPh>
    <rPh sb="5" eb="7">
      <t>キキン</t>
    </rPh>
    <phoneticPr fontId="5"/>
  </si>
  <si>
    <t>社会福祉基金</t>
    <rPh sb="0" eb="6">
      <t>シャカイフクシキキン</t>
    </rPh>
    <phoneticPr fontId="5"/>
  </si>
  <si>
    <t>都市緑化基金</t>
    <rPh sb="0" eb="2">
      <t>トシ</t>
    </rPh>
    <rPh sb="2" eb="4">
      <t>リョッカ</t>
    </rPh>
    <rPh sb="4" eb="6">
      <t>キキン</t>
    </rPh>
    <phoneticPr fontId="5"/>
  </si>
  <si>
    <t>-</t>
    <phoneticPr fontId="2"/>
  </si>
  <si>
    <t>-</t>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</si>
  <si>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</si>
  <si>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</si>
  <si>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</si>
  <si>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</si>
  <si>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</si>
  <si>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</si>
  <si>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</si>
  <si>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</si>
  <si>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19.2％で早期健全化基準を下回っており，健全な状況にある。前年度から上昇した要因は，公営企業債の現在高が減少した一方で，臨時財政対策債の発行額の増加や大型建設事業の実施に伴い，市債現在高が増加したことによるものである。有形固定資産減価償却率は，類似団体及び早期健全化基準を下回り，健全な状況にあるが，前年度より2.0ポイント上昇し，資産の老朽化が進んでいる。今後，公共施設等の更新時期に併せた再配置・統合・複合化など，コストの縮減・平準化を図りながら，効果的に市債・基金を活用し，公共施設マネジメントに取り組んでいく。</t>
    <rPh sb="69" eb="76">
      <t>リンジザイセイタイサクサイ</t>
    </rPh>
    <rPh sb="77" eb="80">
      <t>ハッコウガク</t>
    </rPh>
    <rPh sb="81" eb="83">
      <t>ゾウカ</t>
    </rPh>
    <rPh sb="84" eb="90">
      <t>オオガタケンセツジギョウ</t>
    </rPh>
    <rPh sb="91" eb="93">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</si>
  <si>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</si>
  <si>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</si>
  <si>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</si>
  <si>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</si>
  <si>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</si>
  <si>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</si>
  <si>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及び早期健全化基準を下回り，健全な状況にある。今後も，地方債及び基金の残高目標を踏まえた活用を図るなど，将来の過度な負担とならないよう市債の計画的な活用や，急激な経済情勢の変化などに的確に対応するため，基金の涵養に努めながら，引き続き財政の健全化と長期安定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</si>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</sst>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AFAE028-F236-4AB7-B9DE-0328A75FEDD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3196-4540-8029-80333CE6E0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54779</c:v>
                </c:pt>
                <c:pt idx="1">
                  <c:v>69252</c:v>
                </c:pt>
                <c:pt idx="2">
                  <c:v>91638</c:v>
                </c:pt>
                <c:pt idx="3">
                  <c:v>86198</c:v>
                </c:pt>
                <c:pt idx="4">
                  <c:v>89434</c:v>
                </c:pt>
              </c:numCache>
            </c:numRef>
          </c:val>
          <c:smooth val="0"/>
          <c:extLst>
            <c:ext xmlns:c16="http://schemas.microsoft.com/office/drawing/2014/chart" uri="{C3380CC4-5D6E-409C-BE32-E72D297353CC}">
              <c16:uniqueId val="{00000001-3196-4540-8029-80333CE6E0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3.99</c:v>
                </c:pt>
                <c:pt idx="1">
                  <c:v>1.24</c:v>
                </c:pt>
                <c:pt idx="2">
                  <c:v>1.29</c:v>
                </c:pt>
                <c:pt idx="3">
                  <c:v>1.51</c:v>
                </c:pt>
                <c:pt idx="4">
                  <c:v>6.06</c:v>
                </c:pt>
              </c:numCache>
            </c:numRef>
          </c:val>
          <c:extLst>
            <c:ext xmlns:c16="http://schemas.microsoft.com/office/drawing/2014/chart" uri="{C3380CC4-5D6E-409C-BE32-E72D297353CC}">
              <c16:uniqueId val="{00000000-BB87-46F5-A94E-9A88B36263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14.89</c:v>
                </c:pt>
                <c:pt idx="1">
                  <c:v>17.190000000000001</c:v>
                </c:pt>
                <c:pt idx="2">
                  <c:v>14.27</c:v>
                </c:pt>
                <c:pt idx="3">
                  <c:v>13.06</c:v>
                </c:pt>
                <c:pt idx="4">
                  <c:v>13.61</c:v>
                </c:pt>
              </c:numCache>
            </c:numRef>
          </c:val>
          <c:extLst>
            <c:ext xmlns:c16="http://schemas.microsoft.com/office/drawing/2014/chart" uri="{C3380CC4-5D6E-409C-BE32-E72D297353CC}">
              <c16:uniqueId val="{00000001-BB87-46F5-A94E-9A88B36263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2.84</c:v>
                </c:pt>
                <c:pt idx="1">
                  <c:v>-3.42</c:v>
                </c:pt>
                <c:pt idx="2">
                  <c:v>-3.57</c:v>
                </c:pt>
                <c:pt idx="3">
                  <c:v>-1.39</c:v>
                </c:pt>
                <c:pt idx="4">
                  <c:v>4.5999999999999996</c:v>
                </c:pt>
              </c:numCache>
            </c:numRef>
          </c:val>
          <c:smooth val="0"/>
          <c:extLst>
            <c:ext xmlns:c16="http://schemas.microsoft.com/office/drawing/2014/chart" uri="{C3380CC4-5D6E-409C-BE32-E72D297353CC}">
              <c16:uniqueId val="{00000002-BB87-46F5-A94E-9A88B36263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0.75</c:v>
                </c:pt>
                <c:pt idx="2">
                  <c:v>#N/A</c:v>
                </c:pt>
                <c:pt idx="3">
                  <c:v>0.1</c:v>
                </c:pt>
                <c:pt idx="4">
                  <c:v>#N/A</c:v>
                </c:pt>
                <c:pt idx="5">
                  <c:v>7.0000000000000007E-2</c:v>
                </c:pt>
                <c:pt idx="6">
                  <c:v>#N/A</c:v>
                </c:pt>
                <c:pt idx="7">
                  <c:v>0.09</c:v>
                </c:pt>
                <c:pt idx="8">
                  <c:v>#N/A</c:v>
                </c:pt>
                <c:pt idx="9">
                  <c:v>0.18</c:v>
                </c:pt>
              </c:numCache>
            </c:numRef>
          </c:val>
          <c:extLst>
            <c:ext xmlns:c16="http://schemas.microsoft.com/office/drawing/2014/chart" uri="{C3380CC4-5D6E-409C-BE32-E72D297353CC}">
              <c16:uniqueId val="{00000000-420A-401F-BF55-EDE50781A6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0A-401F-BF55-EDE50781A6E4}"/>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0.05</c:v>
                </c:pt>
                <c:pt idx="8">
                  <c:v>#N/A</c:v>
                </c:pt>
                <c:pt idx="9">
                  <c:v>0.11</c:v>
                </c:pt>
              </c:numCache>
            </c:numRef>
          </c:val>
          <c:extLst>
            <c:ext xmlns:c16="http://schemas.microsoft.com/office/drawing/2014/chart" uri="{C3380CC4-5D6E-409C-BE32-E72D297353CC}">
              <c16:uniqueId val="{00000002-420A-401F-BF55-EDE50781A6E4}"/>
            </c:ext>
          </c:extLst>
        </c:ser>
        <c:ser>
          <c:idx val="3"/>
          <c:order val="3"/>
          <c:tx>
            <c:strRef>
              <c:f>データシート!$A$30</c:f>
              <c:strCache>
                <c:ptCount val="1"/>
                <c:pt idx="0">
                  <c:v>育英事業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0.05</c:v>
                </c:pt>
                <c:pt idx="6">
                  <c:v>#N/A</c:v>
                </c:pt>
                <c:pt idx="7">
                  <c:v>0.08</c:v>
                </c:pt>
                <c:pt idx="8">
                  <c:v>#N/A</c:v>
                </c:pt>
                <c:pt idx="9">
                  <c:v>0.15</c:v>
                </c:pt>
              </c:numCache>
            </c:numRef>
          </c:val>
          <c:extLst>
            <c:ext xmlns:c16="http://schemas.microsoft.com/office/drawing/2014/chart" uri="{C3380CC4-5D6E-409C-BE32-E72D297353CC}">
              <c16:uniqueId val="{00000003-420A-401F-BF55-EDE50781A6E4}"/>
            </c:ext>
          </c:extLst>
        </c:ser>
        <c:ser>
          <c:idx val="4"/>
          <c:order val="4"/>
          <c:tx>
            <c:strRef>
              <c:f>データシート!$A$31</c:f>
              <c:strCache>
                <c:ptCount val="1"/>
                <c:pt idx="0">
                  <c:v>介護保険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0.14000000000000001</c:v>
                </c:pt>
                <c:pt idx="2">
                  <c:v>#N/A</c:v>
                </c:pt>
                <c:pt idx="3">
                  <c:v>0.17</c:v>
                </c:pt>
                <c:pt idx="4">
                  <c:v>#N/A</c:v>
                </c:pt>
                <c:pt idx="5">
                  <c:v>0.16</c:v>
                </c:pt>
                <c:pt idx="6">
                  <c:v>#N/A</c:v>
                </c:pt>
                <c:pt idx="7">
                  <c:v>0.28999999999999998</c:v>
                </c:pt>
                <c:pt idx="8">
                  <c:v>#N/A</c:v>
                </c:pt>
                <c:pt idx="9">
                  <c:v>0.32</c:v>
                </c:pt>
              </c:numCache>
            </c:numRef>
          </c:val>
          <c:extLst>
            <c:ext xmlns:c16="http://schemas.microsoft.com/office/drawing/2014/chart" uri="{C3380CC4-5D6E-409C-BE32-E72D297353CC}">
              <c16:uniqueId val="{00000004-420A-401F-BF55-EDE50781A6E4}"/>
            </c:ext>
          </c:extLst>
        </c:ser>
        <c:ser>
          <c:idx val="5"/>
          <c:order val="5"/>
          <c:tx>
            <c:strRef>
              <c:f>データシート!$A$32</c:f>
              <c:strCache>
                <c:ptCount val="1"/>
                <c:pt idx="0">
                  <c:v>競輪</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0.12</c:v>
                </c:pt>
                <c:pt idx="4">
                  <c:v>#N/A</c:v>
                </c:pt>
                <c:pt idx="5">
                  <c:v>0.23</c:v>
                </c:pt>
                <c:pt idx="6">
                  <c:v>#N/A</c:v>
                </c:pt>
                <c:pt idx="7">
                  <c:v>0.31</c:v>
                </c:pt>
                <c:pt idx="8">
                  <c:v>#N/A</c:v>
                </c:pt>
                <c:pt idx="9">
                  <c:v>0.48</c:v>
                </c:pt>
              </c:numCache>
            </c:numRef>
          </c:val>
          <c:extLst>
            <c:ext xmlns:c16="http://schemas.microsoft.com/office/drawing/2014/chart" uri="{C3380CC4-5D6E-409C-BE32-E72D297353CC}">
              <c16:uniqueId val="{00000005-420A-401F-BF55-EDE50781A6E4}"/>
            </c:ext>
          </c:extLst>
        </c:ser>
        <c:ser>
          <c:idx val="6"/>
          <c:order val="6"/>
          <c:tx>
            <c:strRef>
              <c:f>データシート!$A$33</c:f>
              <c:strCache>
                <c:ptCount val="1"/>
                <c:pt idx="0">
                  <c:v>中央卸売市場事業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1.41</c:v>
                </c:pt>
                <c:pt idx="2">
                  <c:v>#N/A</c:v>
                </c:pt>
                <c:pt idx="3">
                  <c:v>1.43</c:v>
                </c:pt>
                <c:pt idx="4">
                  <c:v>#N/A</c:v>
                </c:pt>
                <c:pt idx="5">
                  <c:v>1.37</c:v>
                </c:pt>
                <c:pt idx="6">
                  <c:v>#N/A</c:v>
                </c:pt>
                <c:pt idx="7">
                  <c:v>1.29</c:v>
                </c:pt>
                <c:pt idx="8">
                  <c:v>#N/A</c:v>
                </c:pt>
                <c:pt idx="9">
                  <c:v>1.33</c:v>
                </c:pt>
              </c:numCache>
            </c:numRef>
          </c:val>
          <c:extLst>
            <c:ext xmlns:c16="http://schemas.microsoft.com/office/drawing/2014/chart" uri="{C3380CC4-5D6E-409C-BE32-E72D297353CC}">
              <c16:uniqueId val="{00000006-420A-401F-BF55-EDE50781A6E4}"/>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3.89</c:v>
                </c:pt>
                <c:pt idx="2">
                  <c:v>#N/A</c:v>
                </c:pt>
                <c:pt idx="3">
                  <c:v>3.74</c:v>
                </c:pt>
                <c:pt idx="4">
                  <c:v>#N/A</c:v>
                </c:pt>
                <c:pt idx="5">
                  <c:v>2.97</c:v>
                </c:pt>
                <c:pt idx="6">
                  <c:v>#N/A</c:v>
                </c:pt>
                <c:pt idx="7">
                  <c:v>2.17</c:v>
                </c:pt>
                <c:pt idx="8">
                  <c:v>#N/A</c:v>
                </c:pt>
                <c:pt idx="9">
                  <c:v>1.74</c:v>
                </c:pt>
              </c:numCache>
            </c:numRef>
          </c:val>
          <c:extLst>
            <c:ext xmlns:c16="http://schemas.microsoft.com/office/drawing/2014/chart" uri="{C3380CC4-5D6E-409C-BE32-E72D297353CC}">
              <c16:uniqueId val="{00000007-420A-401F-BF55-EDE50781A6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3.92</c:v>
                </c:pt>
                <c:pt idx="2">
                  <c:v>#N/A</c:v>
                </c:pt>
                <c:pt idx="3">
                  <c:v>1.18</c:v>
                </c:pt>
                <c:pt idx="4">
                  <c:v>#N/A</c:v>
                </c:pt>
                <c:pt idx="5">
                  <c:v>1.19</c:v>
                </c:pt>
                <c:pt idx="6">
                  <c:v>#N/A</c:v>
                </c:pt>
                <c:pt idx="7">
                  <c:v>1.36</c:v>
                </c:pt>
                <c:pt idx="8">
                  <c:v>#N/A</c:v>
                </c:pt>
                <c:pt idx="9">
                  <c:v>5.71</c:v>
                </c:pt>
              </c:numCache>
            </c:numRef>
          </c:val>
          <c:extLst>
            <c:ext xmlns:c16="http://schemas.microsoft.com/office/drawing/2014/chart" uri="{C3380CC4-5D6E-409C-BE32-E72D297353CC}">
              <c16:uniqueId val="{00000008-420A-401F-BF55-EDE50781A6E4}"/>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10.19</c:v>
                </c:pt>
                <c:pt idx="2">
                  <c:v>#N/A</c:v>
                </c:pt>
                <c:pt idx="3">
                  <c:v>11.66</c:v>
                </c:pt>
                <c:pt idx="4">
                  <c:v>#N/A</c:v>
                </c:pt>
                <c:pt idx="5">
                  <c:v>11.22</c:v>
                </c:pt>
                <c:pt idx="6">
                  <c:v>#N/A</c:v>
                </c:pt>
                <c:pt idx="7">
                  <c:v>11.06</c:v>
                </c:pt>
                <c:pt idx="8">
                  <c:v>#N/A</c:v>
                </c:pt>
                <c:pt idx="9">
                  <c:v>11.16</c:v>
                </c:pt>
              </c:numCache>
            </c:numRef>
          </c:val>
          <c:extLst>
            <c:ext xmlns:c16="http://schemas.microsoft.com/office/drawing/2014/chart" uri="{C3380CC4-5D6E-409C-BE32-E72D297353CC}">
              <c16:uniqueId val="{00000009-420A-401F-BF55-EDE50781A6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15712</c:v>
                </c:pt>
                <c:pt idx="5">
                  <c:v>14893</c:v>
                </c:pt>
                <c:pt idx="8">
                  <c:v>13991</c:v>
                </c:pt>
                <c:pt idx="11">
                  <c:v>13159</c:v>
                </c:pt>
                <c:pt idx="14">
                  <c:v>12334</c:v>
                </c:pt>
              </c:numCache>
            </c:numRef>
          </c:val>
          <c:extLst>
            <c:ext xmlns:c16="http://schemas.microsoft.com/office/drawing/2014/chart" uri="{C3380CC4-5D6E-409C-BE32-E72D297353CC}">
              <c16:uniqueId val="{00000000-3611-4EAD-9B02-7028D4D134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11-4EAD-9B02-7028D4D134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2422</c:v>
                </c:pt>
                <c:pt idx="3">
                  <c:v>1746</c:v>
                </c:pt>
                <c:pt idx="6">
                  <c:v>330</c:v>
                </c:pt>
                <c:pt idx="9">
                  <c:v>331</c:v>
                </c:pt>
                <c:pt idx="12">
                  <c:v>1338</c:v>
                </c:pt>
              </c:numCache>
            </c:numRef>
          </c:val>
          <c:extLst>
            <c:ext xmlns:c16="http://schemas.microsoft.com/office/drawing/2014/chart" uri="{C3380CC4-5D6E-409C-BE32-E72D297353CC}">
              <c16:uniqueId val="{00000002-3611-4EAD-9B02-7028D4D134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11-4EAD-9B02-7028D4D134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3437</c:v>
                </c:pt>
                <c:pt idx="3">
                  <c:v>2424</c:v>
                </c:pt>
                <c:pt idx="6">
                  <c:v>2204</c:v>
                </c:pt>
                <c:pt idx="9">
                  <c:v>1922</c:v>
                </c:pt>
                <c:pt idx="12">
                  <c:v>1326</c:v>
                </c:pt>
              </c:numCache>
            </c:numRef>
          </c:val>
          <c:extLst>
            <c:ext xmlns:c16="http://schemas.microsoft.com/office/drawing/2014/chart" uri="{C3380CC4-5D6E-409C-BE32-E72D297353CC}">
              <c16:uniqueId val="{00000004-3611-4EAD-9B02-7028D4D134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67</c:v>
                </c:pt>
                <c:pt idx="3">
                  <c:v>50</c:v>
                </c:pt>
                <c:pt idx="6">
                  <c:v>33</c:v>
                </c:pt>
                <c:pt idx="9">
                  <c:v>17</c:v>
                </c:pt>
                <c:pt idx="12">
                  <c:v>0</c:v>
                </c:pt>
              </c:numCache>
            </c:numRef>
          </c:val>
          <c:extLst>
            <c:ext xmlns:c16="http://schemas.microsoft.com/office/drawing/2014/chart" uri="{C3380CC4-5D6E-409C-BE32-E72D297353CC}">
              <c16:uniqueId val="{00000005-3611-4EAD-9B02-7028D4D134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11-4EAD-9B02-7028D4D134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15610</c:v>
                </c:pt>
                <c:pt idx="3">
                  <c:v>15228</c:v>
                </c:pt>
                <c:pt idx="6">
                  <c:v>15450</c:v>
                </c:pt>
                <c:pt idx="9">
                  <c:v>14515</c:v>
                </c:pt>
                <c:pt idx="12">
                  <c:v>13618</c:v>
                </c:pt>
              </c:numCache>
            </c:numRef>
          </c:val>
          <c:extLst>
            <c:ext xmlns:c16="http://schemas.microsoft.com/office/drawing/2014/chart" uri="{C3380CC4-5D6E-409C-BE32-E72D297353CC}">
              <c16:uniqueId val="{00000007-3611-4EAD-9B02-7028D4D134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5824</c:v>
                </c:pt>
                <c:pt idx="2">
                  <c:v>#N/A</c:v>
                </c:pt>
                <c:pt idx="3">
                  <c:v>#N/A</c:v>
                </c:pt>
                <c:pt idx="4">
                  <c:v>4555</c:v>
                </c:pt>
                <c:pt idx="5">
                  <c:v>#N/A</c:v>
                </c:pt>
                <c:pt idx="6">
                  <c:v>#N/A</c:v>
                </c:pt>
                <c:pt idx="7">
                  <c:v>4026</c:v>
                </c:pt>
                <c:pt idx="8">
                  <c:v>#N/A</c:v>
                </c:pt>
                <c:pt idx="9">
                  <c:v>#N/A</c:v>
                </c:pt>
                <c:pt idx="10">
                  <c:v>3626</c:v>
                </c:pt>
                <c:pt idx="11">
                  <c:v>#N/A</c:v>
                </c:pt>
                <c:pt idx="12">
                  <c:v>#N/A</c:v>
                </c:pt>
                <c:pt idx="13">
                  <c:v>3948</c:v>
                </c:pt>
                <c:pt idx="14">
                  <c:v>#N/A</c:v>
                </c:pt>
              </c:numCache>
            </c:numRef>
          </c:val>
          <c:smooth val="0"/>
          <c:extLst>
            <c:ext xmlns:c16="http://schemas.microsoft.com/office/drawing/2014/chart" uri="{C3380CC4-5D6E-409C-BE32-E72D297353CC}">
              <c16:uniqueId val="{00000008-3611-4EAD-9B02-7028D4D134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112935</c:v>
                </c:pt>
                <c:pt idx="5">
                  <c:v>106164</c:v>
                </c:pt>
                <c:pt idx="8">
                  <c:v>103267</c:v>
                </c:pt>
                <c:pt idx="11">
                  <c:v>100852</c:v>
                </c:pt>
                <c:pt idx="14">
                  <c:v>101246</c:v>
                </c:pt>
              </c:numCache>
            </c:numRef>
          </c:val>
          <c:extLst>
            <c:ext xmlns:c16="http://schemas.microsoft.com/office/drawing/2014/chart" uri="{C3380CC4-5D6E-409C-BE32-E72D297353CC}">
              <c16:uniqueId val="{00000000-A439-4F2F-AB78-052C833E7C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19823</c:v>
                </c:pt>
                <c:pt idx="5">
                  <c:v>17840</c:v>
                </c:pt>
                <c:pt idx="8">
                  <c:v>17254</c:v>
                </c:pt>
                <c:pt idx="11">
                  <c:v>16104</c:v>
                </c:pt>
                <c:pt idx="14">
                  <c:v>15642</c:v>
                </c:pt>
              </c:numCache>
            </c:numRef>
          </c:val>
          <c:extLst>
            <c:ext xmlns:c16="http://schemas.microsoft.com/office/drawing/2014/chart" uri="{C3380CC4-5D6E-409C-BE32-E72D297353CC}">
              <c16:uniqueId val="{00000001-A439-4F2F-AB78-052C833E7C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40000</c:v>
                </c:pt>
                <c:pt idx="5">
                  <c:v>48620</c:v>
                </c:pt>
                <c:pt idx="8">
                  <c:v>43073</c:v>
                </c:pt>
                <c:pt idx="11">
                  <c:v>39534</c:v>
                </c:pt>
                <c:pt idx="14">
                  <c:v>41001</c:v>
                </c:pt>
              </c:numCache>
            </c:numRef>
          </c:val>
          <c:extLst>
            <c:ext xmlns:c16="http://schemas.microsoft.com/office/drawing/2014/chart" uri="{C3380CC4-5D6E-409C-BE32-E72D297353CC}">
              <c16:uniqueId val="{00000002-A439-4F2F-AB78-052C833E7C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39-4F2F-AB78-052C833E7C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39-4F2F-AB78-052C833E7C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15</c:v>
                </c:pt>
                <c:pt idx="3">
                  <c:v>25</c:v>
                </c:pt>
                <c:pt idx="6">
                  <c:v>20</c:v>
                </c:pt>
                <c:pt idx="9">
                  <c:v>0</c:v>
                </c:pt>
                <c:pt idx="12">
                  <c:v>0</c:v>
                </c:pt>
              </c:numCache>
            </c:numRef>
          </c:val>
          <c:extLst>
            <c:ext xmlns:c16="http://schemas.microsoft.com/office/drawing/2014/chart" uri="{C3380CC4-5D6E-409C-BE32-E72D297353CC}">
              <c16:uniqueId val="{00000005-A439-4F2F-AB78-052C833E7C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24836</c:v>
                </c:pt>
                <c:pt idx="3">
                  <c:v>23738</c:v>
                </c:pt>
                <c:pt idx="6">
                  <c:v>23449</c:v>
                </c:pt>
                <c:pt idx="9">
                  <c:v>23039</c:v>
                </c:pt>
                <c:pt idx="12">
                  <c:v>22677</c:v>
                </c:pt>
              </c:numCache>
            </c:numRef>
          </c:val>
          <c:extLst>
            <c:ext xmlns:c16="http://schemas.microsoft.com/office/drawing/2014/chart" uri="{C3380CC4-5D6E-409C-BE32-E72D297353CC}">
              <c16:uniqueId val="{00000006-A439-4F2F-AB78-052C833E7C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439-4F2F-AB78-052C833E7C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28275</c:v>
                </c:pt>
                <c:pt idx="3">
                  <c:v>23700</c:v>
                </c:pt>
                <c:pt idx="6">
                  <c:v>20511</c:v>
                </c:pt>
                <c:pt idx="9">
                  <c:v>16153</c:v>
                </c:pt>
                <c:pt idx="12">
                  <c:v>13823</c:v>
                </c:pt>
              </c:numCache>
            </c:numRef>
          </c:val>
          <c:extLst>
            <c:ext xmlns:c16="http://schemas.microsoft.com/office/drawing/2014/chart" uri="{C3380CC4-5D6E-409C-BE32-E72D297353CC}">
              <c16:uniqueId val="{00000008-A439-4F2F-AB78-052C833E7C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10764</c:v>
                </c:pt>
                <c:pt idx="3">
                  <c:v>8862</c:v>
                </c:pt>
                <c:pt idx="6">
                  <c:v>7999</c:v>
                </c:pt>
                <c:pt idx="9">
                  <c:v>8338</c:v>
                </c:pt>
                <c:pt idx="12">
                  <c:v>8887</c:v>
                </c:pt>
              </c:numCache>
            </c:numRef>
          </c:val>
          <c:extLst>
            <c:ext xmlns:c16="http://schemas.microsoft.com/office/drawing/2014/chart" uri="{C3380CC4-5D6E-409C-BE32-E72D297353CC}">
              <c16:uniqueId val="{00000009-A439-4F2F-AB78-052C833E7C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114663</c:v>
                </c:pt>
                <c:pt idx="3">
                  <c:v>110876</c:v>
                </c:pt>
                <c:pt idx="6">
                  <c:v>111645</c:v>
                </c:pt>
                <c:pt idx="9">
                  <c:v>118218</c:v>
                </c:pt>
                <c:pt idx="12">
                  <c:v>131038</c:v>
                </c:pt>
              </c:numCache>
            </c:numRef>
          </c:val>
          <c:extLst>
            <c:ext xmlns:c16="http://schemas.microsoft.com/office/drawing/2014/chart" uri="{C3380CC4-5D6E-409C-BE32-E72D297353CC}">
              <c16:uniqueId val="{0000000A-A439-4F2F-AB78-052C833E7C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5795</c:v>
                </c:pt>
                <c:pt idx="2">
                  <c:v>#N/A</c:v>
                </c:pt>
                <c:pt idx="3">
                  <c:v>#N/A</c:v>
                </c:pt>
                <c:pt idx="4">
                  <c:v>0</c:v>
                </c:pt>
                <c:pt idx="5">
                  <c:v>#N/A</c:v>
                </c:pt>
                <c:pt idx="6">
                  <c:v>#N/A</c:v>
                </c:pt>
                <c:pt idx="7">
                  <c:v>30</c:v>
                </c:pt>
                <c:pt idx="8">
                  <c:v>#N/A</c:v>
                </c:pt>
                <c:pt idx="9">
                  <c:v>#N/A</c:v>
                </c:pt>
                <c:pt idx="10">
                  <c:v>9258</c:v>
                </c:pt>
                <c:pt idx="11">
                  <c:v>#N/A</c:v>
                </c:pt>
                <c:pt idx="12">
                  <c:v>#N/A</c:v>
                </c:pt>
                <c:pt idx="13">
                  <c:v>18536</c:v>
                </c:pt>
                <c:pt idx="14">
                  <c:v>#N/A</c:v>
                </c:pt>
              </c:numCache>
            </c:numRef>
          </c:val>
          <c:smooth val="0"/>
          <c:extLst>
            <c:ext xmlns:c16="http://schemas.microsoft.com/office/drawing/2014/chart" uri="{C3380CC4-5D6E-409C-BE32-E72D297353CC}">
              <c16:uniqueId val="{0000000B-A439-4F2F-AB78-052C833E7C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14557</c:v>
                </c:pt>
                <c:pt idx="1">
                  <c:v>13565</c:v>
                </c:pt>
                <c:pt idx="2">
                  <c:v>14482</c:v>
                </c:pt>
              </c:numCache>
            </c:numRef>
          </c:val>
          <c:extLst>
            <c:ext xmlns:c16="http://schemas.microsoft.com/office/drawing/2014/chart" uri="{C3380CC4-5D6E-409C-BE32-E72D297353CC}">
              <c16:uniqueId val="{00000000-6B82-4E13-80BF-A2A6C81B4D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4915</c:v>
                </c:pt>
                <c:pt idx="1">
                  <c:v>3415</c:v>
                </c:pt>
                <c:pt idx="2">
                  <c:v>5124</c:v>
                </c:pt>
              </c:numCache>
            </c:numRef>
          </c:val>
          <c:extLst>
            <c:ext xmlns:c16="http://schemas.microsoft.com/office/drawing/2014/chart" uri="{C3380CC4-5D6E-409C-BE32-E72D297353CC}">
              <c16:uniqueId val="{00000001-6B82-4E13-80BF-A2A6C81B4D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19068</c:v>
                </c:pt>
                <c:pt idx="1">
                  <c:v>18159</c:v>
                </c:pt>
                <c:pt idx="2">
                  <c:v>15306</c:v>
                </c:pt>
              </c:numCache>
            </c:numRef>
          </c:val>
          <c:extLst>
            <c:ext xmlns:c16="http://schemas.microsoft.com/office/drawing/2014/chart" uri="{C3380CC4-5D6E-409C-BE32-E72D297353CC}">
              <c16:uniqueId val="{00000002-6B82-4E13-80BF-A2A6C81B4D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{9535CA72-6C14-4449-9471-D0D433FE4895}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28F-4DBB-8EA5-3D896A7317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{3DDBEE08-93CC-4966-B2F4-D70D889AFC20}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8F-4DBB-8EA5-3D896A7317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{BA9064EE-8C2B-4877-8C46-DCE82C259BB1}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8F-4DBB-8EA5-3D896A7317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{12ACFCCF-FC31-478C-8E62-12E1944F0639}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8F-4DBB-8EA5-3D896A7317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{BA0AC029-5450-4C21-8A86-BFBFCD592333}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8F-4DBB-8EA5-3D896A73174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{B70F6CE8-6A06-478B-BECC-8937121244F4}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28F-4DBB-8EA5-3D896A73174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{B910BE5F-B92A-490C-AA77-9F7102F2E586}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28F-4DBB-8EA5-3D896A73174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{A351B9DA-7576-46E5-95F6-5B6AAA521736}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28F-4DBB-8EA5-3D896A73174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{3D63E690-C2F5-46D4-93D8-77E910C2C035}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28F-4DBB-8EA5-3D896A7317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53.7</c:v>
                </c:pt>
                <c:pt idx="16">
                  <c:v>54.5</c:v>
                </c:pt>
                <c:pt idx="24">
                  <c:v>54.8</c:v>
                </c:pt>
                <c:pt idx="32">
                  <c:v>56.8</c:v>
                </c:pt>
              </c:numCache>
            </c:numRef>
          </c:xVal>
          <c:yVal>
            <c:numRef>
              <c:f>公会計指標分析・財政指標組合せ分析表!$BP$51:$DC$51</c:f>
              <c:numCache>
                <c:formatCode>#,##0.0;"▲ "#,##0.0</c:formatCode>
                <c:ptCount val="40"/>
                <c:pt idx="0">
                  <c:v>6.4</c:v>
                </c:pt>
                <c:pt idx="16">
                  <c:v>0</c:v>
                </c:pt>
                <c:pt idx="24">
                  <c:v>9.9</c:v>
                </c:pt>
                <c:pt idx="32">
                  <c:v>19.2</c:v>
                </c:pt>
              </c:numCache>
            </c:numRef>
          </c:yVal>
          <c:smooth val="0"/>
          <c:extLst>
            <c:ext xmlns:c16="http://schemas.microsoft.com/office/drawing/2014/chart" uri="{C3380CC4-5D6E-409C-BE32-E72D297353CC}">
              <c16:uniqueId val="{00000009-228F-4DBB-8EA5-3D896A7317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{68895E69-D5FB-47EA-9CEF-419C154D88BC}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28F-4DBB-8EA5-3D896A7317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{B63C1D85-BFC0-453E-B446-DA65F463282A}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8F-4DBB-8EA5-3D896A7317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{51C8C63D-1039-4DE5-82EA-3AA740D6CEF2}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8F-4DBB-8EA5-3D896A7317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{49A9E7D1-6DCC-45B4-BDD4-D9E6DB29E1BE}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8F-4DBB-8EA5-3D896A7317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{44AB59DA-7938-41CB-B0BE-D1AA0A478803}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8F-4DBB-8EA5-3D896A73174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{87CBC295-F904-4F33-903C-DC5561F0E9D6}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28F-4DBB-8EA5-3D896A73174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{70AF21D5-D4EA-4979-BA85-F391BE31068C}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28F-4DBB-8EA5-3D896A73174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{AF582099-B5F1-477F-B4B5-3AAC007C1ADB}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28F-4DBB-8EA5-3D896A73174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{E390467C-AB71-4364-9E8E-5C15E8BDF57B}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28F-4DBB-8EA5-3D896A7317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228F-4DBB-8EA5-3D896A731748}"/>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{7D9E9961-2126-4F9D-BA5B-0B7372B3ED0D}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BA9-45FF-8C00-BC196FAC2C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{84A9F158-8307-4A56-95E3-68DEDDC9D8D5}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A9-45FF-8C00-BC196FAC2C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{A12E22EA-295F-4FAE-8FEF-49ABCFFF8042}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A9-45FF-8C00-BC196FAC2C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{2452DAA5-BE48-49F2-AA37-9F7C9E9D929D}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A9-45FF-8C00-BC196FAC2C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{B49FC1B3-F8D3-449E-9289-599890D37F70}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A9-45FF-8C00-BC196FAC2C8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{A3FEAC11-0213-490A-97FC-F1857193CF8C}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BA9-45FF-8C00-BC196FAC2C8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{D1D90E77-DD3E-46BE-BFCA-C658262A8129}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BA9-45FF-8C00-BC196FAC2C8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{68FB05F8-3395-406D-9518-9EA657F8B000}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BA9-45FF-8C00-BC196FAC2C8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{B056D37D-0B44-4736-AF11-6827D7CD7410}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BA9-45FF-8C00-BC196FAC2C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5.3</c:v>
                </c:pt>
                <c:pt idx="16">
                  <c:v>5.3</c:v>
                </c:pt>
                <c:pt idx="24">
                  <c:v>4.4000000000000004</c:v>
                </c:pt>
                <c:pt idx="32">
                  <c:v>4.0999999999999996</c:v>
                </c:pt>
              </c:numCache>
            </c:numRef>
          </c:xVal>
          <c:yVal>
            <c:numRef>
              <c:f>公会計指標分析・財政指標組合せ分析表!$BP$73:$DC$73</c:f>
              <c:numCache>
                <c:formatCode>#,##0.0;"▲ "#,##0.0</c:formatCode>
                <c:ptCount val="40"/>
                <c:pt idx="0">
                  <c:v>6.4</c:v>
                </c:pt>
                <c:pt idx="16">
                  <c:v>0</c:v>
                </c:pt>
                <c:pt idx="24">
                  <c:v>9.9</c:v>
                </c:pt>
                <c:pt idx="32">
                  <c:v>19.2</c:v>
                </c:pt>
              </c:numCache>
            </c:numRef>
          </c:yVal>
          <c:smooth val="0"/>
          <c:extLst>
            <c:ext xmlns:c16="http://schemas.microsoft.com/office/drawing/2014/chart" uri="{C3380CC4-5D6E-409C-BE32-E72D297353CC}">
              <c16:uniqueId val="{00000009-CBA9-45FF-8C00-BC196FAC2C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{A6357EF8-DD3F-45F0-9474-B368AD6AA5FC}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BA9-45FF-8C00-BC196FAC2C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{63F4F368-1D37-49A6-AA9E-7797ECA6EA44}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A9-45FF-8C00-BC196FAC2C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{8D9635AB-F578-4EEC-8E60-E14BCCE69054}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A9-45FF-8C00-BC196FAC2C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{7B5AAAEC-1A46-45DC-ACDE-EAE7EE26D2D7}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A9-45FF-8C00-BC196FAC2C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{E7540932-3255-48E8-9663-E60F7FC50218}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A9-45FF-8C00-BC196FAC2C8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{20ABA9D2-5DB1-414F-8383-BA320A935065}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BA9-45FF-8C00-BC196FAC2C8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{AB9D1346-3A39-4347-8400-F3D8811548DD}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BA9-45FF-8C00-BC196FAC2C8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{8A125A84-DC90-46F3-84C9-0BA28335AAB7}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BA9-45FF-8C00-BC196FAC2C8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{47049172-93E5-49FE-A6A1-7C99205CDAC1}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BA9-45FF-8C00-BC196FAC2C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CBA9-45FF-8C00-BC196FAC2C89}"/>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年以降，公営企業債の現在高減少に伴い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分子となる元利償還金等が減少傾向であったが，令和３年度は先行取得用地の買戻し等に伴い増加している。</a:t>
          </a:r>
        </a:p>
        <a:p>
          <a:r>
            <a:rPr kumimoji="1" lang="ja-JP" altLang="en-US" sz="1400">
              <a:latin typeface="ＭＳ ゴシック" pitchFamily="49" charset="-128"/>
              <a:ea typeface="ＭＳ ゴシック" pitchFamily="49" charset="-128"/>
            </a:rPr>
            <a:t>　実質公債費比率については，引き続き，早期健全化基準を下回っていることから，健全な状況にある。</a:t>
          </a:r>
        </a:p>
        <a:p>
          <a:r>
            <a:rPr kumimoji="1" lang="ja-JP" altLang="en-US" sz="1400">
              <a:latin typeface="ＭＳ ゴシック" pitchFamily="49" charset="-128"/>
              <a:ea typeface="ＭＳ ゴシック" pitchFamily="49" charset="-128"/>
            </a:rPr>
            <a:t>　今後も地方債については，将来の財政運営の大きな負担とならないよう，普通会計で</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億円以内の残高目標を目指しながら活用を図るなど，引き続き，財政の健全性と長期安定性の確保に努めていく。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本市においては，満期一括償還地方債（５年）の「みや雷都債」を発行していたが，平成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年度から発行を休止し，令和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年度で既発行分の償還が完了したことから，減債基金残高及び積立相当額ともに皆減している。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までの将来負担額については，元金償還額以内で地方債を活用し，残高の抑制に努めてきたことから，一般会計等に係る地方債や公営企業債の現在高が減少するなど，減少傾向にあったが，令和２年度から減収補てん債や臨時財政対策債の発行，大型建設事業の実施などにより増加傾向に転じている。</a:t>
          </a:r>
        </a:p>
        <a:p>
          <a:r>
            <a:rPr kumimoji="1" lang="ja-JP" altLang="en-US" sz="1200">
              <a:latin typeface="ＭＳ ゴシック" pitchFamily="49" charset="-128"/>
              <a:ea typeface="ＭＳ ゴシック" pitchFamily="49" charset="-128"/>
            </a:rPr>
            <a:t>　充当可能財源等については，災害対応や新型コロナウイルス感染症対策に取り組むため，財政調整基金の取り崩しを行うとともに，市債の償還に減債基金を活用するなど，減少傾向であったが，令和３年度においては，臨時財政対策債の後年度償還分として追加交付のあった普通交付税を，減債基金に積み立てしたことに伴い増加している。</a:t>
          </a:r>
        </a:p>
        <a:p>
          <a:r>
            <a:rPr kumimoji="1" lang="ja-JP" altLang="en-US" sz="1200">
              <a:latin typeface="ＭＳ ゴシック" pitchFamily="49" charset="-128"/>
              <a:ea typeface="ＭＳ ゴシック" pitchFamily="49" charset="-128"/>
            </a:rPr>
            <a:t>　将来負担比率としては，引き続き，早期健全化基準を下回っており，健全な状況にある。</a:t>
          </a:r>
        </a:p>
        <a:p>
          <a:r>
            <a:rPr kumimoji="1" lang="ja-JP" altLang="en-US" sz="1200">
              <a:latin typeface="ＭＳ ゴシック" pitchFamily="49" charset="-128"/>
              <a:ea typeface="ＭＳ ゴシック" pitchFamily="49" charset="-128"/>
            </a:rPr>
            <a:t>　今後も，地方債については，将来の財政運営の大きな負担とならないよう，計画的に活用を図るとともに，基金については，社会情勢の変化にも十分に対応できるよう，財政調整基金の目標残高を</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億円程度として活用を図るなど，引き続き，財政の健全性と長期安定性の確保に努めていく。</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栃木県宇都宮市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決算剰余金や臨時財政対策債の後年度の償還分として交付された普通交付税を積立てたことにより，財政調整基金や減債基金は増加したものの，ＬＲＴ整備基金や定年退職者等への退職手当の財源として活用したことにより減少している。主な基金の増減は，財政調整基金が前年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億円，公共施設等整備基金が前年度比約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億円，減債基金が前年度比約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・財政の健全性と長期安定性を確保するため，社会経済の変化にも十分に対応できる残高を確保しつつ，効率的に活用を図る。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公共施設等の整備事業の財源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　　　　　　　退職手当の財源に不足を生じたときの財源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・ＬＲＴ整備基金　　　　　　ＬＲＴ整備の財源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　　　　　　　社会福祉の増進の財源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・都市緑化基金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都市緑化の推進及び緑の保全の財源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・ＬＲＴ整備基金を，事業の進捗に伴い財源として活用したことや，職員退職手当基金を，定年退職者等への退職手当の財源として活用したことなどにより，その他の特定目的基金の残高が減少している。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の設置目的に基づき活用を図るとともに，基金の涵養を図る。特に，公共施設等整備基金については，ネットワーク型コンパクトシティの形成に資する都市基盤の整備や，老巧化に対応するための公共施設等の更新・長寿命化などの財源として活用を図るとともに，計画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活用した積立てたことなどが主な要因である。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・市税の急激な減収や災害の発生など，年度内における不測の事態などにも対応できるよう，目標残高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億円程度を確保しながら，本市の持続的な発展に向け必要となる事業費を確保するため，効果的に活用する。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・これは，臨時財政対策債の後年度の償還分として交付された普通交付税を積み立てたことなどが主な要因である。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・市債の償還に備えるため，必要な残高について今後検討を行う。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502B51A-A4F0-41F2-A996-C51D0367B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8786AED-2337-4303-BBB8-74D6ABD80F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EC8CCBE-D557-4B83-8D7D-AA5035E4928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18983EB7-AB33-48BD-B4B9-718E780EA80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8321F9C2-0C83-4B35-AE73-B9C1541E883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77436951-7B48-4B0B-869C-ED605814BDC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57063C59-B701-4EDD-A620-3F5734138AF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DD5634FF-C5F6-4619-B3D0-623D873C8B9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7A69066D-1224-42D1-A077-A1543C47EA9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33D6A099-987D-4D69-BFD9-ABEC9D8A5FE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6ABD2A6D-A4FC-46F4-B292-CBF975F312B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6FA5814F-667E-4F2F-99BF-FD55AECB18B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337755B0-B172-463B-9C13-7266D5C7F20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70BD112-D02F-4B9D-A906-D689D9EC78C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519,136
510,060
416.85
262,190,928
251,411,785
6,448,187
106,411,513
128,920,251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23544D4C-7E5E-4E28-AB3C-A027718D749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463FC507-8995-4C72-9A45-8AE996FA7F1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B8547866-92EA-4172-991A-2F85298FECC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C4938298-8338-4F7D-A36E-B8F58132D25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46F94F3-2DCF-4935-96E1-7A523EBC54C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990B391E-6E51-4EED-BD8A-356FFA9E101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45E2A69A-40B2-4FEB-9568-42FE2E35E8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9A344601-9C25-4553-8EC7-FA7C1FD43C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CBDE3B62-2E39-494B-B108-137F6464FFB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9AA6C685-045F-4A39-9E2C-ABAD07CACA8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2710CCD0-D2AF-49E7-B9F3-817903397A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64F01DF0-6876-4AAE-87C4-7776F14178B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1F49BB0B-F38B-4BDC-920B-AB1DBA87F5F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F67C9ADD-BDDA-4A89-9264-5D8447927C2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8716CEC-4D35-4FD7-BB62-3CA7C3E5937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AE2EB9CD-605C-44B7-9EA2-C52BC42B45A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376B8E81-000B-41D1-9A8A-963D91CA5BF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D16E72C5-A57F-4615-956E-35E04A1E162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ADA40EC5-D739-4DB7-BA80-D7CD964E34E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60D91800-6266-4C0F-836C-016FB3C8CEA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DABC97AE-6326-4FD1-88DD-BC9579E670A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D6F33319-5E23-4E86-963A-EED4A8B8768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D198D5E5-4965-479C-BEBC-66A98473F84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9367C1CD-7DC7-465C-A2D0-B170F625FB2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836A2707-1BEE-49A3-88A0-A9F4713C615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CCD86CF0-32B0-418B-BCC0-726DE76DCCA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73913F3E-D0B2-4CF5-AFC5-B1F7C169560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10B47277-7A06-438D-877B-751B1148DCB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62A8ECE9-4C82-4B15-B95B-340F2E4DEB7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6885AB8E-FB4C-4D28-8F66-F6934C11358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EFDA67C0-4716-438A-83B4-875008742FD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E32FF03-FF64-4827-AE98-C4F866FC2AB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E918CB6A-0885-4A33-9129-CD071694D05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6A41457E-F0B1-4205-8F5A-7F78A84E6E6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18536FAA-5FF2-4140-9CE2-71EBC0F75A3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公共施設等の改修費用など資産形成に要した経費に比べて，既存資産の減価償却費が大きいため，前年度と比較して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ポイント上昇の</a:t>
          </a:r>
          <a:r>
            <a:rPr kumimoji="1" lang="en-US" altLang="ja-JP" sz="1100">
              <a:solidFill>
                <a:schemeClr val="dk1"/>
              </a:solidFill>
              <a:effectLst/>
              <a:latin typeface="+mn-lt"/>
              <a:ea typeface="+mn-ea"/>
              <a:cs typeface="+mn-cs"/>
            </a:rPr>
            <a:t>56.8</a:t>
          </a:r>
          <a:r>
            <a:rPr kumimoji="1" lang="ja-JP" altLang="ja-JP" sz="1100">
              <a:solidFill>
                <a:schemeClr val="dk1"/>
              </a:solidFill>
              <a:effectLst/>
              <a:latin typeface="+mn-lt"/>
              <a:ea typeface="+mn-ea"/>
              <a:cs typeface="+mn-cs"/>
            </a:rPr>
            <a:t>％となり，資産の老朽化が進んでいる。引き続き，長寿命化の推進や更新時期に併せた施設の再配置・統廃合・複合化など，公共施設マネジメントに取り組んでいく必要がある。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F8108521-F7F0-4BEC-95FB-BE8F05E53EB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3786A3FB-E338-4163-8DFA-A62792C89D2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7A49BC38-5252-46B5-810D-437EF3ACE93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3D509EFC-BE5F-4D2C-8AF7-D0A0D439A36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C036F0F4-B353-467B-AF0A-8420F92E9C5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5FD9A817-113A-4C50-A996-9CFE54EA9C8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F23A160B-6E6B-4059-8D23-9E90643AC69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EFC6500E-96F0-4A0E-BB26-A85BAC8AA72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E5F18FA5-F51A-4EDD-9D50-42E9396768A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A203EF8D-452E-4ED1-903F-B584976EED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497A46F5-E437-41C6-9F2B-D8DDF33E7B8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E09F9FD6-B3F8-463C-B599-0C1EDC37825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B337EEB4-6504-4899-88C3-6F68332313E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5C47AB0-2722-4294-8846-EB6C86540CA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6386237F-CED5-4218-A0DC-BE7B93D7CB0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69C351E-10C6-4FDA-9864-1D84A514608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7" name="直線コネクタ 66">
          <a:extLst>
            <a:ext uri="{FF2B5EF4-FFF2-40B4-BE49-F238E27FC236}">
              <a16:creationId xmlns:a16="http://schemas.microsoft.com/office/drawing/2014/main" id="{E62677F2-E661-43A5-9DEF-AB42775A776B}"/>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8" name="有形固定資産減価償却率最小値テキスト">
          <a:extLst>
            <a:ext uri="{FF2B5EF4-FFF2-40B4-BE49-F238E27FC236}">
              <a16:creationId xmlns:a16="http://schemas.microsoft.com/office/drawing/2014/main" id="{F88BFDBB-5E92-436F-A2CB-84A70159167D}"/>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9" name="直線コネクタ 68">
          <a:extLst>
            <a:ext uri="{FF2B5EF4-FFF2-40B4-BE49-F238E27FC236}">
              <a16:creationId xmlns:a16="http://schemas.microsoft.com/office/drawing/2014/main" id="{139E6CF4-76C1-4B0A-A14C-C0506C71BCF2}"/>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0" name="有形固定資産減価償却率最大値テキスト">
          <a:extLst>
            <a:ext uri="{FF2B5EF4-FFF2-40B4-BE49-F238E27FC236}">
              <a16:creationId xmlns:a16="http://schemas.microsoft.com/office/drawing/2014/main" id="{AD8A2CAF-707D-4EA8-AFDC-3D6B2957E24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1" name="直線コネクタ 70">
          <a:extLst>
            <a:ext uri="{FF2B5EF4-FFF2-40B4-BE49-F238E27FC236}">
              <a16:creationId xmlns:a16="http://schemas.microsoft.com/office/drawing/2014/main" id="{6D49B64C-38FB-43E5-B234-8F39A7E12D04}"/>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2" name="有形固定資産減価償却率平均値テキスト">
          <a:extLst>
            <a:ext uri="{FF2B5EF4-FFF2-40B4-BE49-F238E27FC236}">
              <a16:creationId xmlns:a16="http://schemas.microsoft.com/office/drawing/2014/main" id="{5E87D687-0863-463A-B7EB-287E1020CFDE}"/>
            </a:ext>
          </a:extLst>
        </xdr:cNvPr>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3" name="フローチャート: 判断 72">
          <a:extLst>
            <a:ext uri="{FF2B5EF4-FFF2-40B4-BE49-F238E27FC236}">
              <a16:creationId xmlns:a16="http://schemas.microsoft.com/office/drawing/2014/main" id="{38E62FBE-D75D-47B8-9E39-DD6E3E1994FA}"/>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4" name="フローチャート: 判断 73">
          <a:extLst>
            <a:ext uri="{FF2B5EF4-FFF2-40B4-BE49-F238E27FC236}">
              <a16:creationId xmlns:a16="http://schemas.microsoft.com/office/drawing/2014/main" id="{839A7A4D-B29E-467F-BE20-EDE62577E1D3}"/>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5" name="フローチャート: 判断 74">
          <a:extLst>
            <a:ext uri="{FF2B5EF4-FFF2-40B4-BE49-F238E27FC236}">
              <a16:creationId xmlns:a16="http://schemas.microsoft.com/office/drawing/2014/main" id="{AA419E6B-BDE4-4748-9B46-C3166FAA9AD2}"/>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6" name="フローチャート: 判断 75">
          <a:extLst>
            <a:ext uri="{FF2B5EF4-FFF2-40B4-BE49-F238E27FC236}">
              <a16:creationId xmlns:a16="http://schemas.microsoft.com/office/drawing/2014/main" id="{229DC7C6-0BCC-4533-A91E-43DA640ADC85}"/>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7" name="フローチャート: 判断 76">
          <a:extLst>
            <a:ext uri="{FF2B5EF4-FFF2-40B4-BE49-F238E27FC236}">
              <a16:creationId xmlns:a16="http://schemas.microsoft.com/office/drawing/2014/main" id="{B0927C76-1DE1-49A9-887F-344E59A71872}"/>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BDCC4F2-A452-46E6-B827-9672E12EB6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8093400-732C-475B-92D6-8BEF322AE08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D448C94-FF3F-4AA4-BF20-E7BFF8F4BAF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3764F63-F7F1-4868-83E1-036CC41452C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D67046D-F887-4BBD-8A1F-1F405E0FAEC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122978</xdr:rowOff>
    </xdr:from>
    <xdr:to>
      <xdr:col>23</xdr:col>
      <xdr:colOff>136525</xdr:colOff>
      <xdr:row>30</xdr:row>
      <xdr:rowOff>53128</xdr:rowOff>
    </xdr:to>
    <xdr:sp macro="" textlink="">
      <xdr:nvSpPr>
        <xdr:cNvPr id="83" name="楕円 82">
          <a:extLst>
            <a:ext uri="{FF2B5EF4-FFF2-40B4-BE49-F238E27FC236}">
              <a16:creationId xmlns:a16="http://schemas.microsoft.com/office/drawing/2014/main" id="{BA24C441-0368-41D6-A244-43B87F957DAA}"/>
            </a:ext>
          </a:extLst>
        </xdr:cNvPr>
        <xdr:cNvSpPr/>
      </xdr:nvSpPr>
      <xdr:spPr>
        <a:xfrm>
          <a:off x="47117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145855</xdr:rowOff>
    </xdr:from>
    <xdr:ext cx="405111" cy="259045"/>
    <xdr:sp macro="" textlink="">
      <xdr:nvSpPr>
        <xdr:cNvPr id="84" name="有形固定資産減価償却率該当値テキスト">
          <a:extLst>
            <a:ext uri="{FF2B5EF4-FFF2-40B4-BE49-F238E27FC236}">
              <a16:creationId xmlns:a16="http://schemas.microsoft.com/office/drawing/2014/main" id="{6E6A6DC8-EBEA-4C48-B89E-803785E41A31}"/>
            </a:ext>
          </a:extLst>
        </xdr:cNvPr>
        <xdr:cNvSpPr txBox="1"/>
      </xdr:nvSpPr>
      <xdr:spPr>
        <a:xfrm>
          <a:off x="4813300" y="5717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51012</xdr:rowOff>
    </xdr:from>
    <xdr:to>
      <xdr:col>19</xdr:col>
      <xdr:colOff>187325</xdr:colOff>
      <xdr:row>29</xdr:row>
      <xdr:rowOff>152612</xdr:rowOff>
    </xdr:to>
    <xdr:sp macro="" textlink="">
      <xdr:nvSpPr>
        <xdr:cNvPr id="85" name="楕円 84">
          <a:extLst>
            <a:ext uri="{FF2B5EF4-FFF2-40B4-BE49-F238E27FC236}">
              <a16:creationId xmlns:a16="http://schemas.microsoft.com/office/drawing/2014/main" id="{9EECD384-ED90-4BE6-83B5-32AA8CB0003E}"/>
            </a:ext>
          </a:extLst>
        </xdr:cNvPr>
        <xdr:cNvSpPr/>
      </xdr:nvSpPr>
      <xdr:spPr>
        <a:xfrm>
          <a:off x="4000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101812</xdr:rowOff>
    </xdr:from>
    <xdr:to>
      <xdr:col>23</xdr:col>
      <xdr:colOff>85725</xdr:colOff>
      <xdr:row>30</xdr:row>
      <xdr:rowOff>2328</xdr:rowOff>
    </xdr:to>
    <xdr:cxnSp macro="">
      <xdr:nvCxnSpPr>
        <xdr:cNvPr id="86" name="直線コネクタ 85">
          <a:extLst>
            <a:ext uri="{FF2B5EF4-FFF2-40B4-BE49-F238E27FC236}">
              <a16:creationId xmlns:a16="http://schemas.microsoft.com/office/drawing/2014/main" id="{1994A6A3-A7D3-42A1-9DBE-FF8D3081E1F7}"/>
            </a:ext>
          </a:extLst>
        </xdr:cNvPr>
        <xdr:cNvCxnSpPr/>
      </xdr:nvCxnSpPr>
      <xdr:spPr>
        <a:xfrm>
          <a:off x="4051300" y="5845387"/>
          <a:ext cx="7112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40217</xdr:rowOff>
    </xdr:from>
    <xdr:to>
      <xdr:col>15</xdr:col>
      <xdr:colOff>187325</xdr:colOff>
      <xdr:row>29</xdr:row>
      <xdr:rowOff>141817</xdr:rowOff>
    </xdr:to>
    <xdr:sp macro="" textlink="">
      <xdr:nvSpPr>
        <xdr:cNvPr id="87" name="楕円 86">
          <a:extLst>
            <a:ext uri="{FF2B5EF4-FFF2-40B4-BE49-F238E27FC236}">
              <a16:creationId xmlns:a16="http://schemas.microsoft.com/office/drawing/2014/main" id="{34F9AA3C-A1EE-4F93-8CD0-C58ABA058907}"/>
            </a:ext>
          </a:extLst>
        </xdr:cNvPr>
        <xdr:cNvSpPr/>
      </xdr:nvSpPr>
      <xdr:spPr>
        <a:xfrm>
          <a:off x="3238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91017</xdr:rowOff>
    </xdr:from>
    <xdr:to>
      <xdr:col>19</xdr:col>
      <xdr:colOff>136525</xdr:colOff>
      <xdr:row>29</xdr:row>
      <xdr:rowOff>101812</xdr:rowOff>
    </xdr:to>
    <xdr:cxnSp macro="">
      <xdr:nvCxnSpPr>
        <xdr:cNvPr id="88" name="直線コネクタ 87">
          <a:extLst>
            <a:ext uri="{FF2B5EF4-FFF2-40B4-BE49-F238E27FC236}">
              <a16:creationId xmlns:a16="http://schemas.microsoft.com/office/drawing/2014/main" id="{63C01A94-2021-4029-B9CD-EBA00EF75E6B}"/>
            </a:ext>
          </a:extLst>
        </xdr:cNvPr>
        <xdr:cNvCxnSpPr/>
      </xdr:nvCxnSpPr>
      <xdr:spPr>
        <a:xfrm>
          <a:off x="3289300" y="583459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11430</xdr:rowOff>
    </xdr:from>
    <xdr:to>
      <xdr:col>11</xdr:col>
      <xdr:colOff>187325</xdr:colOff>
      <xdr:row>29</xdr:row>
      <xdr:rowOff>113030</xdr:rowOff>
    </xdr:to>
    <xdr:sp macro="" textlink="">
      <xdr:nvSpPr>
        <xdr:cNvPr id="89" name="楕円 88">
          <a:extLst>
            <a:ext uri="{FF2B5EF4-FFF2-40B4-BE49-F238E27FC236}">
              <a16:creationId xmlns:a16="http://schemas.microsoft.com/office/drawing/2014/main" id="{11A78520-C7C4-4972-AF0B-B3DCD2739D44}"/>
            </a:ext>
          </a:extLst>
        </xdr:cNvPr>
        <xdr:cNvSpPr/>
      </xdr:nvSpPr>
      <xdr:spPr>
        <a:xfrm>
          <a:off x="2476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29</xdr:row>
      <xdr:rowOff>91017</xdr:rowOff>
    </xdr:to>
    <xdr:cxnSp macro="">
      <xdr:nvCxnSpPr>
        <xdr:cNvPr id="90" name="直線コネクタ 89">
          <a:extLst>
            <a:ext uri="{FF2B5EF4-FFF2-40B4-BE49-F238E27FC236}">
              <a16:creationId xmlns:a16="http://schemas.microsoft.com/office/drawing/2014/main" id="{625BF14A-D625-4ED4-9D05-FBE511BBCCB2}"/>
            </a:ext>
          </a:extLst>
        </xdr:cNvPr>
        <xdr:cNvCxnSpPr/>
      </xdr:nvCxnSpPr>
      <xdr:spPr>
        <a:xfrm>
          <a:off x="2527300" y="580580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91" name="楕円 90">
          <a:extLst>
            <a:ext uri="{FF2B5EF4-FFF2-40B4-BE49-F238E27FC236}">
              <a16:creationId xmlns:a16="http://schemas.microsoft.com/office/drawing/2014/main" id="{7FB0386E-067D-4658-BF01-2FD479E840C2}"/>
            </a:ext>
          </a:extLst>
        </xdr:cNvPr>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62230</xdr:rowOff>
    </xdr:to>
    <xdr:cxnSp macro="">
      <xdr:nvCxnSpPr>
        <xdr:cNvPr id="92" name="直線コネクタ 91">
          <a:extLst>
            <a:ext uri="{FF2B5EF4-FFF2-40B4-BE49-F238E27FC236}">
              <a16:creationId xmlns:a16="http://schemas.microsoft.com/office/drawing/2014/main" id="{4E6E6C00-D8F3-4166-80D5-E7E4E28B6E7C}"/>
            </a:ext>
          </a:extLst>
        </xdr:cNvPr>
        <xdr:cNvCxnSpPr/>
      </xdr:nvCxnSpPr>
      <xdr:spPr>
        <a:xfrm>
          <a:off x="1765300" y="575183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3" name="n_1aveValue有形固定資産減価償却率">
          <a:extLst>
            <a:ext uri="{FF2B5EF4-FFF2-40B4-BE49-F238E27FC236}">
              <a16:creationId xmlns:a16="http://schemas.microsoft.com/office/drawing/2014/main" id="{84653843-4FA0-45BD-9911-BDBD7531F929}"/>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4" name="n_2aveValue有形固定資産減価償却率">
          <a:extLst>
            <a:ext uri="{FF2B5EF4-FFF2-40B4-BE49-F238E27FC236}">
              <a16:creationId xmlns:a16="http://schemas.microsoft.com/office/drawing/2014/main" id="{3AFCF13A-D3C9-43AA-8917-BC7AF295734B}"/>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5" name="n_3aveValue有形固定資産減価償却率">
          <a:extLst>
            <a:ext uri="{FF2B5EF4-FFF2-40B4-BE49-F238E27FC236}">
              <a16:creationId xmlns:a16="http://schemas.microsoft.com/office/drawing/2014/main" id="{0D7F2255-5D7D-479D-B7CC-3FBA9FD0F97D}"/>
            </a:ext>
          </a:extLst>
        </xdr:cNvPr>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6" name="n_4aveValue有形固定資産減価償却率">
          <a:extLst>
            <a:ext uri="{FF2B5EF4-FFF2-40B4-BE49-F238E27FC236}">
              <a16:creationId xmlns:a16="http://schemas.microsoft.com/office/drawing/2014/main" id="{DD0BD3FC-C76A-4A70-8EEE-4D0753F3EC79}"/>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169139</xdr:rowOff>
    </xdr:from>
    <xdr:ext cx="405111" cy="259045"/>
    <xdr:sp macro="" textlink="">
      <xdr:nvSpPr>
        <xdr:cNvPr id="97" name="n_1mainValue有形固定資産減価償却率">
          <a:extLst>
            <a:ext uri="{FF2B5EF4-FFF2-40B4-BE49-F238E27FC236}">
              <a16:creationId xmlns:a16="http://schemas.microsoft.com/office/drawing/2014/main" id="{6AA8678D-F5B8-4F7D-A4FD-9FDC76D42959}"/>
            </a:ext>
          </a:extLst>
        </xdr:cNvPr>
        <xdr:cNvSpPr txBox="1"/>
      </xdr:nvSpPr>
      <xdr:spPr>
        <a:xfrm>
          <a:off x="38360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158344</xdr:rowOff>
    </xdr:from>
    <xdr:ext cx="405111" cy="259045"/>
    <xdr:sp macro="" textlink="">
      <xdr:nvSpPr>
        <xdr:cNvPr id="98" name="n_2mainValue有形固定資産減価償却率">
          <a:extLst>
            <a:ext uri="{FF2B5EF4-FFF2-40B4-BE49-F238E27FC236}">
              <a16:creationId xmlns:a16="http://schemas.microsoft.com/office/drawing/2014/main" id="{E675F04A-3A59-4CF9-940D-2AB69725D580}"/>
            </a:ext>
          </a:extLst>
        </xdr:cNvPr>
        <xdr:cNvSpPr txBox="1"/>
      </xdr:nvSpPr>
      <xdr:spPr>
        <a:xfrm>
          <a:off x="3086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129557</xdr:rowOff>
    </xdr:from>
    <xdr:ext cx="405111" cy="259045"/>
    <xdr:sp macro="" textlink="">
      <xdr:nvSpPr>
        <xdr:cNvPr id="99" name="n_3mainValue有形固定資産減価償却率">
          <a:extLst>
            <a:ext uri="{FF2B5EF4-FFF2-40B4-BE49-F238E27FC236}">
              <a16:creationId xmlns:a16="http://schemas.microsoft.com/office/drawing/2014/main" id="{8813E6DA-E0A9-4896-9A7E-1C65FAB6D42A}"/>
            </a:ext>
          </a:extLst>
        </xdr:cNvPr>
        <xdr:cNvSpPr txBox="1"/>
      </xdr:nvSpPr>
      <xdr:spPr>
        <a:xfrm>
          <a:off x="2324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0" name="n_4mainValue有形固定資産減価償却率">
          <a:extLst>
            <a:ext uri="{FF2B5EF4-FFF2-40B4-BE49-F238E27FC236}">
              <a16:creationId xmlns:a16="http://schemas.microsoft.com/office/drawing/2014/main" id="{8024A972-3F70-431C-9303-79C9152F3F6D}"/>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605D4E15-EE0C-4A3E-AD3A-9988B1FB1A4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B47F3529-3F0F-418E-B179-9237813645F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CD1C195C-1845-476C-BC9C-F8578AFEE85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635E7D9-4092-4C98-8AA9-D73A977629C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C6937C0-79C7-44CC-812F-E0E9F2634A0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BED03141-B7A2-478E-9673-2F1886DD89D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74E8FAD-2E6E-46A0-AE8A-63138359E10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334C1BB-29D6-47E4-A888-E697FEBF696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702AB15-6E8C-4570-B8C5-811A0C3C970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7F2FD5B-C51C-48D0-87C6-DC9AFA32CD4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D45901D2-9B7E-4C26-B79E-E992C4E2FA8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4BA54F8-C9A5-44D6-B481-214593BCFCD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630E61F-1719-4FB1-BBA0-5D77E702DB4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本市では，財政の健全性と長期安定性を確保するため，元金償還額以内で市債を活用しながら，残高の抑制を図ってきた。</a:t>
          </a:r>
          <a:endParaRPr lang="ja-JP" altLang="ja-JP">
            <a:effectLst/>
          </a:endParaRPr>
        </a:p>
        <a:p>
          <a:r>
            <a:rPr kumimoji="1" lang="ja-JP" altLang="ja-JP" sz="1100">
              <a:solidFill>
                <a:schemeClr val="dk1"/>
              </a:solidFill>
              <a:effectLst/>
              <a:latin typeface="+mn-lt"/>
              <a:ea typeface="+mn-ea"/>
              <a:cs typeface="+mn-cs"/>
            </a:rPr>
            <a:t>引き続き「宇都宮市財政運営指針」に基づき，公債費負担比率</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％以内を維持するなど，市債の適正管理に努めていく。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D2F6CDF-2862-499E-9787-B103EE22560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B433580C-40E9-4E4B-B981-72EB0615702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80BE7DC3-3021-4426-9DCA-0DC31BB6B77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784A6B47-3676-4CAC-B594-37D08818E5A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EDA7704C-AFAB-4BCB-822C-F445D4B0BBC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4BBB7A20-E1EB-4E87-AD26-FCAE7AA018E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8F2EA176-A1D9-4AEA-8711-1D676312D97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FE19A807-8C61-4C91-963B-05617C8C65C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FE9819C0-A9AE-4505-B340-A4288AED645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FCDA434B-3DCC-40BB-BF43-75E92212165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4CD3AF63-E778-4C6A-B6F7-BFB09AF74B4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FD190BD7-E2F2-409D-B458-143ED6F9458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D82C6C28-FBAC-4849-858A-B17E87AA2A4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F93DB6AE-4EBF-4E9D-A6EF-1F10DBC038A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D63ABF25-BB95-4F24-A4BA-C275BFFD01A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253AE8EC-9602-4496-A632-4C1E56E5E2C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8E681AE9-B522-4DFA-B111-2A35ECB6E98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1" name="直線コネクタ 130">
          <a:extLst>
            <a:ext uri="{FF2B5EF4-FFF2-40B4-BE49-F238E27FC236}">
              <a16:creationId xmlns:a16="http://schemas.microsoft.com/office/drawing/2014/main" id="{53AE26ED-2082-401E-B06F-6143A4117699}"/>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2" name="債務償還比率最小値テキスト">
          <a:extLst>
            <a:ext uri="{FF2B5EF4-FFF2-40B4-BE49-F238E27FC236}">
              <a16:creationId xmlns:a16="http://schemas.microsoft.com/office/drawing/2014/main" id="{FB8083AF-4B1E-49DF-B8F2-6085C58DEBC9}"/>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3" name="直線コネクタ 132">
          <a:extLst>
            <a:ext uri="{FF2B5EF4-FFF2-40B4-BE49-F238E27FC236}">
              <a16:creationId xmlns:a16="http://schemas.microsoft.com/office/drawing/2014/main" id="{23563D81-AD41-4E49-BD95-1BB26F2A5FBE}"/>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CCB245EF-270C-4F7D-B80D-DB8F19C3FB6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B1BB8FEC-A1CB-44EC-BC0B-86FF0AFDABE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6" name="債務償還比率平均値テキスト">
          <a:extLst>
            <a:ext uri="{FF2B5EF4-FFF2-40B4-BE49-F238E27FC236}">
              <a16:creationId xmlns:a16="http://schemas.microsoft.com/office/drawing/2014/main" id="{3097A62F-4531-4378-85EB-1D8392DFD4E5}"/>
            </a:ext>
          </a:extLst>
        </xdr:cNvPr>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7" name="フローチャート: 判断 136">
          <a:extLst>
            <a:ext uri="{FF2B5EF4-FFF2-40B4-BE49-F238E27FC236}">
              <a16:creationId xmlns:a16="http://schemas.microsoft.com/office/drawing/2014/main" id="{A9288F67-4B40-4C86-83AD-78CB3FA4FF05}"/>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8" name="フローチャート: 判断 137">
          <a:extLst>
            <a:ext uri="{FF2B5EF4-FFF2-40B4-BE49-F238E27FC236}">
              <a16:creationId xmlns:a16="http://schemas.microsoft.com/office/drawing/2014/main" id="{E9BB877F-6EC8-4267-B536-8290B1344E42}"/>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9" name="フローチャート: 判断 138">
          <a:extLst>
            <a:ext uri="{FF2B5EF4-FFF2-40B4-BE49-F238E27FC236}">
              <a16:creationId xmlns:a16="http://schemas.microsoft.com/office/drawing/2014/main" id="{E9E072A0-47E0-41BC-906C-668EBB84DAAA}"/>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0" name="フローチャート: 判断 139">
          <a:extLst>
            <a:ext uri="{FF2B5EF4-FFF2-40B4-BE49-F238E27FC236}">
              <a16:creationId xmlns:a16="http://schemas.microsoft.com/office/drawing/2014/main" id="{801ADB12-5356-4D71-A887-00511BD3BBEB}"/>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1" name="フローチャート: 判断 140">
          <a:extLst>
            <a:ext uri="{FF2B5EF4-FFF2-40B4-BE49-F238E27FC236}">
              <a16:creationId xmlns:a16="http://schemas.microsoft.com/office/drawing/2014/main" id="{32D6B3E0-87EA-4730-989E-F602A39A8187}"/>
            </a:ext>
          </a:extLst>
        </xdr:cNvPr>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AD19D5F-F121-47DC-9C7A-88FA9835D4C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01EC7B9-5020-4172-90AC-AFA328DC979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D1E6F2E-FAE7-4166-96DA-18FF0F2201E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ADA3AF7-C8D0-4A88-B296-C68282FFE49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B7F01C5-6CB3-4B0A-ACEC-9B28CB5F19C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66330</xdr:rowOff>
    </xdr:from>
    <xdr:to>
      <xdr:col>76</xdr:col>
      <xdr:colOff>73025</xdr:colOff>
      <xdr:row>29</xdr:row>
      <xdr:rowOff>167930</xdr:rowOff>
    </xdr:to>
    <xdr:sp macro="" textlink="">
      <xdr:nvSpPr>
        <xdr:cNvPr id="147" name="楕円 146">
          <a:extLst>
            <a:ext uri="{FF2B5EF4-FFF2-40B4-BE49-F238E27FC236}">
              <a16:creationId xmlns:a16="http://schemas.microsoft.com/office/drawing/2014/main" id="{CF5B1248-C594-44C3-9EE5-C7ED44767033}"/>
            </a:ext>
          </a:extLst>
        </xdr:cNvPr>
        <xdr:cNvSpPr/>
      </xdr:nvSpPr>
      <xdr:spPr>
        <a:xfrm>
          <a:off x="14744700" y="58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89207</xdr:rowOff>
    </xdr:from>
    <xdr:ext cx="469744" cy="259045"/>
    <xdr:sp macro="" textlink="">
      <xdr:nvSpPr>
        <xdr:cNvPr id="148" name="債務償還比率該当値テキスト">
          <a:extLst>
            <a:ext uri="{FF2B5EF4-FFF2-40B4-BE49-F238E27FC236}">
              <a16:creationId xmlns:a16="http://schemas.microsoft.com/office/drawing/2014/main" id="{EDA916E9-1518-418E-B8F5-F8793DB383FD}"/>
            </a:ext>
          </a:extLst>
        </xdr:cNvPr>
        <xdr:cNvSpPr txBox="1"/>
      </xdr:nvSpPr>
      <xdr:spPr>
        <a:xfrm>
          <a:off x="14846300" y="566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163023</xdr:rowOff>
    </xdr:from>
    <xdr:to>
      <xdr:col>72</xdr:col>
      <xdr:colOff>123825</xdr:colOff>
      <xdr:row>30</xdr:row>
      <xdr:rowOff>93173</xdr:rowOff>
    </xdr:to>
    <xdr:sp macro="" textlink="">
      <xdr:nvSpPr>
        <xdr:cNvPr id="149" name="楕円 148">
          <a:extLst>
            <a:ext uri="{FF2B5EF4-FFF2-40B4-BE49-F238E27FC236}">
              <a16:creationId xmlns:a16="http://schemas.microsoft.com/office/drawing/2014/main" id="{3629B0A1-F980-47B0-9130-66895220D6BE}"/>
            </a:ext>
          </a:extLst>
        </xdr:cNvPr>
        <xdr:cNvSpPr/>
      </xdr:nvSpPr>
      <xdr:spPr>
        <a:xfrm>
          <a:off x="14033500" y="590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117130</xdr:rowOff>
    </xdr:from>
    <xdr:to>
      <xdr:col>76</xdr:col>
      <xdr:colOff>22225</xdr:colOff>
      <xdr:row>30</xdr:row>
      <xdr:rowOff>42373</xdr:rowOff>
    </xdr:to>
    <xdr:cxnSp macro="">
      <xdr:nvCxnSpPr>
        <xdr:cNvPr id="150" name="直線コネクタ 149">
          <a:extLst>
            <a:ext uri="{FF2B5EF4-FFF2-40B4-BE49-F238E27FC236}">
              <a16:creationId xmlns:a16="http://schemas.microsoft.com/office/drawing/2014/main" id="{9CE5DFD2-A938-4898-A72C-2B00BA99CBA2}"/>
            </a:ext>
          </a:extLst>
        </xdr:cNvPr>
        <xdr:cNvCxnSpPr/>
      </xdr:nvCxnSpPr>
      <xdr:spPr>
        <a:xfrm flipV="1">
          <a:off x="14084300" y="5860705"/>
          <a:ext cx="711200" cy="9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153461</xdr:rowOff>
    </xdr:from>
    <xdr:to>
      <xdr:col>68</xdr:col>
      <xdr:colOff>123825</xdr:colOff>
      <xdr:row>30</xdr:row>
      <xdr:rowOff>83611</xdr:rowOff>
    </xdr:to>
    <xdr:sp macro="" textlink="">
      <xdr:nvSpPr>
        <xdr:cNvPr id="151" name="楕円 150">
          <a:extLst>
            <a:ext uri="{FF2B5EF4-FFF2-40B4-BE49-F238E27FC236}">
              <a16:creationId xmlns:a16="http://schemas.microsoft.com/office/drawing/2014/main" id="{6ADDCCCF-FC1C-4406-A28E-CF5A83B695F9}"/>
            </a:ext>
          </a:extLst>
        </xdr:cNvPr>
        <xdr:cNvSpPr/>
      </xdr:nvSpPr>
      <xdr:spPr>
        <a:xfrm>
          <a:off x="13271500" y="58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32811</xdr:rowOff>
    </xdr:from>
    <xdr:to>
      <xdr:col>72</xdr:col>
      <xdr:colOff>73025</xdr:colOff>
      <xdr:row>30</xdr:row>
      <xdr:rowOff>42373</xdr:rowOff>
    </xdr:to>
    <xdr:cxnSp macro="">
      <xdr:nvCxnSpPr>
        <xdr:cNvPr id="152" name="直線コネクタ 151">
          <a:extLst>
            <a:ext uri="{FF2B5EF4-FFF2-40B4-BE49-F238E27FC236}">
              <a16:creationId xmlns:a16="http://schemas.microsoft.com/office/drawing/2014/main" id="{A8CA7501-C10F-46B9-91A0-94BE40058C21}"/>
            </a:ext>
          </a:extLst>
        </xdr:cNvPr>
        <xdr:cNvCxnSpPr/>
      </xdr:nvCxnSpPr>
      <xdr:spPr>
        <a:xfrm>
          <a:off x="13322300" y="5947836"/>
          <a:ext cx="762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50600</xdr:rowOff>
    </xdr:from>
    <xdr:to>
      <xdr:col>64</xdr:col>
      <xdr:colOff>123825</xdr:colOff>
      <xdr:row>29</xdr:row>
      <xdr:rowOff>152200</xdr:rowOff>
    </xdr:to>
    <xdr:sp macro="" textlink="">
      <xdr:nvSpPr>
        <xdr:cNvPr id="153" name="楕円 152">
          <a:extLst>
            <a:ext uri="{FF2B5EF4-FFF2-40B4-BE49-F238E27FC236}">
              <a16:creationId xmlns:a16="http://schemas.microsoft.com/office/drawing/2014/main" id="{20957DDF-6A2E-42E9-A8E6-120E0AADB923}"/>
            </a:ext>
          </a:extLst>
        </xdr:cNvPr>
        <xdr:cNvSpPr/>
      </xdr:nvSpPr>
      <xdr:spPr>
        <a:xfrm>
          <a:off x="12509500" y="57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101400</xdr:rowOff>
    </xdr:from>
    <xdr:to>
      <xdr:col>68</xdr:col>
      <xdr:colOff>73025</xdr:colOff>
      <xdr:row>30</xdr:row>
      <xdr:rowOff>32811</xdr:rowOff>
    </xdr:to>
    <xdr:cxnSp macro="">
      <xdr:nvCxnSpPr>
        <xdr:cNvPr id="154" name="直線コネクタ 153">
          <a:extLst>
            <a:ext uri="{FF2B5EF4-FFF2-40B4-BE49-F238E27FC236}">
              <a16:creationId xmlns:a16="http://schemas.microsoft.com/office/drawing/2014/main" id="{2830670D-AADB-4E54-A1E3-B03898B50DCF}"/>
            </a:ext>
          </a:extLst>
        </xdr:cNvPr>
        <xdr:cNvCxnSpPr/>
      </xdr:nvCxnSpPr>
      <xdr:spPr>
        <a:xfrm>
          <a:off x="12560300" y="5844975"/>
          <a:ext cx="762000" cy="10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126166</xdr:rowOff>
    </xdr:from>
    <xdr:to>
      <xdr:col>60</xdr:col>
      <xdr:colOff>123825</xdr:colOff>
      <xdr:row>30</xdr:row>
      <xdr:rowOff>56316</xdr:rowOff>
    </xdr:to>
    <xdr:sp macro="" textlink="">
      <xdr:nvSpPr>
        <xdr:cNvPr id="155" name="楕円 154">
          <a:extLst>
            <a:ext uri="{FF2B5EF4-FFF2-40B4-BE49-F238E27FC236}">
              <a16:creationId xmlns:a16="http://schemas.microsoft.com/office/drawing/2014/main" id="{E41B277B-61C5-4219-8145-D7B4A7A1E6ED}"/>
            </a:ext>
          </a:extLst>
        </xdr:cNvPr>
        <xdr:cNvSpPr/>
      </xdr:nvSpPr>
      <xdr:spPr>
        <a:xfrm>
          <a:off x="11747500" y="58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101400</xdr:rowOff>
    </xdr:from>
    <xdr:to>
      <xdr:col>64</xdr:col>
      <xdr:colOff>73025</xdr:colOff>
      <xdr:row>30</xdr:row>
      <xdr:rowOff>5516</xdr:rowOff>
    </xdr:to>
    <xdr:cxnSp macro="">
      <xdr:nvCxnSpPr>
        <xdr:cNvPr id="156" name="直線コネクタ 155">
          <a:extLst>
            <a:ext uri="{FF2B5EF4-FFF2-40B4-BE49-F238E27FC236}">
              <a16:creationId xmlns:a16="http://schemas.microsoft.com/office/drawing/2014/main" id="{09CFB365-3BB1-4788-AE15-7F6834B457AC}"/>
            </a:ext>
          </a:extLst>
        </xdr:cNvPr>
        <xdr:cNvCxnSpPr/>
      </xdr:nvCxnSpPr>
      <xdr:spPr>
        <a:xfrm flipV="1">
          <a:off x="11798300" y="5844975"/>
          <a:ext cx="762000"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7" name="n_1aveValue債務償還比率">
          <a:extLst>
            <a:ext uri="{FF2B5EF4-FFF2-40B4-BE49-F238E27FC236}">
              <a16:creationId xmlns:a16="http://schemas.microsoft.com/office/drawing/2014/main" id="{F1B5C651-5E22-49DF-8CFB-9CD36D338710}"/>
            </a:ext>
          </a:extLst>
        </xdr:cNvPr>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58" name="n_2aveValue債務償還比率">
          <a:extLst>
            <a:ext uri="{FF2B5EF4-FFF2-40B4-BE49-F238E27FC236}">
              <a16:creationId xmlns:a16="http://schemas.microsoft.com/office/drawing/2014/main" id="{08B183B3-3A55-421C-84EA-444930076C5E}"/>
            </a:ext>
          </a:extLst>
        </xdr:cNvPr>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9" name="n_3aveValue債務償還比率">
          <a:extLst>
            <a:ext uri="{FF2B5EF4-FFF2-40B4-BE49-F238E27FC236}">
              <a16:creationId xmlns:a16="http://schemas.microsoft.com/office/drawing/2014/main" id="{A76F8D89-810B-4023-A262-A6B04BC75FC5}"/>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0" name="n_4aveValue債務償還比率">
          <a:extLst>
            <a:ext uri="{FF2B5EF4-FFF2-40B4-BE49-F238E27FC236}">
              <a16:creationId xmlns:a16="http://schemas.microsoft.com/office/drawing/2014/main" id="{405BA0E0-D714-4FBD-AC28-335C1CE7E6AF}"/>
            </a:ext>
          </a:extLst>
        </xdr:cNvPr>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109700</xdr:rowOff>
    </xdr:from>
    <xdr:ext cx="469744" cy="259045"/>
    <xdr:sp macro="" textlink="">
      <xdr:nvSpPr>
        <xdr:cNvPr id="161" name="n_1mainValue債務償還比率">
          <a:extLst>
            <a:ext uri="{FF2B5EF4-FFF2-40B4-BE49-F238E27FC236}">
              <a16:creationId xmlns:a16="http://schemas.microsoft.com/office/drawing/2014/main" id="{5F98B5B0-3A66-4A23-9C3C-4EEE4910EE9C}"/>
            </a:ext>
          </a:extLst>
        </xdr:cNvPr>
        <xdr:cNvSpPr txBox="1"/>
      </xdr:nvSpPr>
      <xdr:spPr>
        <a:xfrm>
          <a:off x="13836727" y="568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100138</xdr:rowOff>
    </xdr:from>
    <xdr:ext cx="469744" cy="259045"/>
    <xdr:sp macro="" textlink="">
      <xdr:nvSpPr>
        <xdr:cNvPr id="162" name="n_2mainValue債務償還比率">
          <a:extLst>
            <a:ext uri="{FF2B5EF4-FFF2-40B4-BE49-F238E27FC236}">
              <a16:creationId xmlns:a16="http://schemas.microsoft.com/office/drawing/2014/main" id="{3D363AF8-5272-415F-8F6B-47F625E132CE}"/>
            </a:ext>
          </a:extLst>
        </xdr:cNvPr>
        <xdr:cNvSpPr txBox="1"/>
      </xdr:nvSpPr>
      <xdr:spPr>
        <a:xfrm>
          <a:off x="13087427" y="567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168727</xdr:rowOff>
    </xdr:from>
    <xdr:ext cx="469744" cy="259045"/>
    <xdr:sp macro="" textlink="">
      <xdr:nvSpPr>
        <xdr:cNvPr id="163" name="n_3mainValue債務償還比率">
          <a:extLst>
            <a:ext uri="{FF2B5EF4-FFF2-40B4-BE49-F238E27FC236}">
              <a16:creationId xmlns:a16="http://schemas.microsoft.com/office/drawing/2014/main" id="{CF0379BC-10F1-4872-B4D7-050F6A5F7F05}"/>
            </a:ext>
          </a:extLst>
        </xdr:cNvPr>
        <xdr:cNvSpPr txBox="1"/>
      </xdr:nvSpPr>
      <xdr:spPr>
        <a:xfrm>
          <a:off x="12325427" y="556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72843</xdr:rowOff>
    </xdr:from>
    <xdr:ext cx="469744" cy="259045"/>
    <xdr:sp macro="" textlink="">
      <xdr:nvSpPr>
        <xdr:cNvPr id="164" name="n_4mainValue債務償還比率">
          <a:extLst>
            <a:ext uri="{FF2B5EF4-FFF2-40B4-BE49-F238E27FC236}">
              <a16:creationId xmlns:a16="http://schemas.microsoft.com/office/drawing/2014/main" id="{C0376A72-A640-4A6C-BFC0-CC5288A52F4C}"/>
            </a:ext>
          </a:extLst>
        </xdr:cNvPr>
        <xdr:cNvSpPr txBox="1"/>
      </xdr:nvSpPr>
      <xdr:spPr>
        <a:xfrm>
          <a:off x="11563427" y="564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A5C1121B-CBE8-41C9-8327-4B19E4AFFF0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944B90AF-ED38-4BCD-8FA7-4ADF8BEEE1F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D9A78C88-5E5A-42EB-8BBB-A9EBED0B806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BF9F151-C8E2-444E-B937-B9B2BFE5FA2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292C7858-8372-4B0A-B8B5-BD3D7F679CF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EF55C163-0C05-4E0D-8CBC-E3A37D26336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1214CD-8170-40C1-956F-E967D0C18E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520132-64CE-4F0C-B011-DA5DFF2E09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47D290-C9D7-4B8B-8292-E779951563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8C5ABD-BEA1-4391-87CE-8877E55E6C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769453-46DA-49F8-BD47-B4FBD1556F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9CCCDC-6243-40E6-BE94-5CACE0D81D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F282A0-F002-445E-8F90-3DADF6B745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DA0559-C677-4F74-9D89-04C5E8AF94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5E93F28-FCD0-4851-A1EB-09FFF185C2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78F715-0C13-4B4B-93BD-5DADB257084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519,136
510,060
416.85
262,190,928
251,411,785
6,448,187
106,411,513
128,920,251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3B7B47-F234-401A-AFC2-6C5FCE8D8D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004812-8932-4469-9E07-92A04674980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C79460-71E8-4A50-A650-1247862C44F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BDC919-FDA2-4183-ADB7-C8B8F37F9B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3409B0-8800-4629-AD1B-CE1D217E08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7DE34C6-46A4-4E6C-AC2F-05C940B1F76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235F85-B12D-445E-B69F-181127BEAE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01D3B9-101E-483D-AD6D-2221B4C647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0EDD6C-EA0B-4D98-8E0B-133E93E02A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264810-A778-4344-96F8-AE0446DF8B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83B8FE-A3B2-4CD7-B0FB-53EF296711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B17692-0E40-4587-97C0-6C012D9CED3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45B927-9770-4317-A796-5311411DAB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3800A52-8ABC-44EA-8AD5-4B7730DA31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B5B4156-9E6E-45F3-A2AC-4B7F32BEC2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511F5E-DA6F-4026-8746-06405E019D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0F075A-A41D-4082-AC49-BB3461EB595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13E7B0-03B7-4858-96FF-C37FF14DF9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6D4D962-CE52-4B12-903D-5A5C4C2084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E9E8CCB-5521-463C-9EE7-54EECAB55F8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E5CB00-D44B-48AA-99E1-CE46C0D150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3CE6476-8E04-4408-A3C4-778E210E92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FF3414E-3471-447A-932C-4E9E1DC2D7A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BB5AA3E-7A31-46E2-B4BF-13FAD0879C6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5CB243-7481-461A-B083-BFE382ECD9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6CAB0C6-88AB-4691-99C1-8AB9A9DFE2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8A8169-1521-4F84-BD88-EDE4A9CE5AE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888250-6111-46C5-9D5B-AE17C3C049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F7B55C-ED25-4A67-B7DB-3F841618F02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5224FA3-7741-4E7C-B9AE-B35958EB50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95DE6B4-7FA0-4693-ADB3-8A501FD2FA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71BD6A7-3A0E-4B2F-B208-D08CEC1D707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B6653CF-D9BB-4826-B767-FB0720F79DE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1CFB68AF-4B25-425D-B44F-A65AAD698DAE}"/>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8CE2346-3120-43D1-AE94-BD8C85F6E20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03D4B52-57B5-4130-A955-3CD6ECD8467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A3BFA92-03AD-4D40-BB17-CFB345B556B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D78C841-00AE-4D7C-922D-ADC67CCBF63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AEAE6E8-75D4-4F0C-8DC8-012494BF512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3301E2D-2101-4265-880D-31DE21E30DAF}"/>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C6C7165-2170-44EA-AA56-410BA7693C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770C821-97E6-4DB1-8EF1-57835157ED5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9701CCD-3A59-4C95-BD9F-D11BA661C9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26F09D4-14C4-450B-BCF4-0CD9D78A19F8}"/>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3788607E-1475-4CA5-A1F0-77AD3E614F9B}"/>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56D07D66-432E-4806-98BA-629654F86D6D}"/>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58F117F4-AB2F-4666-91F1-8E4FC248BBE3}"/>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DE0DB291-A16F-4238-BA8F-7B02DF4F916F}"/>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28AB463B-7EF9-4CE1-8EF2-2E86ECE76E9F}"/>
            </a:ext>
          </a:extLst>
        </xdr:cNvPr>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7D28CE11-397C-44CA-9FF0-170B656D2300}"/>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786215FD-7018-440B-A51B-ABE697BCFABF}"/>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FF7D6165-5B57-4A19-B8F6-5B351FA8C8D1}"/>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BB0F2685-DD39-40FB-BB9E-F35A04DA6168}"/>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9C2FB767-BDF9-415F-AE2C-E0CADB7F8F09}"/>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190D3D5-B55C-4E72-B9A8-91F23A4534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3D9318-11A8-493B-B15F-7820F766CEC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7C60B68-02DE-4599-8557-044EEA3B17B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BA9B61-8BDA-487A-8B06-B909CAC994E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F9145D-D1F0-47B3-A28E-CE88542984E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34544</xdr:rowOff>
    </xdr:from>
    <xdr:to>
      <xdr:col>24</xdr:col>
      <xdr:colOff>114300</xdr:colOff>
      <xdr:row>34</xdr:row>
      <xdr:rowOff>136144</xdr:rowOff>
    </xdr:to>
    <xdr:sp macro="" textlink="">
      <xdr:nvSpPr>
        <xdr:cNvPr id="71" name="楕円 70">
          <a:extLst>
            <a:ext uri="{FF2B5EF4-FFF2-40B4-BE49-F238E27FC236}">
              <a16:creationId xmlns:a16="http://schemas.microsoft.com/office/drawing/2014/main" id="{6836DFD6-0B42-42DE-9CD9-547C7C4CAF2B}"/>
            </a:ext>
          </a:extLst>
        </xdr:cNvPr>
        <xdr:cNvSpPr/>
      </xdr:nvSpPr>
      <xdr:spPr>
        <a:xfrm>
          <a:off x="45847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57421</xdr:rowOff>
    </xdr:from>
    <xdr:ext cx="405111" cy="259045"/>
    <xdr:sp macro="" textlink="">
      <xdr:nvSpPr>
        <xdr:cNvPr id="72" name="【道路】&#10;有形固定資産減価償却率該当値テキスト">
          <a:extLst>
            <a:ext uri="{FF2B5EF4-FFF2-40B4-BE49-F238E27FC236}">
              <a16:creationId xmlns:a16="http://schemas.microsoft.com/office/drawing/2014/main" id="{7EAA3B59-8526-435C-8283-03F7AD8C0066}"/>
            </a:ext>
          </a:extLst>
        </xdr:cNvPr>
        <xdr:cNvSpPr txBox="1"/>
      </xdr:nvSpPr>
      <xdr:spPr>
        <a:xfrm>
          <a:off x="4673600" y="57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167132</xdr:rowOff>
    </xdr:from>
    <xdr:to>
      <xdr:col>20</xdr:col>
      <xdr:colOff>38100</xdr:colOff>
      <xdr:row>34</xdr:row>
      <xdr:rowOff>97282</xdr:rowOff>
    </xdr:to>
    <xdr:sp macro="" textlink="">
      <xdr:nvSpPr>
        <xdr:cNvPr id="73" name="楕円 72">
          <a:extLst>
            <a:ext uri="{FF2B5EF4-FFF2-40B4-BE49-F238E27FC236}">
              <a16:creationId xmlns:a16="http://schemas.microsoft.com/office/drawing/2014/main" id="{839BCEEE-BA9F-426D-A04E-CD834F967415}"/>
            </a:ext>
          </a:extLst>
        </xdr:cNvPr>
        <xdr:cNvSpPr/>
      </xdr:nvSpPr>
      <xdr:spPr>
        <a:xfrm>
          <a:off x="37465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46482</xdr:rowOff>
    </xdr:from>
    <xdr:to>
      <xdr:col>24</xdr:col>
      <xdr:colOff>63500</xdr:colOff>
      <xdr:row>34</xdr:row>
      <xdr:rowOff>85344</xdr:rowOff>
    </xdr:to>
    <xdr:cxnSp macro="">
      <xdr:nvCxnSpPr>
        <xdr:cNvPr id="74" name="直線コネクタ 73">
          <a:extLst>
            <a:ext uri="{FF2B5EF4-FFF2-40B4-BE49-F238E27FC236}">
              <a16:creationId xmlns:a16="http://schemas.microsoft.com/office/drawing/2014/main" id="{8F04431F-AEE2-4974-B699-8A5E082A7272}"/>
            </a:ext>
          </a:extLst>
        </xdr:cNvPr>
        <xdr:cNvCxnSpPr/>
      </xdr:nvCxnSpPr>
      <xdr:spPr>
        <a:xfrm>
          <a:off x="3797300" y="58757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123698</xdr:rowOff>
    </xdr:from>
    <xdr:to>
      <xdr:col>15</xdr:col>
      <xdr:colOff>101600</xdr:colOff>
      <xdr:row>34</xdr:row>
      <xdr:rowOff>53848</xdr:rowOff>
    </xdr:to>
    <xdr:sp macro="" textlink="">
      <xdr:nvSpPr>
        <xdr:cNvPr id="75" name="楕円 74">
          <a:extLst>
            <a:ext uri="{FF2B5EF4-FFF2-40B4-BE49-F238E27FC236}">
              <a16:creationId xmlns:a16="http://schemas.microsoft.com/office/drawing/2014/main" id="{01E49DB7-8151-401B-ABDA-8DF352568D2E}"/>
            </a:ext>
          </a:extLst>
        </xdr:cNvPr>
        <xdr:cNvSpPr/>
      </xdr:nvSpPr>
      <xdr:spPr>
        <a:xfrm>
          <a:off x="28575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3048</xdr:rowOff>
    </xdr:from>
    <xdr:to>
      <xdr:col>19</xdr:col>
      <xdr:colOff>177800</xdr:colOff>
      <xdr:row>34</xdr:row>
      <xdr:rowOff>46482</xdr:rowOff>
    </xdr:to>
    <xdr:cxnSp macro="">
      <xdr:nvCxnSpPr>
        <xdr:cNvPr id="76" name="直線コネクタ 75">
          <a:extLst>
            <a:ext uri="{FF2B5EF4-FFF2-40B4-BE49-F238E27FC236}">
              <a16:creationId xmlns:a16="http://schemas.microsoft.com/office/drawing/2014/main" id="{36421111-7F32-49E5-9B03-CDCA2842A512}"/>
            </a:ext>
          </a:extLst>
        </xdr:cNvPr>
        <xdr:cNvCxnSpPr/>
      </xdr:nvCxnSpPr>
      <xdr:spPr>
        <a:xfrm>
          <a:off x="2908300" y="58323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77" name="楕円 76">
          <a:extLst>
            <a:ext uri="{FF2B5EF4-FFF2-40B4-BE49-F238E27FC236}">
              <a16:creationId xmlns:a16="http://schemas.microsoft.com/office/drawing/2014/main" id="{185965B6-62C4-4461-AAA6-24B13F7FD739}"/>
            </a:ext>
          </a:extLst>
        </xdr:cNvPr>
        <xdr:cNvSpPr/>
      </xdr:nvSpPr>
      <xdr:spPr>
        <a:xfrm>
          <a:off x="196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34</xdr:row>
      <xdr:rowOff>3048</xdr:rowOff>
    </xdr:to>
    <xdr:cxnSp macro="">
      <xdr:nvCxnSpPr>
        <xdr:cNvPr id="78" name="直線コネクタ 77">
          <a:extLst>
            <a:ext uri="{FF2B5EF4-FFF2-40B4-BE49-F238E27FC236}">
              <a16:creationId xmlns:a16="http://schemas.microsoft.com/office/drawing/2014/main" id="{D517333F-B96B-4CF8-BC7F-A28743DA0B82}"/>
            </a:ext>
          </a:extLst>
        </xdr:cNvPr>
        <xdr:cNvCxnSpPr/>
      </xdr:nvCxnSpPr>
      <xdr:spPr>
        <a:xfrm>
          <a:off x="2019300" y="5791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39116</xdr:rowOff>
    </xdr:from>
    <xdr:to>
      <xdr:col>6</xdr:col>
      <xdr:colOff>38100</xdr:colOff>
      <xdr:row>33</xdr:row>
      <xdr:rowOff>140716</xdr:rowOff>
    </xdr:to>
    <xdr:sp macro="" textlink="">
      <xdr:nvSpPr>
        <xdr:cNvPr id="79" name="楕円 78">
          <a:extLst>
            <a:ext uri="{FF2B5EF4-FFF2-40B4-BE49-F238E27FC236}">
              <a16:creationId xmlns:a16="http://schemas.microsoft.com/office/drawing/2014/main" id="{09AA5DC5-10BB-424F-8BB9-EECEA5186C9D}"/>
            </a:ext>
          </a:extLst>
        </xdr:cNvPr>
        <xdr:cNvSpPr/>
      </xdr:nvSpPr>
      <xdr:spPr>
        <a:xfrm>
          <a:off x="10795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89916</xdr:rowOff>
    </xdr:from>
    <xdr:to>
      <xdr:col>10</xdr:col>
      <xdr:colOff>114300</xdr:colOff>
      <xdr:row>33</xdr:row>
      <xdr:rowOff>133350</xdr:rowOff>
    </xdr:to>
    <xdr:cxnSp macro="">
      <xdr:nvCxnSpPr>
        <xdr:cNvPr id="80" name="直線コネクタ 79">
          <a:extLst>
            <a:ext uri="{FF2B5EF4-FFF2-40B4-BE49-F238E27FC236}">
              <a16:creationId xmlns:a16="http://schemas.microsoft.com/office/drawing/2014/main" id="{3CD66A0B-499F-4611-AA06-93C9F8F883E3}"/>
            </a:ext>
          </a:extLst>
        </xdr:cNvPr>
        <xdr:cNvCxnSpPr/>
      </xdr:nvCxnSpPr>
      <xdr:spPr>
        <a:xfrm>
          <a:off x="1130300" y="57477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E4A7D7DE-9870-48A7-BB3A-9B79EDD2C59E}"/>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369B74A3-3E96-4479-AC8E-7795016FD109}"/>
            </a:ext>
          </a:extLst>
        </xdr:cNvPr>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64830725-D031-4BFD-9B0F-1E05A1A5FAAE}"/>
            </a:ext>
          </a:extLst>
        </xdr:cNvPr>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81295916-8FDF-46BE-9481-18A03C2D970F}"/>
            </a:ext>
          </a:extLst>
        </xdr:cNvPr>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113809</xdr:rowOff>
    </xdr:from>
    <xdr:ext cx="405111" cy="259045"/>
    <xdr:sp macro="" textlink="">
      <xdr:nvSpPr>
        <xdr:cNvPr id="85" name="n_1mainValue【道路】&#10;有形固定資産減価償却率">
          <a:extLst>
            <a:ext uri="{FF2B5EF4-FFF2-40B4-BE49-F238E27FC236}">
              <a16:creationId xmlns:a16="http://schemas.microsoft.com/office/drawing/2014/main" id="{DE5C51D1-09F0-4176-962D-1D52A15E7340}"/>
            </a:ext>
          </a:extLst>
        </xdr:cNvPr>
        <xdr:cNvSpPr txBox="1"/>
      </xdr:nvSpPr>
      <xdr:spPr>
        <a:xfrm>
          <a:off x="3582044" y="560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70375</xdr:rowOff>
    </xdr:from>
    <xdr:ext cx="405111" cy="259045"/>
    <xdr:sp macro="" textlink="">
      <xdr:nvSpPr>
        <xdr:cNvPr id="86" name="n_2mainValue【道路】&#10;有形固定資産減価償却率">
          <a:extLst>
            <a:ext uri="{FF2B5EF4-FFF2-40B4-BE49-F238E27FC236}">
              <a16:creationId xmlns:a16="http://schemas.microsoft.com/office/drawing/2014/main" id="{0FAA8A9A-99F3-451D-9C77-FF7BBC4A3986}"/>
            </a:ext>
          </a:extLst>
        </xdr:cNvPr>
        <xdr:cNvSpPr txBox="1"/>
      </xdr:nvSpPr>
      <xdr:spPr>
        <a:xfrm>
          <a:off x="2705744"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29227</xdr:rowOff>
    </xdr:from>
    <xdr:ext cx="405111" cy="259045"/>
    <xdr:sp macro="" textlink="">
      <xdr:nvSpPr>
        <xdr:cNvPr id="87" name="n_3mainValue【道路】&#10;有形固定資産減価償却率">
          <a:extLst>
            <a:ext uri="{FF2B5EF4-FFF2-40B4-BE49-F238E27FC236}">
              <a16:creationId xmlns:a16="http://schemas.microsoft.com/office/drawing/2014/main" id="{845F183F-B9B7-4EBE-841D-181B0CB9D942}"/>
            </a:ext>
          </a:extLst>
        </xdr:cNvPr>
        <xdr:cNvSpPr txBox="1"/>
      </xdr:nvSpPr>
      <xdr:spPr>
        <a:xfrm>
          <a:off x="1816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157243</xdr:rowOff>
    </xdr:from>
    <xdr:ext cx="405111" cy="259045"/>
    <xdr:sp macro="" textlink="">
      <xdr:nvSpPr>
        <xdr:cNvPr id="88" name="n_4mainValue【道路】&#10;有形固定資産減価償却率">
          <a:extLst>
            <a:ext uri="{FF2B5EF4-FFF2-40B4-BE49-F238E27FC236}">
              <a16:creationId xmlns:a16="http://schemas.microsoft.com/office/drawing/2014/main" id="{EAD8A537-DF20-46EE-94EA-609FBDCE2467}"/>
            </a:ext>
          </a:extLst>
        </xdr:cNvPr>
        <xdr:cNvSpPr txBox="1"/>
      </xdr:nvSpPr>
      <xdr:spPr>
        <a:xfrm>
          <a:off x="927744" y="547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651964E-90F7-4293-9598-13D3FF57A4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3536246-A5B4-4C66-AA22-2A787DAD8F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BDD543D-B728-4F89-A828-008D1D20D9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EEC6BA7-27C1-4AE2-8782-83847E336A4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E455092-1CF3-4657-AC5D-2E93FB8FBD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C65A30B-693E-439C-A398-665336D2115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E6A3BA6-5DF1-4D7A-B0EB-A7EEBCD1AB4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998CE57-E249-4B9A-9C78-4E58E868CF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6561D96-553D-43AE-8B44-1E33D1C1F19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982B98D-25DC-4ADA-9B51-6B202A15583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6FF90F0E-08C6-42BB-9341-E744CFEE2D8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10673DE-111E-4930-A4C4-52DA654ECC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6CD9E2D-21DC-4E22-8AC7-EB1864B14E3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A11405D8-3B60-405F-B505-027A63BF777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E6DAEA3-7E33-479B-9B98-A87930A15A1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96EEC2B7-0208-4A6E-ABF0-3A66D995B6A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880240C-AFB3-485C-9F67-3E0BC817A3D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3098AC9A-61AE-4781-A888-B16A555B069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C6FCCD2-D606-43FD-9D3A-D82BF2F3B5B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2DD842A6-8F28-42D3-A92A-308C3B3E99E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850ACC5-32AA-44A3-9D5C-287D17C3FD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39196CD-0B43-4478-9B11-8F98F1219C5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8A3E560-EB79-4F92-BBF4-E6A4CE7F60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E7D88D20-49B0-4F6E-ACCD-86078D085B15}"/>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C2671005-79EA-4305-8FA0-43D9D04E5CC8}"/>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74C93E42-2CC5-446C-8A57-09743BB56E87}"/>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EF0EF25F-9476-43AA-A2E5-DF2CFB178168}"/>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5556D57-CCCA-41B5-8F95-8844163FF1F7}"/>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3055D878-0760-424B-AC8B-88A9A267C6B9}"/>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A9A99A4C-8605-4F04-AF67-44C1E006F120}"/>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1EF59693-00D7-4F6F-B444-DE67988CB724}"/>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C4E8F390-10D4-4950-9B5F-3AF8179B47AD}"/>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5E890702-AB2B-4ECE-AB6B-418272E1FE04}"/>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E36B1043-0AA0-4024-973B-4BF1131A5B77}"/>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3121827-9937-4EE0-8351-9F47B0B6D2F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C8C8C8C-38B4-4158-B7B2-FDE690787B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C0AC056-7FFD-4C49-B61B-9BD37F35A7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42CBB93-37E0-4192-B831-C104EDF272D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8DB1D5A-F063-45B3-907D-BF30C26A52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84303</xdr:rowOff>
    </xdr:from>
    <xdr:to>
      <xdr:col>55</xdr:col>
      <xdr:colOff>50800</xdr:colOff>
      <xdr:row>42</xdr:row>
      <xdr:rowOff>14453</xdr:rowOff>
    </xdr:to>
    <xdr:sp macro="" textlink="">
      <xdr:nvSpPr>
        <xdr:cNvPr id="128" name="楕円 127">
          <a:extLst>
            <a:ext uri="{FF2B5EF4-FFF2-40B4-BE49-F238E27FC236}">
              <a16:creationId xmlns:a16="http://schemas.microsoft.com/office/drawing/2014/main" id="{3285C0D7-CD07-4F0C-A92B-9829D42DAB7B}"/>
            </a:ext>
          </a:extLst>
        </xdr:cNvPr>
        <xdr:cNvSpPr/>
      </xdr:nvSpPr>
      <xdr:spPr>
        <a:xfrm>
          <a:off x="10426700" y="71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a:extLst>
            <a:ext uri="{FF2B5EF4-FFF2-40B4-BE49-F238E27FC236}">
              <a16:creationId xmlns:a16="http://schemas.microsoft.com/office/drawing/2014/main" id="{ED141CED-5E6D-47A4-A595-91F6404F80DE}"/>
            </a:ext>
          </a:extLst>
        </xdr:cNvPr>
        <xdr:cNvSpPr txBox="1"/>
      </xdr:nvSpPr>
      <xdr:spPr>
        <a:xfrm>
          <a:off x="10515600" y="70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84709</xdr:rowOff>
    </xdr:from>
    <xdr:to>
      <xdr:col>50</xdr:col>
      <xdr:colOff>165100</xdr:colOff>
      <xdr:row>42</xdr:row>
      <xdr:rowOff>14859</xdr:rowOff>
    </xdr:to>
    <xdr:sp macro="" textlink="">
      <xdr:nvSpPr>
        <xdr:cNvPr id="130" name="楕円 129">
          <a:extLst>
            <a:ext uri="{FF2B5EF4-FFF2-40B4-BE49-F238E27FC236}">
              <a16:creationId xmlns:a16="http://schemas.microsoft.com/office/drawing/2014/main" id="{6D6EDAF2-B23F-4F5D-BF69-8A5C01303A00}"/>
            </a:ext>
          </a:extLst>
        </xdr:cNvPr>
        <xdr:cNvSpPr/>
      </xdr:nvSpPr>
      <xdr:spPr>
        <a:xfrm>
          <a:off x="9588500" y="71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135103</xdr:rowOff>
    </xdr:from>
    <xdr:to>
      <xdr:col>55</xdr:col>
      <xdr:colOff>0</xdr:colOff>
      <xdr:row>41</xdr:row>
      <xdr:rowOff>135509</xdr:rowOff>
    </xdr:to>
    <xdr:cxnSp macro="">
      <xdr:nvCxnSpPr>
        <xdr:cNvPr id="131" name="直線コネクタ 130">
          <a:extLst>
            <a:ext uri="{FF2B5EF4-FFF2-40B4-BE49-F238E27FC236}">
              <a16:creationId xmlns:a16="http://schemas.microsoft.com/office/drawing/2014/main" id="{7CD954C3-8270-4803-B775-D5E811C36B2B}"/>
            </a:ext>
          </a:extLst>
        </xdr:cNvPr>
        <xdr:cNvCxnSpPr/>
      </xdr:nvCxnSpPr>
      <xdr:spPr>
        <a:xfrm flipV="1">
          <a:off x="9639300" y="7164553"/>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83845</xdr:rowOff>
    </xdr:from>
    <xdr:to>
      <xdr:col>46</xdr:col>
      <xdr:colOff>38100</xdr:colOff>
      <xdr:row>42</xdr:row>
      <xdr:rowOff>13995</xdr:rowOff>
    </xdr:to>
    <xdr:sp macro="" textlink="">
      <xdr:nvSpPr>
        <xdr:cNvPr id="132" name="楕円 131">
          <a:extLst>
            <a:ext uri="{FF2B5EF4-FFF2-40B4-BE49-F238E27FC236}">
              <a16:creationId xmlns:a16="http://schemas.microsoft.com/office/drawing/2014/main" id="{939DB3CB-26D8-4398-90DC-7C9A3C003568}"/>
            </a:ext>
          </a:extLst>
        </xdr:cNvPr>
        <xdr:cNvSpPr/>
      </xdr:nvSpPr>
      <xdr:spPr>
        <a:xfrm>
          <a:off x="8699500" y="71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134645</xdr:rowOff>
    </xdr:from>
    <xdr:to>
      <xdr:col>50</xdr:col>
      <xdr:colOff>114300</xdr:colOff>
      <xdr:row>41</xdr:row>
      <xdr:rowOff>135509</xdr:rowOff>
    </xdr:to>
    <xdr:cxnSp macro="">
      <xdr:nvCxnSpPr>
        <xdr:cNvPr id="133" name="直線コネクタ 132">
          <a:extLst>
            <a:ext uri="{FF2B5EF4-FFF2-40B4-BE49-F238E27FC236}">
              <a16:creationId xmlns:a16="http://schemas.microsoft.com/office/drawing/2014/main" id="{6789A730-C8ED-421F-9491-F8E3E0523DCD}"/>
            </a:ext>
          </a:extLst>
        </xdr:cNvPr>
        <xdr:cNvCxnSpPr/>
      </xdr:nvCxnSpPr>
      <xdr:spPr>
        <a:xfrm>
          <a:off x="8750300" y="7164095"/>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84100</xdr:rowOff>
    </xdr:from>
    <xdr:to>
      <xdr:col>41</xdr:col>
      <xdr:colOff>101600</xdr:colOff>
      <xdr:row>42</xdr:row>
      <xdr:rowOff>14250</xdr:rowOff>
    </xdr:to>
    <xdr:sp macro="" textlink="">
      <xdr:nvSpPr>
        <xdr:cNvPr id="134" name="楕円 133">
          <a:extLst>
            <a:ext uri="{FF2B5EF4-FFF2-40B4-BE49-F238E27FC236}">
              <a16:creationId xmlns:a16="http://schemas.microsoft.com/office/drawing/2014/main" id="{386F562D-16E1-4F57-AB6C-EA3A0A3526CE}"/>
            </a:ext>
          </a:extLst>
        </xdr:cNvPr>
        <xdr:cNvSpPr/>
      </xdr:nvSpPr>
      <xdr:spPr>
        <a:xfrm>
          <a:off x="7810500" y="71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134645</xdr:rowOff>
    </xdr:from>
    <xdr:to>
      <xdr:col>45</xdr:col>
      <xdr:colOff>177800</xdr:colOff>
      <xdr:row>41</xdr:row>
      <xdr:rowOff>134900</xdr:rowOff>
    </xdr:to>
    <xdr:cxnSp macro="">
      <xdr:nvCxnSpPr>
        <xdr:cNvPr id="135" name="直線コネクタ 134">
          <a:extLst>
            <a:ext uri="{FF2B5EF4-FFF2-40B4-BE49-F238E27FC236}">
              <a16:creationId xmlns:a16="http://schemas.microsoft.com/office/drawing/2014/main" id="{2CCEF4B9-00B7-41E7-804D-FB7B5F905FA1}"/>
            </a:ext>
          </a:extLst>
        </xdr:cNvPr>
        <xdr:cNvCxnSpPr/>
      </xdr:nvCxnSpPr>
      <xdr:spPr>
        <a:xfrm flipV="1">
          <a:off x="7861300" y="7164095"/>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84201</xdr:rowOff>
    </xdr:from>
    <xdr:to>
      <xdr:col>36</xdr:col>
      <xdr:colOff>165100</xdr:colOff>
      <xdr:row>42</xdr:row>
      <xdr:rowOff>14351</xdr:rowOff>
    </xdr:to>
    <xdr:sp macro="" textlink="">
      <xdr:nvSpPr>
        <xdr:cNvPr id="136" name="楕円 135">
          <a:extLst>
            <a:ext uri="{FF2B5EF4-FFF2-40B4-BE49-F238E27FC236}">
              <a16:creationId xmlns:a16="http://schemas.microsoft.com/office/drawing/2014/main" id="{9CDCBE0B-300D-4035-AF3F-8C85EBA67369}"/>
            </a:ext>
          </a:extLst>
        </xdr:cNvPr>
        <xdr:cNvSpPr/>
      </xdr:nvSpPr>
      <xdr:spPr>
        <a:xfrm>
          <a:off x="6921500" y="71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134900</xdr:rowOff>
    </xdr:from>
    <xdr:to>
      <xdr:col>41</xdr:col>
      <xdr:colOff>50800</xdr:colOff>
      <xdr:row>41</xdr:row>
      <xdr:rowOff>135001</xdr:rowOff>
    </xdr:to>
    <xdr:cxnSp macro="">
      <xdr:nvCxnSpPr>
        <xdr:cNvPr id="137" name="直線コネクタ 136">
          <a:extLst>
            <a:ext uri="{FF2B5EF4-FFF2-40B4-BE49-F238E27FC236}">
              <a16:creationId xmlns:a16="http://schemas.microsoft.com/office/drawing/2014/main" id="{6ACA75E4-21DB-490C-8074-1511877DEAF7}"/>
            </a:ext>
          </a:extLst>
        </xdr:cNvPr>
        <xdr:cNvCxnSpPr/>
      </xdr:nvCxnSpPr>
      <xdr:spPr>
        <a:xfrm flipV="1">
          <a:off x="6972300" y="7164350"/>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BA6018A3-4BEE-4FAD-9638-0EAAA795C363}"/>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a:extLst>
            <a:ext uri="{FF2B5EF4-FFF2-40B4-BE49-F238E27FC236}">
              <a16:creationId xmlns:a16="http://schemas.microsoft.com/office/drawing/2014/main" id="{CA99D6B7-5D40-4EF7-A8CF-99BC7295AF04}"/>
            </a:ext>
          </a:extLst>
        </xdr:cNvPr>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a:extLst>
            <a:ext uri="{FF2B5EF4-FFF2-40B4-BE49-F238E27FC236}">
              <a16:creationId xmlns:a16="http://schemas.microsoft.com/office/drawing/2014/main" id="{27059633-A7E6-4F35-9C95-358203D3C02E}"/>
            </a:ext>
          </a:extLst>
        </xdr:cNvPr>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C7AF04A4-7135-428B-B6C6-FD60540346FF}"/>
            </a:ext>
          </a:extLst>
        </xdr:cNvPr>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5986</xdr:rowOff>
    </xdr:from>
    <xdr:ext cx="469744" cy="259045"/>
    <xdr:sp macro="" textlink="">
      <xdr:nvSpPr>
        <xdr:cNvPr id="142" name="n_1mainValue【道路】&#10;一人当たり延長">
          <a:extLst>
            <a:ext uri="{FF2B5EF4-FFF2-40B4-BE49-F238E27FC236}">
              <a16:creationId xmlns:a16="http://schemas.microsoft.com/office/drawing/2014/main" id="{6DC1885A-6AF6-47BF-8E1A-3238A62F32A3}"/>
            </a:ext>
          </a:extLst>
        </xdr:cNvPr>
        <xdr:cNvSpPr txBox="1"/>
      </xdr:nvSpPr>
      <xdr:spPr>
        <a:xfrm>
          <a:off x="9391727" y="720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30522</xdr:rowOff>
    </xdr:from>
    <xdr:ext cx="469744" cy="259045"/>
    <xdr:sp macro="" textlink="">
      <xdr:nvSpPr>
        <xdr:cNvPr id="143" name="n_2mainValue【道路】&#10;一人当たり延長">
          <a:extLst>
            <a:ext uri="{FF2B5EF4-FFF2-40B4-BE49-F238E27FC236}">
              <a16:creationId xmlns:a16="http://schemas.microsoft.com/office/drawing/2014/main" id="{9AAAFA4C-F06D-4EFE-8377-643EB8D0D6FD}"/>
            </a:ext>
          </a:extLst>
        </xdr:cNvPr>
        <xdr:cNvSpPr txBox="1"/>
      </xdr:nvSpPr>
      <xdr:spPr>
        <a:xfrm>
          <a:off x="8515427" y="68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30777</xdr:rowOff>
    </xdr:from>
    <xdr:ext cx="469744" cy="259045"/>
    <xdr:sp macro="" textlink="">
      <xdr:nvSpPr>
        <xdr:cNvPr id="144" name="n_3mainValue【道路】&#10;一人当たり延長">
          <a:extLst>
            <a:ext uri="{FF2B5EF4-FFF2-40B4-BE49-F238E27FC236}">
              <a16:creationId xmlns:a16="http://schemas.microsoft.com/office/drawing/2014/main" id="{E80B45A8-3085-431C-9DA8-B6862603FCE2}"/>
            </a:ext>
          </a:extLst>
        </xdr:cNvPr>
        <xdr:cNvSpPr txBox="1"/>
      </xdr:nvSpPr>
      <xdr:spPr>
        <a:xfrm>
          <a:off x="7626427" y="68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5478</xdr:rowOff>
    </xdr:from>
    <xdr:ext cx="469744" cy="259045"/>
    <xdr:sp macro="" textlink="">
      <xdr:nvSpPr>
        <xdr:cNvPr id="145" name="n_4mainValue【道路】&#10;一人当たり延長">
          <a:extLst>
            <a:ext uri="{FF2B5EF4-FFF2-40B4-BE49-F238E27FC236}">
              <a16:creationId xmlns:a16="http://schemas.microsoft.com/office/drawing/2014/main" id="{FE9D523A-0175-4519-A94F-899A7F6B4C15}"/>
            </a:ext>
          </a:extLst>
        </xdr:cNvPr>
        <xdr:cNvSpPr txBox="1"/>
      </xdr:nvSpPr>
      <xdr:spPr>
        <a:xfrm>
          <a:off x="6737427" y="720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B518AAD-5C1C-4850-A10C-2773CEF25BC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E11ED60-E71A-4078-BD32-40B207586B3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BA805B2-A9F7-4F5F-BDE0-3C9EF9CDF3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1ACA84C-AB12-490C-9DE1-27706DBD40B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DD903A5-C427-4EAE-8AF1-47CED2CAA6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A1447F8-F1E4-459D-B402-2EFF4BCAC1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04EFEBE-29EC-4DCC-BE55-0A209E77E8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E5AB1DB-1EA6-4B9E-9913-B29E10E8AC4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4A54DB9-2345-42CF-AA61-B49303151C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3BA09B1-486B-45AE-9CB4-9DD94C75E0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61A7C71-1C60-4C24-9068-DB587BCCA59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707F97C-722F-4948-A7C3-305D37F1715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8F040E3-3854-47DB-A262-223A61193F7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CE41449-DEF0-4E0A-AE62-FFEC022A8D4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3DA7E6C4-3994-4295-9BCC-C5C61AC754F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411E2D1E-360C-40BE-936B-582B739C652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B5D0121-E7FF-42F0-9487-2E56D6C242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1A42773-6D58-49C7-8867-FED90DBA297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B6A7E5A-880A-41C8-A945-6DF4F2704D2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3C9A203-F7E9-4D56-940D-8F9DAB9BEE3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494C0FAC-F110-4463-8F11-0F44A91A16B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C56C0BF3-1F83-4CE9-AEBE-A6D1A0F592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E25BDA8-2891-4F77-BAF2-452A2BD32E1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F59EA2F-D869-482A-8708-C5C317182E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B92EDFB-97A7-412B-8FE5-2BC08C770D8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22415237-3A0D-4A5D-86E5-99D5F3B5C5AD}"/>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EEE60C1-7696-48B1-B8E7-7B4890DB844E}"/>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AAF3AF1D-A61A-4B29-805A-514DFD259327}"/>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52781D15-4D81-470D-8CA0-07C5058586C0}"/>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C9FA94DF-E5B7-4300-8EAB-411616C29A72}"/>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B07A76B9-2AF8-43C4-8DBE-C9A024E2D868}"/>
            </a:ext>
          </a:extLst>
        </xdr:cNvPr>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94377021-04CE-4B17-B49D-FDA68A3DDADB}"/>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43D045BE-734C-45F1-BC6D-8CC6E363A362}"/>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E858D06E-D964-4BB3-8C9F-F1DEBE4D05ED}"/>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E40D166B-A74F-4E18-B3CD-BB91B7314AA1}"/>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29667978-E69A-4FDC-9CE1-6466EDB5054A}"/>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80D784D-47CF-4452-A91C-AB7673E402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096AF4D-6CE7-4CEA-AE6F-EA9F5856FFC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77F0555-0A2B-4461-9F04-D35E9A02303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CCF6253-D7AA-4363-86BD-913C0323F9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A8F4F0C-D3B3-4CD0-B9F1-D5C5D52BB9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87" name="楕円 186">
          <a:extLst>
            <a:ext uri="{FF2B5EF4-FFF2-40B4-BE49-F238E27FC236}">
              <a16:creationId xmlns:a16="http://schemas.microsoft.com/office/drawing/2014/main" id="{F12266C8-CA60-4309-859D-3930B40E0EEA}"/>
            </a:ext>
          </a:extLst>
        </xdr:cNvPr>
        <xdr:cNvSpPr/>
      </xdr:nvSpPr>
      <xdr:spPr>
        <a:xfrm>
          <a:off x="4584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81478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6D6189A-C9AC-4BEC-AE43-0EDC02D30C2C}"/>
            </a:ext>
          </a:extLst>
        </xdr:cNvPr>
        <xdr:cNvSpPr txBox="1"/>
      </xdr:nvSpPr>
      <xdr:spPr>
        <a:xfrm>
          <a:off x="4673600" y="1002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89" name="楕円 188">
          <a:extLst>
            <a:ext uri="{FF2B5EF4-FFF2-40B4-BE49-F238E27FC236}">
              <a16:creationId xmlns:a16="http://schemas.microsoft.com/office/drawing/2014/main" id="{90D95D3C-5F10-440D-820E-20A0998DF522}"/>
            </a:ext>
          </a:extLst>
        </xdr:cNvPr>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109401</xdr:rowOff>
    </xdr:to>
    <xdr:cxnSp macro="">
      <xdr:nvCxnSpPr>
        <xdr:cNvPr id="190" name="直線コネクタ 189">
          <a:extLst>
            <a:ext uri="{FF2B5EF4-FFF2-40B4-BE49-F238E27FC236}">
              <a16:creationId xmlns:a16="http://schemas.microsoft.com/office/drawing/2014/main" id="{182C1B4B-7D2C-4C76-AF61-5CAEA92224F7}"/>
            </a:ext>
          </a:extLst>
        </xdr:cNvPr>
        <xdr:cNvCxnSpPr/>
      </xdr:nvCxnSpPr>
      <xdr:spPr>
        <a:xfrm>
          <a:off x="3797300" y="101939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91" name="楕円 190">
          <a:extLst>
            <a:ext uri="{FF2B5EF4-FFF2-40B4-BE49-F238E27FC236}">
              <a16:creationId xmlns:a16="http://schemas.microsoft.com/office/drawing/2014/main" id="{7CE0C469-9A39-498A-B532-71A0BFA1D903}"/>
            </a:ext>
          </a:extLst>
        </xdr:cNvPr>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78377</xdr:rowOff>
    </xdr:to>
    <xdr:cxnSp macro="">
      <xdr:nvCxnSpPr>
        <xdr:cNvPr id="192" name="直線コネクタ 191">
          <a:extLst>
            <a:ext uri="{FF2B5EF4-FFF2-40B4-BE49-F238E27FC236}">
              <a16:creationId xmlns:a16="http://schemas.microsoft.com/office/drawing/2014/main" id="{4E2B8693-613C-4C25-92F6-A9864E480A2E}"/>
            </a:ext>
          </a:extLst>
        </xdr:cNvPr>
        <xdr:cNvCxnSpPr/>
      </xdr:nvCxnSpPr>
      <xdr:spPr>
        <a:xfrm>
          <a:off x="2908300" y="101629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140244</xdr:rowOff>
    </xdr:from>
    <xdr:to>
      <xdr:col>10</xdr:col>
      <xdr:colOff>165100</xdr:colOff>
      <xdr:row>59</xdr:row>
      <xdr:rowOff>70394</xdr:rowOff>
    </xdr:to>
    <xdr:sp macro="" textlink="">
      <xdr:nvSpPr>
        <xdr:cNvPr id="193" name="楕円 192">
          <a:extLst>
            <a:ext uri="{FF2B5EF4-FFF2-40B4-BE49-F238E27FC236}">
              <a16:creationId xmlns:a16="http://schemas.microsoft.com/office/drawing/2014/main" id="{4665D7C3-39B8-402B-A2FE-2B519A988EC1}"/>
            </a:ext>
          </a:extLst>
        </xdr:cNvPr>
        <xdr:cNvSpPr/>
      </xdr:nvSpPr>
      <xdr:spPr>
        <a:xfrm>
          <a:off x="1968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19594</xdr:rowOff>
    </xdr:from>
    <xdr:to>
      <xdr:col>15</xdr:col>
      <xdr:colOff>50800</xdr:colOff>
      <xdr:row>59</xdr:row>
      <xdr:rowOff>47353</xdr:rowOff>
    </xdr:to>
    <xdr:cxnSp macro="">
      <xdr:nvCxnSpPr>
        <xdr:cNvPr id="194" name="直線コネクタ 193">
          <a:extLst>
            <a:ext uri="{FF2B5EF4-FFF2-40B4-BE49-F238E27FC236}">
              <a16:creationId xmlns:a16="http://schemas.microsoft.com/office/drawing/2014/main" id="{82C3DC29-4865-4278-9BCA-CD2E402B4D1F}"/>
            </a:ext>
          </a:extLst>
        </xdr:cNvPr>
        <xdr:cNvCxnSpPr/>
      </xdr:nvCxnSpPr>
      <xdr:spPr>
        <a:xfrm>
          <a:off x="2019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109220</xdr:rowOff>
    </xdr:from>
    <xdr:to>
      <xdr:col>6</xdr:col>
      <xdr:colOff>38100</xdr:colOff>
      <xdr:row>59</xdr:row>
      <xdr:rowOff>39370</xdr:rowOff>
    </xdr:to>
    <xdr:sp macro="" textlink="">
      <xdr:nvSpPr>
        <xdr:cNvPr id="195" name="楕円 194">
          <a:extLst>
            <a:ext uri="{FF2B5EF4-FFF2-40B4-BE49-F238E27FC236}">
              <a16:creationId xmlns:a16="http://schemas.microsoft.com/office/drawing/2014/main" id="{3D65F14C-D36A-4DFA-97FA-C929EEB953D7}"/>
            </a:ext>
          </a:extLst>
        </xdr:cNvPr>
        <xdr:cNvSpPr/>
      </xdr:nvSpPr>
      <xdr:spPr>
        <a:xfrm>
          <a:off x="107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160020</xdr:rowOff>
    </xdr:from>
    <xdr:to>
      <xdr:col>10</xdr:col>
      <xdr:colOff>114300</xdr:colOff>
      <xdr:row>59</xdr:row>
      <xdr:rowOff>19594</xdr:rowOff>
    </xdr:to>
    <xdr:cxnSp macro="">
      <xdr:nvCxnSpPr>
        <xdr:cNvPr id="196" name="直線コネクタ 195">
          <a:extLst>
            <a:ext uri="{FF2B5EF4-FFF2-40B4-BE49-F238E27FC236}">
              <a16:creationId xmlns:a16="http://schemas.microsoft.com/office/drawing/2014/main" id="{5D8A9AE2-4457-485F-88E3-DC4D29BA8FC7}"/>
            </a:ext>
          </a:extLst>
        </xdr:cNvPr>
        <xdr:cNvCxnSpPr/>
      </xdr:nvCxnSpPr>
      <xdr:spPr>
        <a:xfrm>
          <a:off x="1130300" y="101041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325190D-186D-4225-91A1-392D34FBDA6F}"/>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B338C16-9C67-4491-AD71-95FC86D86E8B}"/>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9BBB87F3-58D8-45B4-81DE-9C0D820A02FF}"/>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FD34B32-901E-4599-8DE1-52B61BE313B7}"/>
            </a:ext>
          </a:extLst>
        </xdr:cNvPr>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145704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B1BE10A-C90B-4157-A4BA-A92EE79B08C8}"/>
            </a:ext>
          </a:extLst>
        </xdr:cNvPr>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1478EED2-0989-4AD3-83FA-0FD7D6C48CE4}"/>
            </a:ext>
          </a:extLst>
        </xdr:cNvPr>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86921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55223403-B113-4FDC-B4E5-B822545F118A}"/>
            </a:ext>
          </a:extLst>
        </xdr:cNvPr>
        <xdr:cNvSpPr txBox="1"/>
      </xdr:nvSpPr>
      <xdr:spPr>
        <a:xfrm>
          <a:off x="1816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55897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4AF326B-4406-4613-9597-D182224186AE}"/>
            </a:ext>
          </a:extLst>
        </xdr:cNvPr>
        <xdr:cNvSpPr txBox="1"/>
      </xdr:nvSpPr>
      <xdr:spPr>
        <a:xfrm>
          <a:off x="927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04BADB6-4D41-4A17-9287-050F57B4A7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4CFE911-B5B3-43BD-A032-C852DE1E8C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79926E2-0D27-4DB8-BEC2-5CF1A69B62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A86CA15-A492-4B67-9EB7-F6A67BBE3A0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D981302-99B7-4B5B-B6EF-39F8272533E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47A42FF-6FFE-41FE-9572-078BBB5217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FDE51C7-A051-4EE2-BE10-EC92AB18EA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AEC2988-1875-4D8C-896B-7DB7E3EFF76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FEEBB5C-6929-4D6E-927F-F1874D4797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74A6945-6D9D-4CCC-A9C3-11740B2F3A1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2E698BE-94BC-45FA-8B91-1D4B663E8D0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1376F1E5-322F-406C-8A20-A35D1F31DFF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85EE28C-4F66-458C-9F1F-8B553FA2A21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1FADF99-423E-483F-863F-92F65458F55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41990B41-81A5-4406-A0B3-EFA195B881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C991751B-920A-4E7D-9583-CF11B5ED45F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FD900831-CA9E-4CEA-B2A2-F6CB407667F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4AB1B758-987C-4E4F-928B-DF587B58ACE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6FDB986-2FAD-4C2E-9C3F-F20B3F51BDF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1337261F-B7BA-4F10-9F90-8EC3E7783A7B}"/>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7262EA-8FC6-4B7E-A76C-AC451C40E9C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169422C3-57B8-4B3C-9330-DC03B6DDD98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AA1E05CE-46CA-4003-A7A5-3E7B79C3C1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1736EDAC-4643-434B-A137-0DFCBEE60994}"/>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435A5086-770B-47AF-8025-D715CF2D7929}"/>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F86ADB78-0B7E-4220-B6A5-7519AD993D3F}"/>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74720F0B-4AB7-45CF-97B6-4AA0D6227311}"/>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E896F2F1-2C07-45F6-86DE-7F555F1F38E6}"/>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2B77B6F9-7E5C-4DB6-9752-9B0636CCC0E5}"/>
            </a:ext>
          </a:extLst>
        </xdr:cNvPr>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D0F861A3-4198-4976-B588-4F17EAA97BCA}"/>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4982A357-C0A1-4FDF-95AD-1E229A68AF38}"/>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804DDA4E-7A6E-43D8-984F-CFCCA3B52953}"/>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0AA87E34-3E95-434D-8C1E-EF1CF5EF80D3}"/>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B25D4349-7D6C-47C6-BBB5-BC5935F87FAD}"/>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A6B7EAF-3E24-4A56-BEF6-C56F3386796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66440DE-BF66-43CF-9408-E84C1A3C37F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F0912FE-DF15-4A11-87A0-1B697E7EA5B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95B7DF4-EAB8-4062-A577-DC672E5B3F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56B734D-BE2B-4DDD-8DAF-0C63067F36E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15780</xdr:rowOff>
    </xdr:from>
    <xdr:to>
      <xdr:col>55</xdr:col>
      <xdr:colOff>50800</xdr:colOff>
      <xdr:row>64</xdr:row>
      <xdr:rowOff>117380</xdr:rowOff>
    </xdr:to>
    <xdr:sp macro="" textlink="">
      <xdr:nvSpPr>
        <xdr:cNvPr id="244" name="楕円 243">
          <a:extLst>
            <a:ext uri="{FF2B5EF4-FFF2-40B4-BE49-F238E27FC236}">
              <a16:creationId xmlns:a16="http://schemas.microsoft.com/office/drawing/2014/main" id="{247860FA-B9B5-4F62-AD8C-6D64BBD70A8A}"/>
            </a:ext>
          </a:extLst>
        </xdr:cNvPr>
        <xdr:cNvSpPr/>
      </xdr:nvSpPr>
      <xdr:spPr>
        <a:xfrm>
          <a:off x="10426700" y="109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102157</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D707C697-B7C6-49A5-B23B-EF29D0053F17}"/>
            </a:ext>
          </a:extLst>
        </xdr:cNvPr>
        <xdr:cNvSpPr txBox="1"/>
      </xdr:nvSpPr>
      <xdr:spPr>
        <a:xfrm>
          <a:off x="10515600" y="1090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15841</xdr:rowOff>
    </xdr:from>
    <xdr:to>
      <xdr:col>50</xdr:col>
      <xdr:colOff>165100</xdr:colOff>
      <xdr:row>64</xdr:row>
      <xdr:rowOff>117441</xdr:rowOff>
    </xdr:to>
    <xdr:sp macro="" textlink="">
      <xdr:nvSpPr>
        <xdr:cNvPr id="246" name="楕円 245">
          <a:extLst>
            <a:ext uri="{FF2B5EF4-FFF2-40B4-BE49-F238E27FC236}">
              <a16:creationId xmlns:a16="http://schemas.microsoft.com/office/drawing/2014/main" id="{FA12C3F3-190B-4CB2-9CAF-877F118F9086}"/>
            </a:ext>
          </a:extLst>
        </xdr:cNvPr>
        <xdr:cNvSpPr/>
      </xdr:nvSpPr>
      <xdr:spPr>
        <a:xfrm>
          <a:off x="9588500" y="109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66580</xdr:rowOff>
    </xdr:from>
    <xdr:to>
      <xdr:col>55</xdr:col>
      <xdr:colOff>0</xdr:colOff>
      <xdr:row>64</xdr:row>
      <xdr:rowOff>66641</xdr:rowOff>
    </xdr:to>
    <xdr:cxnSp macro="">
      <xdr:nvCxnSpPr>
        <xdr:cNvPr id="247" name="直線コネクタ 246">
          <a:extLst>
            <a:ext uri="{FF2B5EF4-FFF2-40B4-BE49-F238E27FC236}">
              <a16:creationId xmlns:a16="http://schemas.microsoft.com/office/drawing/2014/main" id="{E0DA670A-3099-494C-B9EC-3D7D03A8FF35}"/>
            </a:ext>
          </a:extLst>
        </xdr:cNvPr>
        <xdr:cNvCxnSpPr/>
      </xdr:nvCxnSpPr>
      <xdr:spPr>
        <a:xfrm flipV="1">
          <a:off x="9639300" y="11039380"/>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15856</xdr:rowOff>
    </xdr:from>
    <xdr:to>
      <xdr:col>46</xdr:col>
      <xdr:colOff>38100</xdr:colOff>
      <xdr:row>64</xdr:row>
      <xdr:rowOff>117456</xdr:rowOff>
    </xdr:to>
    <xdr:sp macro="" textlink="">
      <xdr:nvSpPr>
        <xdr:cNvPr id="248" name="楕円 247">
          <a:extLst>
            <a:ext uri="{FF2B5EF4-FFF2-40B4-BE49-F238E27FC236}">
              <a16:creationId xmlns:a16="http://schemas.microsoft.com/office/drawing/2014/main" id="{112C2166-7EB9-430D-8DA5-EE1504BE9D4C}"/>
            </a:ext>
          </a:extLst>
        </xdr:cNvPr>
        <xdr:cNvSpPr/>
      </xdr:nvSpPr>
      <xdr:spPr>
        <a:xfrm>
          <a:off x="8699500" y="109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66641</xdr:rowOff>
    </xdr:from>
    <xdr:to>
      <xdr:col>50</xdr:col>
      <xdr:colOff>114300</xdr:colOff>
      <xdr:row>64</xdr:row>
      <xdr:rowOff>66656</xdr:rowOff>
    </xdr:to>
    <xdr:cxnSp macro="">
      <xdr:nvCxnSpPr>
        <xdr:cNvPr id="249" name="直線コネクタ 248">
          <a:extLst>
            <a:ext uri="{FF2B5EF4-FFF2-40B4-BE49-F238E27FC236}">
              <a16:creationId xmlns:a16="http://schemas.microsoft.com/office/drawing/2014/main" id="{93B6DD1E-D318-432A-B328-E249CAB3CC87}"/>
            </a:ext>
          </a:extLst>
        </xdr:cNvPr>
        <xdr:cNvCxnSpPr/>
      </xdr:nvCxnSpPr>
      <xdr:spPr>
        <a:xfrm flipV="1">
          <a:off x="8750300" y="11039441"/>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15921</xdr:rowOff>
    </xdr:from>
    <xdr:to>
      <xdr:col>41</xdr:col>
      <xdr:colOff>101600</xdr:colOff>
      <xdr:row>64</xdr:row>
      <xdr:rowOff>117521</xdr:rowOff>
    </xdr:to>
    <xdr:sp macro="" textlink="">
      <xdr:nvSpPr>
        <xdr:cNvPr id="250" name="楕円 249">
          <a:extLst>
            <a:ext uri="{FF2B5EF4-FFF2-40B4-BE49-F238E27FC236}">
              <a16:creationId xmlns:a16="http://schemas.microsoft.com/office/drawing/2014/main" id="{1503ED01-0688-4587-ABBD-81D87EC69403}"/>
            </a:ext>
          </a:extLst>
        </xdr:cNvPr>
        <xdr:cNvSpPr/>
      </xdr:nvSpPr>
      <xdr:spPr>
        <a:xfrm>
          <a:off x="7810500" y="109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66656</xdr:rowOff>
    </xdr:from>
    <xdr:to>
      <xdr:col>45</xdr:col>
      <xdr:colOff>177800</xdr:colOff>
      <xdr:row>64</xdr:row>
      <xdr:rowOff>66721</xdr:rowOff>
    </xdr:to>
    <xdr:cxnSp macro="">
      <xdr:nvCxnSpPr>
        <xdr:cNvPr id="251" name="直線コネクタ 250">
          <a:extLst>
            <a:ext uri="{FF2B5EF4-FFF2-40B4-BE49-F238E27FC236}">
              <a16:creationId xmlns:a16="http://schemas.microsoft.com/office/drawing/2014/main" id="{EEB4C438-5152-4E47-B47E-255DBA5910E4}"/>
            </a:ext>
          </a:extLst>
        </xdr:cNvPr>
        <xdr:cNvCxnSpPr/>
      </xdr:nvCxnSpPr>
      <xdr:spPr>
        <a:xfrm flipV="1">
          <a:off x="7861300" y="1103945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15951</xdr:rowOff>
    </xdr:from>
    <xdr:to>
      <xdr:col>36</xdr:col>
      <xdr:colOff>165100</xdr:colOff>
      <xdr:row>64</xdr:row>
      <xdr:rowOff>117551</xdr:rowOff>
    </xdr:to>
    <xdr:sp macro="" textlink="">
      <xdr:nvSpPr>
        <xdr:cNvPr id="252" name="楕円 251">
          <a:extLst>
            <a:ext uri="{FF2B5EF4-FFF2-40B4-BE49-F238E27FC236}">
              <a16:creationId xmlns:a16="http://schemas.microsoft.com/office/drawing/2014/main" id="{844B7C17-7ED9-4949-8139-29867E586536}"/>
            </a:ext>
          </a:extLst>
        </xdr:cNvPr>
        <xdr:cNvSpPr/>
      </xdr:nvSpPr>
      <xdr:spPr>
        <a:xfrm>
          <a:off x="6921500" y="109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66721</xdr:rowOff>
    </xdr:from>
    <xdr:to>
      <xdr:col>41</xdr:col>
      <xdr:colOff>50800</xdr:colOff>
      <xdr:row>64</xdr:row>
      <xdr:rowOff>66751</xdr:rowOff>
    </xdr:to>
    <xdr:cxnSp macro="">
      <xdr:nvCxnSpPr>
        <xdr:cNvPr id="253" name="直線コネクタ 252">
          <a:extLst>
            <a:ext uri="{FF2B5EF4-FFF2-40B4-BE49-F238E27FC236}">
              <a16:creationId xmlns:a16="http://schemas.microsoft.com/office/drawing/2014/main" id="{987DF821-0AC9-442C-A484-E73FE8FE82F0}"/>
            </a:ext>
          </a:extLst>
        </xdr:cNvPr>
        <xdr:cNvCxnSpPr/>
      </xdr:nvCxnSpPr>
      <xdr:spPr>
        <a:xfrm flipV="1">
          <a:off x="6972300" y="11039521"/>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E4F4AC4F-4C39-454F-B141-74544279181B}"/>
            </a:ext>
          </a:extLst>
        </xdr:cNvPr>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B8980DA9-05C5-4DEA-BAA4-BF088DF518CE}"/>
            </a:ext>
          </a:extLst>
        </xdr:cNvPr>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31A9CF51-C81F-4AB7-AFDA-3CE0776332AD}"/>
            </a:ext>
          </a:extLst>
        </xdr:cNvPr>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7AC41A95-B487-49EB-A99B-371377859F4B}"/>
            </a:ext>
          </a:extLst>
        </xdr:cNvPr>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108568</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594416F3-7A0F-43FE-9FE2-1DAE39EB6F38}"/>
            </a:ext>
          </a:extLst>
        </xdr:cNvPr>
        <xdr:cNvSpPr txBox="1"/>
      </xdr:nvSpPr>
      <xdr:spPr>
        <a:xfrm>
          <a:off x="9391728" y="1108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108583</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FED4527C-0CD4-4259-A0B3-1C3184CD98CA}"/>
            </a:ext>
          </a:extLst>
        </xdr:cNvPr>
        <xdr:cNvSpPr txBox="1"/>
      </xdr:nvSpPr>
      <xdr:spPr>
        <a:xfrm>
          <a:off x="8515428" y="1108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108648</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31AC5505-A99F-4D53-961E-6E924F593971}"/>
            </a:ext>
          </a:extLst>
        </xdr:cNvPr>
        <xdr:cNvSpPr txBox="1"/>
      </xdr:nvSpPr>
      <xdr:spPr>
        <a:xfrm>
          <a:off x="7626428" y="110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108678</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37EA5A31-5BB7-457C-9AE9-29ABB557C363}"/>
            </a:ext>
          </a:extLst>
        </xdr:cNvPr>
        <xdr:cNvSpPr txBox="1"/>
      </xdr:nvSpPr>
      <xdr:spPr>
        <a:xfrm>
          <a:off x="6737428" y="1108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E0848AA-4270-42BB-9733-78573473EC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6E6926E-A1D6-4B99-9CBB-B9AAC153D0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0DA6754-B85B-4E49-ACED-6512DA683AF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1D830BE-C8FA-488F-BA6D-3AB709D929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E6AC5F8-1FAC-4709-9C77-323F86ABFE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C6C07D0-9796-4B7F-94B9-021B3C45A08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7D4174A-71CF-41FC-B87E-7209D08C71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6A63427-166A-424B-9D2C-CDC866CBA68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14F7F54-8E72-4343-8097-4DB9C183770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6734777-F012-467E-978E-CABF868F0A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8ECF0594-2F07-4A19-9CA5-F6756C05C52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10BE5BF8-00FD-469E-B83E-3BA8EF394D7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59C61B23-2C79-4734-92D2-3F29B4E9C7B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2991DAF-7C3E-4072-B708-A9EE6365C99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D9ECE677-8493-4C07-A156-6DCAB6A9C00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CB71971F-1236-4654-BBB6-B238996531F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8126457B-76E0-4D66-BBE3-7E86AD22054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613152ED-9A50-46F5-9034-7B7460F8EBE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579E16F2-96E3-46B6-8065-540092C16E9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0E2A08E-0B68-4F20-896D-B8AFE6A5FAB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340FFFA-9446-46EB-B04F-3CC35840547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286D6128-19D7-427D-87FB-E659E064736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5E9178E5-8F83-4A0A-8A80-BEB2491180FD}"/>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F2C8A65-9476-4866-B3D9-7993EA92476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2D6DE088-90AB-4C2C-8497-879E8FAE94B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F2355C5-3461-4E1E-8D9B-E39FA551F7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AA09A984-2F4F-456E-A4F5-5FEA8F94B8EE}"/>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1AEE5CB4-3A3D-478B-9BAE-ABD56B8E0CCB}"/>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2D87F3A8-F449-4CD6-AF30-0AB01A9E88EA}"/>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76B13CB-36C2-49C4-BBDE-7E696158A64D}"/>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8612FC9F-1165-4677-9AEF-C6BA02F61B9A}"/>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846F80E-A442-4558-BDD5-F49CF63FBE09}"/>
            </a:ext>
          </a:extLst>
        </xdr:cNvPr>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F0720481-B1BF-4AD7-9F53-6C22DA3DC9CC}"/>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FA4D80DB-6C73-4DC2-BEC7-DCC796FB50BD}"/>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0D0CD74F-799F-4989-AD6F-580602BFFB3E}"/>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0B1A9524-6179-48EC-BC98-171A89881BE0}"/>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DC3EE46C-FC7E-45AE-A8CC-1B2B457C3492}"/>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CABA51A-22F9-4297-8D3C-316A5DB3FF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A629E2D-4DD9-4A1E-8559-27C630AE51D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0361FB5-1D09-4CBF-81BE-191C8EAD345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5B4F672-8F79-4F5A-9BBA-9D49811B6F8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F310E76-28E1-48B0-BCFC-0DB1FAA4C67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304" name="楕円 303">
          <a:extLst>
            <a:ext uri="{FF2B5EF4-FFF2-40B4-BE49-F238E27FC236}">
              <a16:creationId xmlns:a16="http://schemas.microsoft.com/office/drawing/2014/main" id="{3BDAD979-DD07-4602-AAB3-76F3934C65BE}"/>
            </a:ext>
          </a:extLst>
        </xdr:cNvPr>
        <xdr:cNvSpPr/>
      </xdr:nvSpPr>
      <xdr:spPr>
        <a:xfrm>
          <a:off x="45847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75128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3F5AD33-EBBF-484B-A61B-9A4FB5F4A2D6}"/>
            </a:ext>
          </a:extLst>
        </xdr:cNvPr>
        <xdr:cNvSpPr txBox="1"/>
      </xdr:nvSpPr>
      <xdr:spPr>
        <a:xfrm>
          <a:off x="4673600"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47716</xdr:rowOff>
    </xdr:from>
    <xdr:to>
      <xdr:col>20</xdr:col>
      <xdr:colOff>38100</xdr:colOff>
      <xdr:row>83</xdr:row>
      <xdr:rowOff>149316</xdr:rowOff>
    </xdr:to>
    <xdr:sp macro="" textlink="">
      <xdr:nvSpPr>
        <xdr:cNvPr id="306" name="楕円 305">
          <a:extLst>
            <a:ext uri="{FF2B5EF4-FFF2-40B4-BE49-F238E27FC236}">
              <a16:creationId xmlns:a16="http://schemas.microsoft.com/office/drawing/2014/main" id="{49189B5D-F6BB-44EF-9AD0-2A409AF92579}"/>
            </a:ext>
          </a:extLst>
        </xdr:cNvPr>
        <xdr:cNvSpPr/>
      </xdr:nvSpPr>
      <xdr:spPr>
        <a:xfrm>
          <a:off x="3746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98516</xdr:rowOff>
    </xdr:from>
    <xdr:to>
      <xdr:col>24</xdr:col>
      <xdr:colOff>63500</xdr:colOff>
      <xdr:row>83</xdr:row>
      <xdr:rowOff>147501</xdr:rowOff>
    </xdr:to>
    <xdr:cxnSp macro="">
      <xdr:nvCxnSpPr>
        <xdr:cNvPr id="307" name="直線コネクタ 306">
          <a:extLst>
            <a:ext uri="{FF2B5EF4-FFF2-40B4-BE49-F238E27FC236}">
              <a16:creationId xmlns:a16="http://schemas.microsoft.com/office/drawing/2014/main" id="{9219A695-5D91-48A4-AB59-6EEE1B993A02}"/>
            </a:ext>
          </a:extLst>
        </xdr:cNvPr>
        <xdr:cNvCxnSpPr/>
      </xdr:nvCxnSpPr>
      <xdr:spPr>
        <a:xfrm>
          <a:off x="3797300" y="1432886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08" name="楕円 307">
          <a:extLst>
            <a:ext uri="{FF2B5EF4-FFF2-40B4-BE49-F238E27FC236}">
              <a16:creationId xmlns:a16="http://schemas.microsoft.com/office/drawing/2014/main" id="{D2B6C4E5-3FEE-4223-9DD6-62B7C6E094CC}"/>
            </a:ext>
          </a:extLst>
        </xdr:cNvPr>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98516</xdr:rowOff>
    </xdr:to>
    <xdr:cxnSp macro="">
      <xdr:nvCxnSpPr>
        <xdr:cNvPr id="309" name="直線コネクタ 308">
          <a:extLst>
            <a:ext uri="{FF2B5EF4-FFF2-40B4-BE49-F238E27FC236}">
              <a16:creationId xmlns:a16="http://schemas.microsoft.com/office/drawing/2014/main" id="{789E887D-4164-47B6-B4FC-F6230451467B}"/>
            </a:ext>
          </a:extLst>
        </xdr:cNvPr>
        <xdr:cNvCxnSpPr/>
      </xdr:nvCxnSpPr>
      <xdr:spPr>
        <a:xfrm>
          <a:off x="2908300" y="142798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114663</xdr:rowOff>
    </xdr:from>
    <xdr:to>
      <xdr:col>10</xdr:col>
      <xdr:colOff>165100</xdr:colOff>
      <xdr:row>83</xdr:row>
      <xdr:rowOff>44813</xdr:rowOff>
    </xdr:to>
    <xdr:sp macro="" textlink="">
      <xdr:nvSpPr>
        <xdr:cNvPr id="310" name="楕円 309">
          <a:extLst>
            <a:ext uri="{FF2B5EF4-FFF2-40B4-BE49-F238E27FC236}">
              <a16:creationId xmlns:a16="http://schemas.microsoft.com/office/drawing/2014/main" id="{EFED45BE-DE3C-416F-B125-929192C8DAF1}"/>
            </a:ext>
          </a:extLst>
        </xdr:cNvPr>
        <xdr:cNvSpPr/>
      </xdr:nvSpPr>
      <xdr:spPr>
        <a:xfrm>
          <a:off x="1968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165463</xdr:rowOff>
    </xdr:from>
    <xdr:to>
      <xdr:col>15</xdr:col>
      <xdr:colOff>50800</xdr:colOff>
      <xdr:row>83</xdr:row>
      <xdr:rowOff>49530</xdr:rowOff>
    </xdr:to>
    <xdr:cxnSp macro="">
      <xdr:nvCxnSpPr>
        <xdr:cNvPr id="311" name="直線コネクタ 310">
          <a:extLst>
            <a:ext uri="{FF2B5EF4-FFF2-40B4-BE49-F238E27FC236}">
              <a16:creationId xmlns:a16="http://schemas.microsoft.com/office/drawing/2014/main" id="{BF80EDE0-A712-41D2-8688-E99133E8F0F1}"/>
            </a:ext>
          </a:extLst>
        </xdr:cNvPr>
        <xdr:cNvCxnSpPr/>
      </xdr:nvCxnSpPr>
      <xdr:spPr>
        <a:xfrm>
          <a:off x="2019300" y="142243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55880</xdr:rowOff>
    </xdr:from>
    <xdr:to>
      <xdr:col>6</xdr:col>
      <xdr:colOff>38100</xdr:colOff>
      <xdr:row>82</xdr:row>
      <xdr:rowOff>157480</xdr:rowOff>
    </xdr:to>
    <xdr:sp macro="" textlink="">
      <xdr:nvSpPr>
        <xdr:cNvPr id="312" name="楕円 311">
          <a:extLst>
            <a:ext uri="{FF2B5EF4-FFF2-40B4-BE49-F238E27FC236}">
              <a16:creationId xmlns:a16="http://schemas.microsoft.com/office/drawing/2014/main" id="{5A02C3B4-9071-4CF9-9896-C5A08800A20F}"/>
            </a:ext>
          </a:extLst>
        </xdr:cNvPr>
        <xdr:cNvSpPr/>
      </xdr:nvSpPr>
      <xdr:spPr>
        <a:xfrm>
          <a:off x="107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106680</xdr:rowOff>
    </xdr:from>
    <xdr:to>
      <xdr:col>10</xdr:col>
      <xdr:colOff>114300</xdr:colOff>
      <xdr:row>82</xdr:row>
      <xdr:rowOff>165463</xdr:rowOff>
    </xdr:to>
    <xdr:cxnSp macro="">
      <xdr:nvCxnSpPr>
        <xdr:cNvPr id="313" name="直線コネクタ 312">
          <a:extLst>
            <a:ext uri="{FF2B5EF4-FFF2-40B4-BE49-F238E27FC236}">
              <a16:creationId xmlns:a16="http://schemas.microsoft.com/office/drawing/2014/main" id="{C01EE88E-1965-424C-B3C3-9617073FDA90}"/>
            </a:ext>
          </a:extLst>
        </xdr:cNvPr>
        <xdr:cNvCxnSpPr/>
      </xdr:nvCxnSpPr>
      <xdr:spPr>
        <a:xfrm>
          <a:off x="1130300" y="141655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48327873-E90C-4CDC-A8AA-5B602E75DD66}"/>
            </a:ext>
          </a:extLst>
        </xdr:cNvPr>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1E6A36F0-DA3D-40D6-A058-42995F1E9D9E}"/>
            </a:ext>
          </a:extLst>
        </xdr:cNvPr>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a:extLst>
            <a:ext uri="{FF2B5EF4-FFF2-40B4-BE49-F238E27FC236}">
              <a16:creationId xmlns:a16="http://schemas.microsoft.com/office/drawing/2014/main" id="{15B8A33D-9649-49BA-B93C-6DB297E640A1}"/>
            </a:ext>
          </a:extLst>
        </xdr:cNvPr>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44C2A502-B142-4E23-AD8E-C78D8A9CC123}"/>
            </a:ext>
          </a:extLst>
        </xdr:cNvPr>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140443</xdr:rowOff>
    </xdr:from>
    <xdr:ext cx="405111" cy="259045"/>
    <xdr:sp macro="" textlink="">
      <xdr:nvSpPr>
        <xdr:cNvPr id="318" name="n_1mainValue【公営住宅】&#10;有形固定資産減価償却率">
          <a:extLst>
            <a:ext uri="{FF2B5EF4-FFF2-40B4-BE49-F238E27FC236}">
              <a16:creationId xmlns:a16="http://schemas.microsoft.com/office/drawing/2014/main" id="{01B5B3AE-893F-4A82-BBE7-2886A9A24FC3}"/>
            </a:ext>
          </a:extLst>
        </xdr:cNvPr>
        <xdr:cNvSpPr txBox="1"/>
      </xdr:nvSpPr>
      <xdr:spPr>
        <a:xfrm>
          <a:off x="3582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9" name="n_2mainValue【公営住宅】&#10;有形固定資産減価償却率">
          <a:extLst>
            <a:ext uri="{FF2B5EF4-FFF2-40B4-BE49-F238E27FC236}">
              <a16:creationId xmlns:a16="http://schemas.microsoft.com/office/drawing/2014/main" id="{C86A1AF1-F244-4644-963D-9E35F9F800AC}"/>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20" name="n_3mainValue【公営住宅】&#10;有形固定資産減価償却率">
          <a:extLst>
            <a:ext uri="{FF2B5EF4-FFF2-40B4-BE49-F238E27FC236}">
              <a16:creationId xmlns:a16="http://schemas.microsoft.com/office/drawing/2014/main" id="{0C260241-29BA-4BB8-974A-5C8F1D8F7F63}"/>
            </a:ext>
          </a:extLst>
        </xdr:cNvPr>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21" name="n_4mainValue【公営住宅】&#10;有形固定資産減価償却率">
          <a:extLst>
            <a:ext uri="{FF2B5EF4-FFF2-40B4-BE49-F238E27FC236}">
              <a16:creationId xmlns:a16="http://schemas.microsoft.com/office/drawing/2014/main" id="{064BF2CE-7E2E-4097-83AA-2B6FEC070C1B}"/>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08CF815-7DBA-4508-BD3B-7FF2DB9A34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DD483B8-1365-4E49-AF0B-FCE7C86EEBD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E1B6BF6-43AD-4C0F-9FF1-8465A59AAAA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2F0BEBC-54C5-4B74-A783-E460FB4AFD0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C98D28A-B24A-49A6-9E40-EDB94B7883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B04D028-D246-4AA1-A444-4D4C448B986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C05D0BD-5AEA-4E6F-9A1F-885F4B80AFD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CF3231B-9B78-4498-8769-DCA580B3AF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242DAEF-E594-4DF3-A4E7-FE178166732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ABA9CEA-047D-482A-82C9-1D91FFA28A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93382A99-6A35-44CD-991F-C195E66F099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7FABDD9-1482-477C-A8D5-B4D874B2CDB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6EBA9E84-2809-4EA2-B28C-FD894005E7D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21F530FD-6A89-4AC9-8D04-4120E57FDEE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4785134C-92E1-4927-927D-CC61681C53A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220DDA12-EAD9-46AF-AF48-BF14E33DEDA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EF800B61-F5ED-45C2-AB5F-F5B01C0D5B5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534D00CC-A842-4416-A6DE-2E61477B7BF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1D7FB52E-9990-498E-9DA7-5BF59183146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44121DC0-75B6-4ABC-928B-D68C6E683B3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E4C0664-7A47-4F07-875F-D89D6AF64FB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F399564-B71D-4716-B81C-E621E9A988C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5095D179-4FD7-4C97-8A4F-351828BED7D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6C02AF9A-11B6-40D9-A5AF-78E68794944A}"/>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7D420B3F-6B4B-4EAA-ADF1-EEA18BA4883F}"/>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FF92F1BF-259A-41BB-8E99-783165881C1B}"/>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6FB90061-EAF7-441D-A554-4C054A0D24C3}"/>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8ADF09C9-FA4C-4E6B-9350-1446DC87785C}"/>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139E9D62-AF98-43F5-9D2B-3336E1497F30}"/>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266477D4-7D67-4BFD-931C-D6BDA4AC25EC}"/>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E7D21EE5-3B29-4973-9821-EC968662E263}"/>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710432C7-F94F-4533-A717-58F25E3E2D86}"/>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685320C0-66C8-49D3-B7A5-2B8990F70FA8}"/>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80D3E88F-3134-449A-A549-112C3D8DC3EC}"/>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2749DD1-14E9-4409-A860-287E8C3859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40FB387-431F-412F-A4AF-802F816EA12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FACED9E-9562-4EE7-9B88-C052B0991B8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9EA0895-61EC-4BE7-AB85-04C40A87BA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BB62457-9228-494D-A65E-4E5880A6CEB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65787</xdr:rowOff>
    </xdr:from>
    <xdr:to>
      <xdr:col>55</xdr:col>
      <xdr:colOff>50800</xdr:colOff>
      <xdr:row>84</xdr:row>
      <xdr:rowOff>167387</xdr:rowOff>
    </xdr:to>
    <xdr:sp macro="" textlink="">
      <xdr:nvSpPr>
        <xdr:cNvPr id="361" name="楕円 360">
          <a:extLst>
            <a:ext uri="{FF2B5EF4-FFF2-40B4-BE49-F238E27FC236}">
              <a16:creationId xmlns:a16="http://schemas.microsoft.com/office/drawing/2014/main" id="{0DDEC555-2DFC-44BF-AA4E-5FEAE7ECB1C9}"/>
            </a:ext>
          </a:extLst>
        </xdr:cNvPr>
        <xdr:cNvSpPr/>
      </xdr:nvSpPr>
      <xdr:spPr>
        <a:xfrm>
          <a:off x="10426700" y="14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44214</xdr:rowOff>
    </xdr:from>
    <xdr:ext cx="469744" cy="259045"/>
    <xdr:sp macro="" textlink="">
      <xdr:nvSpPr>
        <xdr:cNvPr id="362" name="【公営住宅】&#10;一人当たり面積該当値テキスト">
          <a:extLst>
            <a:ext uri="{FF2B5EF4-FFF2-40B4-BE49-F238E27FC236}">
              <a16:creationId xmlns:a16="http://schemas.microsoft.com/office/drawing/2014/main" id="{9A528291-34D2-4ACD-976A-8E525C47436B}"/>
            </a:ext>
          </a:extLst>
        </xdr:cNvPr>
        <xdr:cNvSpPr txBox="1"/>
      </xdr:nvSpPr>
      <xdr:spPr>
        <a:xfrm>
          <a:off x="10515600" y="1444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61976</xdr:rowOff>
    </xdr:from>
    <xdr:to>
      <xdr:col>50</xdr:col>
      <xdr:colOff>165100</xdr:colOff>
      <xdr:row>84</xdr:row>
      <xdr:rowOff>163576</xdr:rowOff>
    </xdr:to>
    <xdr:sp macro="" textlink="">
      <xdr:nvSpPr>
        <xdr:cNvPr id="363" name="楕円 362">
          <a:extLst>
            <a:ext uri="{FF2B5EF4-FFF2-40B4-BE49-F238E27FC236}">
              <a16:creationId xmlns:a16="http://schemas.microsoft.com/office/drawing/2014/main" id="{DA7E14D7-E9C1-4FAB-8C3C-0E4E05C7AD78}"/>
            </a:ext>
          </a:extLst>
        </xdr:cNvPr>
        <xdr:cNvSpPr/>
      </xdr:nvSpPr>
      <xdr:spPr>
        <a:xfrm>
          <a:off x="9588500" y="144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112776</xdr:rowOff>
    </xdr:from>
    <xdr:to>
      <xdr:col>55</xdr:col>
      <xdr:colOff>0</xdr:colOff>
      <xdr:row>84</xdr:row>
      <xdr:rowOff>116587</xdr:rowOff>
    </xdr:to>
    <xdr:cxnSp macro="">
      <xdr:nvCxnSpPr>
        <xdr:cNvPr id="364" name="直線コネクタ 363">
          <a:extLst>
            <a:ext uri="{FF2B5EF4-FFF2-40B4-BE49-F238E27FC236}">
              <a16:creationId xmlns:a16="http://schemas.microsoft.com/office/drawing/2014/main" id="{181EAB2E-42DC-4DC7-84E8-3CDF9D40369C}"/>
            </a:ext>
          </a:extLst>
        </xdr:cNvPr>
        <xdr:cNvCxnSpPr/>
      </xdr:nvCxnSpPr>
      <xdr:spPr>
        <a:xfrm>
          <a:off x="9639300" y="14514576"/>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62737</xdr:rowOff>
    </xdr:from>
    <xdr:to>
      <xdr:col>46</xdr:col>
      <xdr:colOff>38100</xdr:colOff>
      <xdr:row>84</xdr:row>
      <xdr:rowOff>164337</xdr:rowOff>
    </xdr:to>
    <xdr:sp macro="" textlink="">
      <xdr:nvSpPr>
        <xdr:cNvPr id="365" name="楕円 364">
          <a:extLst>
            <a:ext uri="{FF2B5EF4-FFF2-40B4-BE49-F238E27FC236}">
              <a16:creationId xmlns:a16="http://schemas.microsoft.com/office/drawing/2014/main" id="{5A62A4B8-7533-4914-A3D2-C8E0E25B7324}"/>
            </a:ext>
          </a:extLst>
        </xdr:cNvPr>
        <xdr:cNvSpPr/>
      </xdr:nvSpPr>
      <xdr:spPr>
        <a:xfrm>
          <a:off x="8699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112776</xdr:rowOff>
    </xdr:from>
    <xdr:to>
      <xdr:col>50</xdr:col>
      <xdr:colOff>114300</xdr:colOff>
      <xdr:row>84</xdr:row>
      <xdr:rowOff>113537</xdr:rowOff>
    </xdr:to>
    <xdr:cxnSp macro="">
      <xdr:nvCxnSpPr>
        <xdr:cNvPr id="366" name="直線コネクタ 365">
          <a:extLst>
            <a:ext uri="{FF2B5EF4-FFF2-40B4-BE49-F238E27FC236}">
              <a16:creationId xmlns:a16="http://schemas.microsoft.com/office/drawing/2014/main" id="{A464A0A4-258A-49FC-9BBB-642DF87C1038}"/>
            </a:ext>
          </a:extLst>
        </xdr:cNvPr>
        <xdr:cNvCxnSpPr/>
      </xdr:nvCxnSpPr>
      <xdr:spPr>
        <a:xfrm flipV="1">
          <a:off x="8750300" y="145145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62737</xdr:rowOff>
    </xdr:from>
    <xdr:to>
      <xdr:col>41</xdr:col>
      <xdr:colOff>101600</xdr:colOff>
      <xdr:row>84</xdr:row>
      <xdr:rowOff>164337</xdr:rowOff>
    </xdr:to>
    <xdr:sp macro="" textlink="">
      <xdr:nvSpPr>
        <xdr:cNvPr id="367" name="楕円 366">
          <a:extLst>
            <a:ext uri="{FF2B5EF4-FFF2-40B4-BE49-F238E27FC236}">
              <a16:creationId xmlns:a16="http://schemas.microsoft.com/office/drawing/2014/main" id="{24D904CF-297D-44F9-87D9-78BF3D37F750}"/>
            </a:ext>
          </a:extLst>
        </xdr:cNvPr>
        <xdr:cNvSpPr/>
      </xdr:nvSpPr>
      <xdr:spPr>
        <a:xfrm>
          <a:off x="7810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113537</xdr:rowOff>
    </xdr:from>
    <xdr:to>
      <xdr:col>45</xdr:col>
      <xdr:colOff>177800</xdr:colOff>
      <xdr:row>84</xdr:row>
      <xdr:rowOff>113537</xdr:rowOff>
    </xdr:to>
    <xdr:cxnSp macro="">
      <xdr:nvCxnSpPr>
        <xdr:cNvPr id="368" name="直線コネクタ 367">
          <a:extLst>
            <a:ext uri="{FF2B5EF4-FFF2-40B4-BE49-F238E27FC236}">
              <a16:creationId xmlns:a16="http://schemas.microsoft.com/office/drawing/2014/main" id="{43F580B8-C4D6-4AB4-B1BA-466C27E4B675}"/>
            </a:ext>
          </a:extLst>
        </xdr:cNvPr>
        <xdr:cNvCxnSpPr/>
      </xdr:nvCxnSpPr>
      <xdr:spPr>
        <a:xfrm>
          <a:off x="7861300" y="14515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63500</xdr:rowOff>
    </xdr:from>
    <xdr:to>
      <xdr:col>36</xdr:col>
      <xdr:colOff>165100</xdr:colOff>
      <xdr:row>84</xdr:row>
      <xdr:rowOff>165100</xdr:rowOff>
    </xdr:to>
    <xdr:sp macro="" textlink="">
      <xdr:nvSpPr>
        <xdr:cNvPr id="369" name="楕円 368">
          <a:extLst>
            <a:ext uri="{FF2B5EF4-FFF2-40B4-BE49-F238E27FC236}">
              <a16:creationId xmlns:a16="http://schemas.microsoft.com/office/drawing/2014/main" id="{35B1B089-2FF9-4E32-B501-82E592F40E09}"/>
            </a:ext>
          </a:extLst>
        </xdr:cNvPr>
        <xdr:cNvSpPr/>
      </xdr:nvSpPr>
      <xdr:spPr>
        <a:xfrm>
          <a:off x="692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113537</xdr:rowOff>
    </xdr:from>
    <xdr:to>
      <xdr:col>41</xdr:col>
      <xdr:colOff>50800</xdr:colOff>
      <xdr:row>84</xdr:row>
      <xdr:rowOff>114300</xdr:rowOff>
    </xdr:to>
    <xdr:cxnSp macro="">
      <xdr:nvCxnSpPr>
        <xdr:cNvPr id="370" name="直線コネクタ 369">
          <a:extLst>
            <a:ext uri="{FF2B5EF4-FFF2-40B4-BE49-F238E27FC236}">
              <a16:creationId xmlns:a16="http://schemas.microsoft.com/office/drawing/2014/main" id="{FC526EA8-9570-4D75-9DD7-D500689AAB97}"/>
            </a:ext>
          </a:extLst>
        </xdr:cNvPr>
        <xdr:cNvCxnSpPr/>
      </xdr:nvCxnSpPr>
      <xdr:spPr>
        <a:xfrm flipV="1">
          <a:off x="6972300" y="145153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F3A29595-8E92-4583-8A52-AF39EFC31499}"/>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81FDC8F8-6E1C-4CA6-B268-E716EFB4BEB5}"/>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AB4FC634-E560-484C-B1EE-B833C6133F5F}"/>
            </a:ext>
          </a:extLst>
        </xdr:cNvPr>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2707BABB-A630-4A4E-B697-8D43F292C2B7}"/>
            </a:ext>
          </a:extLst>
        </xdr:cNvPr>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154703</xdr:rowOff>
    </xdr:from>
    <xdr:ext cx="469744" cy="259045"/>
    <xdr:sp macro="" textlink="">
      <xdr:nvSpPr>
        <xdr:cNvPr id="375" name="n_1mainValue【公営住宅】&#10;一人当たり面積">
          <a:extLst>
            <a:ext uri="{FF2B5EF4-FFF2-40B4-BE49-F238E27FC236}">
              <a16:creationId xmlns:a16="http://schemas.microsoft.com/office/drawing/2014/main" id="{DD885B90-B1F5-4A6F-8BAD-F9E0402BDDA6}"/>
            </a:ext>
          </a:extLst>
        </xdr:cNvPr>
        <xdr:cNvSpPr txBox="1"/>
      </xdr:nvSpPr>
      <xdr:spPr>
        <a:xfrm>
          <a:off x="9391727" y="1455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155464</xdr:rowOff>
    </xdr:from>
    <xdr:ext cx="469744" cy="259045"/>
    <xdr:sp macro="" textlink="">
      <xdr:nvSpPr>
        <xdr:cNvPr id="376" name="n_2mainValue【公営住宅】&#10;一人当たり面積">
          <a:extLst>
            <a:ext uri="{FF2B5EF4-FFF2-40B4-BE49-F238E27FC236}">
              <a16:creationId xmlns:a16="http://schemas.microsoft.com/office/drawing/2014/main" id="{88DC3800-9258-41D3-9A39-EB80D530E8D0}"/>
            </a:ext>
          </a:extLst>
        </xdr:cNvPr>
        <xdr:cNvSpPr txBox="1"/>
      </xdr:nvSpPr>
      <xdr:spPr>
        <a:xfrm>
          <a:off x="8515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155464</xdr:rowOff>
    </xdr:from>
    <xdr:ext cx="469744" cy="259045"/>
    <xdr:sp macro="" textlink="">
      <xdr:nvSpPr>
        <xdr:cNvPr id="377" name="n_3mainValue【公営住宅】&#10;一人当たり面積">
          <a:extLst>
            <a:ext uri="{FF2B5EF4-FFF2-40B4-BE49-F238E27FC236}">
              <a16:creationId xmlns:a16="http://schemas.microsoft.com/office/drawing/2014/main" id="{6542AC57-6BFA-4796-A9A5-C269959F60DC}"/>
            </a:ext>
          </a:extLst>
        </xdr:cNvPr>
        <xdr:cNvSpPr txBox="1"/>
      </xdr:nvSpPr>
      <xdr:spPr>
        <a:xfrm>
          <a:off x="7626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156227</xdr:rowOff>
    </xdr:from>
    <xdr:ext cx="469744" cy="259045"/>
    <xdr:sp macro="" textlink="">
      <xdr:nvSpPr>
        <xdr:cNvPr id="378" name="n_4mainValue【公営住宅】&#10;一人当たり面積">
          <a:extLst>
            <a:ext uri="{FF2B5EF4-FFF2-40B4-BE49-F238E27FC236}">
              <a16:creationId xmlns:a16="http://schemas.microsoft.com/office/drawing/2014/main" id="{20E92DA5-5677-4B73-829C-BE6E9897D7C8}"/>
            </a:ext>
          </a:extLst>
        </xdr:cNvPr>
        <xdr:cNvSpPr txBox="1"/>
      </xdr:nvSpPr>
      <xdr:spPr>
        <a:xfrm>
          <a:off x="6737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A67CF41-BFEC-4CFC-A4EB-33B73DCAB9B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4E5B718-B6E8-4013-A61E-9D41DC00828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6BD7684-E950-473A-861C-EC36DDDE4A6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4325603-323D-4496-A866-DDF95DB808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6C7A6FA-1AD7-4616-83F7-CB188721CA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49A861F-6C96-43D0-ACB5-1D3B0F9AD3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90F7E2D-1C72-47CC-A12F-7C0CEC6B6C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F6831AB-16EC-405F-A6BC-10179003B83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DB7F026D-40C2-42C2-B8BB-06D6C368925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4B7E9DEF-C013-4388-AC81-895C3B155BE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C7C0D0B-CECD-49E2-ABA2-3E681BDC5E2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A4F77122-0451-4EE1-B97B-96B4A0C1E1D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8FAFE9B5-76B7-4ED8-918D-32E934BB6E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7CBB8432-6392-4CEB-821E-94E1EC55EF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2A9350E6-587F-4982-B664-2F58162485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D86A9DCF-F312-4A82-9A70-084C2DE0A84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E5E49F44-2FB9-4EB1-83ED-706756BDEC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FAEA6D0-017F-4FBE-A1AC-3B08E7A2939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7795D20-A8CF-4823-9B89-B12A9F53A0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7A0EC74E-709B-45AE-B6B1-D7FC43953FA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FD19C10-B9C8-4B19-8945-2476DD9FA85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4CDC5680-DA38-4876-9FC7-7DBD5F5D61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D0D9C3C1-B2D3-4C5D-829B-CF641914977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2DF94C0-7967-43D0-979F-D829EF8725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CAAA078-BD7C-4ED3-8CE8-CF4F787655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89C2497-1A6E-4605-97A1-CFBA6143E60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CBB13417-3209-4440-81A9-4D35C46109B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8F56EC5F-DB6E-44E4-B879-FDF73AF0A7E3}"/>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0F0083B3-2119-4A9F-93E7-BD5FDAF52A5F}"/>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E6D5E398-5B04-4CFF-8BF9-534C984F1DC1}"/>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1385E745-B395-4AF2-9921-0EF8A003F7B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B323C6CB-F9AB-4F10-8738-E835D2B83A5A}"/>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6FE1EAF4-1B3F-4A07-ADDB-EF3CA851F25D}"/>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F459E44F-192E-4BAA-A226-7D455E9C7D5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54E8E815-A8DE-4EB8-9A6E-15BE9151785C}"/>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815CA1C0-D957-4630-8A2F-F2102AEC45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B5A364A3-3A31-4A43-B289-535C9A21131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F0BFC020-A597-40D2-A02F-0406230B32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73B62089-8CEB-4151-904E-8459A5A06AF1}"/>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EC69DE7E-45AB-46B6-8262-26CA42F84688}"/>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813CFE67-CC0C-4D43-8D01-B401CC37679A}"/>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6DB2BE21-7666-4EE3-9D65-36BADF11ACFC}"/>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C2E4DA2D-C42F-4F32-88DF-E641C842C6E7}"/>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338354F5-13F4-4A63-866B-72B5457DC4EF}"/>
            </a:ext>
          </a:extLst>
        </xdr:cNvPr>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04B961FC-F4A6-4964-90CD-D46DA38071BC}"/>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55EFE75D-B0BB-4BF3-AA3A-05A994AA1AB8}"/>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90E1D2A6-2156-4AF6-9D35-21B8DEF8531A}"/>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8BE0175F-0191-4D75-B32C-A4C7B05C6EFD}"/>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B46AACDE-CB2A-402C-BDFB-CF0F48B09DAD}"/>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2468CE6-E368-4393-BA80-1755FCFB145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3BE5481-ADD8-48DA-8DC5-352637485B4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D109B79-72B4-4FD6-8795-EE0288F98E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8829A08-D141-47EC-8061-4745F3A78C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E01D65E-D05E-45B8-B177-A6ED855B71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84836</xdr:rowOff>
    </xdr:from>
    <xdr:to>
      <xdr:col>85</xdr:col>
      <xdr:colOff>177800</xdr:colOff>
      <xdr:row>38</xdr:row>
      <xdr:rowOff>14986</xdr:rowOff>
    </xdr:to>
    <xdr:sp macro="" textlink="">
      <xdr:nvSpPr>
        <xdr:cNvPr id="433" name="楕円 432">
          <a:extLst>
            <a:ext uri="{FF2B5EF4-FFF2-40B4-BE49-F238E27FC236}">
              <a16:creationId xmlns:a16="http://schemas.microsoft.com/office/drawing/2014/main" id="{F8715620-2EC2-49F3-AA2E-9757F94C5BF1}"/>
            </a:ext>
          </a:extLst>
        </xdr:cNvPr>
        <xdr:cNvSpPr/>
      </xdr:nvSpPr>
      <xdr:spPr>
        <a:xfrm>
          <a:off x="16268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107713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F8B4529F-F369-442E-95A9-DB8B065E222B}"/>
            </a:ext>
          </a:extLst>
        </xdr:cNvPr>
        <xdr:cNvSpPr txBox="1"/>
      </xdr:nvSpPr>
      <xdr:spPr>
        <a:xfrm>
          <a:off x="16357600" y="627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xdr:rowOff>
    </xdr:from>
    <xdr:to>
      <xdr:col>81</xdr:col>
      <xdr:colOff>101600</xdr:colOff>
      <xdr:row>37</xdr:row>
      <xdr:rowOff>117856</xdr:rowOff>
    </xdr:to>
    <xdr:sp macro="" textlink="">
      <xdr:nvSpPr>
        <xdr:cNvPr id="435" name="楕円 434">
          <a:extLst>
            <a:ext uri="{FF2B5EF4-FFF2-40B4-BE49-F238E27FC236}">
              <a16:creationId xmlns:a16="http://schemas.microsoft.com/office/drawing/2014/main" id="{C20B7BCB-6EA0-4AB7-BEEB-4EC3C1BC9BB3}"/>
            </a:ext>
          </a:extLst>
        </xdr:cNvPr>
        <xdr:cNvSpPr/>
      </xdr:nvSpPr>
      <xdr:spPr>
        <a:xfrm>
          <a:off x="15430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67056</xdr:rowOff>
    </xdr:from>
    <xdr:to>
      <xdr:col>85</xdr:col>
      <xdr:colOff>127000</xdr:colOff>
      <xdr:row>37</xdr:row>
      <xdr:rowOff>135636</xdr:rowOff>
    </xdr:to>
    <xdr:cxnSp macro="">
      <xdr:nvCxnSpPr>
        <xdr:cNvPr id="436" name="直線コネクタ 435">
          <a:extLst>
            <a:ext uri="{FF2B5EF4-FFF2-40B4-BE49-F238E27FC236}">
              <a16:creationId xmlns:a16="http://schemas.microsoft.com/office/drawing/2014/main" id="{9037D438-D3C0-4858-8484-00D65E2F9975}"/>
            </a:ext>
          </a:extLst>
        </xdr:cNvPr>
        <xdr:cNvCxnSpPr/>
      </xdr:nvCxnSpPr>
      <xdr:spPr>
        <a:xfrm>
          <a:off x="15481300" y="641070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155702</xdr:rowOff>
    </xdr:from>
    <xdr:to>
      <xdr:col>76</xdr:col>
      <xdr:colOff>165100</xdr:colOff>
      <xdr:row>37</xdr:row>
      <xdr:rowOff>85852</xdr:rowOff>
    </xdr:to>
    <xdr:sp macro="" textlink="">
      <xdr:nvSpPr>
        <xdr:cNvPr id="437" name="楕円 436">
          <a:extLst>
            <a:ext uri="{FF2B5EF4-FFF2-40B4-BE49-F238E27FC236}">
              <a16:creationId xmlns:a16="http://schemas.microsoft.com/office/drawing/2014/main" id="{BDDCEB6D-8470-412D-B627-5CB19062E4D6}"/>
            </a:ext>
          </a:extLst>
        </xdr:cNvPr>
        <xdr:cNvSpPr/>
      </xdr:nvSpPr>
      <xdr:spPr>
        <a:xfrm>
          <a:off x="14541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35052</xdr:rowOff>
    </xdr:from>
    <xdr:to>
      <xdr:col>81</xdr:col>
      <xdr:colOff>50800</xdr:colOff>
      <xdr:row>37</xdr:row>
      <xdr:rowOff>67056</xdr:rowOff>
    </xdr:to>
    <xdr:cxnSp macro="">
      <xdr:nvCxnSpPr>
        <xdr:cNvPr id="438" name="直線コネクタ 437">
          <a:extLst>
            <a:ext uri="{FF2B5EF4-FFF2-40B4-BE49-F238E27FC236}">
              <a16:creationId xmlns:a16="http://schemas.microsoft.com/office/drawing/2014/main" id="{FB473414-1D59-49E6-9384-45BC22DD2AC5}"/>
            </a:ext>
          </a:extLst>
        </xdr:cNvPr>
        <xdr:cNvCxnSpPr/>
      </xdr:nvCxnSpPr>
      <xdr:spPr>
        <a:xfrm>
          <a:off x="14592300" y="63787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439" name="楕円 438">
          <a:extLst>
            <a:ext uri="{FF2B5EF4-FFF2-40B4-BE49-F238E27FC236}">
              <a16:creationId xmlns:a16="http://schemas.microsoft.com/office/drawing/2014/main" id="{E9BFCF61-0E0F-4DAF-B0C2-B7A61BF25452}"/>
            </a:ext>
          </a:extLst>
        </xdr:cNvPr>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35052</xdr:rowOff>
    </xdr:to>
    <xdr:cxnSp macro="">
      <xdr:nvCxnSpPr>
        <xdr:cNvPr id="440" name="直線コネクタ 439">
          <a:extLst>
            <a:ext uri="{FF2B5EF4-FFF2-40B4-BE49-F238E27FC236}">
              <a16:creationId xmlns:a16="http://schemas.microsoft.com/office/drawing/2014/main" id="{C1FDAFD4-7DCD-43F1-A56B-BBDEE28B9661}"/>
            </a:ext>
          </a:extLst>
        </xdr:cNvPr>
        <xdr:cNvCxnSpPr/>
      </xdr:nvCxnSpPr>
      <xdr:spPr>
        <a:xfrm>
          <a:off x="13703300" y="63741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87122</xdr:rowOff>
    </xdr:from>
    <xdr:to>
      <xdr:col>67</xdr:col>
      <xdr:colOff>101600</xdr:colOff>
      <xdr:row>37</xdr:row>
      <xdr:rowOff>17272</xdr:rowOff>
    </xdr:to>
    <xdr:sp macro="" textlink="">
      <xdr:nvSpPr>
        <xdr:cNvPr id="441" name="楕円 440">
          <a:extLst>
            <a:ext uri="{FF2B5EF4-FFF2-40B4-BE49-F238E27FC236}">
              <a16:creationId xmlns:a16="http://schemas.microsoft.com/office/drawing/2014/main" id="{933EF10A-ED2B-43DE-A78D-8B1EB8C88F7B}"/>
            </a:ext>
          </a:extLst>
        </xdr:cNvPr>
        <xdr:cNvSpPr/>
      </xdr:nvSpPr>
      <xdr:spPr>
        <a:xfrm>
          <a:off x="12763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137922</xdr:rowOff>
    </xdr:from>
    <xdr:to>
      <xdr:col>71</xdr:col>
      <xdr:colOff>177800</xdr:colOff>
      <xdr:row>37</xdr:row>
      <xdr:rowOff>30480</xdr:rowOff>
    </xdr:to>
    <xdr:cxnSp macro="">
      <xdr:nvCxnSpPr>
        <xdr:cNvPr id="442" name="直線コネクタ 441">
          <a:extLst>
            <a:ext uri="{FF2B5EF4-FFF2-40B4-BE49-F238E27FC236}">
              <a16:creationId xmlns:a16="http://schemas.microsoft.com/office/drawing/2014/main" id="{94B8A038-AC42-4AFD-9DBE-DC28FBE7A28D}"/>
            </a:ext>
          </a:extLst>
        </xdr:cNvPr>
        <xdr:cNvCxnSpPr/>
      </xdr:nvCxnSpPr>
      <xdr:spPr>
        <a:xfrm>
          <a:off x="12814300" y="631012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43C3A535-A10F-417E-8FC8-78849A01D559}"/>
            </a:ext>
          </a:extLst>
        </xdr:cNvPr>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8B988739-E24B-496C-A8E1-3C486AF251FB}"/>
            </a:ext>
          </a:extLst>
        </xdr:cNvPr>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DEF8740A-B118-487A-93DB-5A86BDFB3134}"/>
            </a:ext>
          </a:extLst>
        </xdr:cNvPr>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BCB2A3B3-E598-42E0-A0EB-79C5C3CCB6CC}"/>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134383</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D806D018-4DBB-4A8F-A730-3C11B74688DE}"/>
            </a:ext>
          </a:extLst>
        </xdr:cNvPr>
        <xdr:cNvSpPr txBox="1"/>
      </xdr:nvSpPr>
      <xdr:spPr>
        <a:xfrm>
          <a:off x="15266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102379</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CCCF3223-9820-4367-B873-015C89290AEC}"/>
            </a:ext>
          </a:extLst>
        </xdr:cNvPr>
        <xdr:cNvSpPr txBox="1"/>
      </xdr:nvSpPr>
      <xdr:spPr>
        <a:xfrm>
          <a:off x="14389744" y="610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5D0561BA-08B1-44F9-91C2-0A067E6C41A3}"/>
            </a:ext>
          </a:extLst>
        </xdr:cNvPr>
        <xdr:cNvSpPr txBox="1"/>
      </xdr:nvSpPr>
      <xdr:spPr>
        <a:xfrm>
          <a:off x="13500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33799</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BFB55783-90E8-4AD4-AAFF-341DF7B78375}"/>
            </a:ext>
          </a:extLst>
        </xdr:cNvPr>
        <xdr:cNvSpPr txBox="1"/>
      </xdr:nvSpPr>
      <xdr:spPr>
        <a:xfrm>
          <a:off x="12611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E93A5976-CA87-490A-8A06-1E6CC41742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6BA33921-4A91-4C52-8EDC-86FAE7E6D2E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16BA57E-B988-4DA1-8466-0D41312A71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C3DAA830-F437-49FC-A6F7-27CBA0C2F6A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37BF5F7-DA98-4DEF-91B1-37D71C6649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43021187-C21A-44FF-B384-8E212BE836A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BC97CF4F-696B-4058-BBB7-C5D6EDADA3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38ECE4E7-CBEC-4BCF-B473-687D03B8C7D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B88B433-DBA9-486F-A0C6-F5BF6CD3682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A24CB52C-9F06-45B3-8357-575F40EB266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F319BD5B-10FC-41A6-877C-A24221C273D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B7ABE108-F4E6-47A8-AFA0-A7E9B881319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1EF611FF-7ECD-422E-A98A-33F72A7776A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B0D4AE74-7340-4672-BC2D-8D1E185C211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6FFDCAC7-E625-4A3D-8B3B-C615B0B796F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463A14FE-DF74-4BF5-803D-4D9249DACE0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C1A6B9A-C043-49E1-868C-5EE1F259C02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96BD628B-5159-4B08-A1C0-91DC54D9470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65602283-8065-40D3-B61D-890CBA8AD1D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73EB37-E374-4F8D-8009-3385401CF1A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C86FA7ED-53F3-4E5B-9FD8-A78FC449CA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779FAEFD-1FA5-4029-98FF-7FDBEAE8005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685BE1C4-A6B1-4E0D-A91C-338059ACF13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18273F7D-2678-4060-8FD0-66D3488A6C13}"/>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8779DD75-4E22-43C9-A977-F8A2910C33D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43AB9AB1-EE66-4779-B126-38FE25BF869E}"/>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52B05991-9E0A-4DA7-9729-D51E7ED88D2B}"/>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A5B740C0-486B-4730-B275-D8B3A6CD51DE}"/>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34050533-66EB-4A12-A4BA-9121EA7077B7}"/>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184B2276-A8D7-4A6E-801F-35924B48E18E}"/>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ED16779E-85B0-41DF-8867-A4EC03828762}"/>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48F1418A-DCE2-4CF9-BBB3-DF35995EC75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047046F4-0DD1-467F-9A88-55180C52CE44}"/>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3F6B4B89-06AE-41EA-9EE7-DBFDBFD63F7D}"/>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7AF111D-067F-4EDC-A22D-1669BE2B94D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DBC7B65-849A-4568-B083-EAD0D138D19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3B145BC-8FFC-4412-A5BD-54709B89E74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F23DA42-92DC-41E0-93FD-CA1859568C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7AD8D8A-5E5A-4C70-9ABA-E0B47F0F29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490" name="楕円 489">
          <a:extLst>
            <a:ext uri="{FF2B5EF4-FFF2-40B4-BE49-F238E27FC236}">
              <a16:creationId xmlns:a16="http://schemas.microsoft.com/office/drawing/2014/main" id="{E4C3F0F2-5952-46A3-B918-B997EA78636F}"/>
            </a:ext>
          </a:extLst>
        </xdr:cNvPr>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D07A3FBA-D194-495A-A25B-F7C0149FD34E}"/>
            </a:ext>
          </a:extLst>
        </xdr:cNvPr>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492" name="楕円 491">
          <a:extLst>
            <a:ext uri="{FF2B5EF4-FFF2-40B4-BE49-F238E27FC236}">
              <a16:creationId xmlns:a16="http://schemas.microsoft.com/office/drawing/2014/main" id="{439CFECF-5268-4F7B-B130-410D3463238B}"/>
            </a:ext>
          </a:extLst>
        </xdr:cNvPr>
        <xdr:cNvSpPr/>
      </xdr:nvSpPr>
      <xdr:spPr>
        <a:xfrm>
          <a:off x="2127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64770</xdr:rowOff>
    </xdr:to>
    <xdr:cxnSp macro="">
      <xdr:nvCxnSpPr>
        <xdr:cNvPr id="493" name="直線コネクタ 492">
          <a:extLst>
            <a:ext uri="{FF2B5EF4-FFF2-40B4-BE49-F238E27FC236}">
              <a16:creationId xmlns:a16="http://schemas.microsoft.com/office/drawing/2014/main" id="{21F9B936-4C75-42D1-9979-2DCA79940C99}"/>
            </a:ext>
          </a:extLst>
        </xdr:cNvPr>
        <xdr:cNvCxnSpPr/>
      </xdr:nvCxnSpPr>
      <xdr:spPr>
        <a:xfrm>
          <a:off x="21323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494" name="楕円 493">
          <a:extLst>
            <a:ext uri="{FF2B5EF4-FFF2-40B4-BE49-F238E27FC236}">
              <a16:creationId xmlns:a16="http://schemas.microsoft.com/office/drawing/2014/main" id="{2EB9DE36-59DD-4DEC-85F1-DEA1CE464A8D}"/>
            </a:ext>
          </a:extLst>
        </xdr:cNvPr>
        <xdr:cNvSpPr/>
      </xdr:nvSpPr>
      <xdr:spPr>
        <a:xfrm>
          <a:off x="20383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64770</xdr:rowOff>
    </xdr:to>
    <xdr:cxnSp macro="">
      <xdr:nvCxnSpPr>
        <xdr:cNvPr id="495" name="直線コネクタ 494">
          <a:extLst>
            <a:ext uri="{FF2B5EF4-FFF2-40B4-BE49-F238E27FC236}">
              <a16:creationId xmlns:a16="http://schemas.microsoft.com/office/drawing/2014/main" id="{B9283DBA-EE16-46FE-AA0D-43502A2A91DE}"/>
            </a:ext>
          </a:extLst>
        </xdr:cNvPr>
        <xdr:cNvCxnSpPr/>
      </xdr:nvCxnSpPr>
      <xdr:spPr>
        <a:xfrm>
          <a:off x="20434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13970</xdr:rowOff>
    </xdr:from>
    <xdr:to>
      <xdr:col>102</xdr:col>
      <xdr:colOff>165100</xdr:colOff>
      <xdr:row>41</xdr:row>
      <xdr:rowOff>115570</xdr:rowOff>
    </xdr:to>
    <xdr:sp macro="" textlink="">
      <xdr:nvSpPr>
        <xdr:cNvPr id="496" name="楕円 495">
          <a:extLst>
            <a:ext uri="{FF2B5EF4-FFF2-40B4-BE49-F238E27FC236}">
              <a16:creationId xmlns:a16="http://schemas.microsoft.com/office/drawing/2014/main" id="{D29D68CC-C98F-493C-BA61-FE546E069E30}"/>
            </a:ext>
          </a:extLst>
        </xdr:cNvPr>
        <xdr:cNvSpPr/>
      </xdr:nvSpPr>
      <xdr:spPr>
        <a:xfrm>
          <a:off x="19494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64770</xdr:rowOff>
    </xdr:from>
    <xdr:to>
      <xdr:col>107</xdr:col>
      <xdr:colOff>50800</xdr:colOff>
      <xdr:row>41</xdr:row>
      <xdr:rowOff>64770</xdr:rowOff>
    </xdr:to>
    <xdr:cxnSp macro="">
      <xdr:nvCxnSpPr>
        <xdr:cNvPr id="497" name="直線コネクタ 496">
          <a:extLst>
            <a:ext uri="{FF2B5EF4-FFF2-40B4-BE49-F238E27FC236}">
              <a16:creationId xmlns:a16="http://schemas.microsoft.com/office/drawing/2014/main" id="{17BB7DF6-04E2-4CE8-A4BC-BE549B40C754}"/>
            </a:ext>
          </a:extLst>
        </xdr:cNvPr>
        <xdr:cNvCxnSpPr/>
      </xdr:nvCxnSpPr>
      <xdr:spPr>
        <a:xfrm>
          <a:off x="19545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13970</xdr:rowOff>
    </xdr:from>
    <xdr:to>
      <xdr:col>98</xdr:col>
      <xdr:colOff>38100</xdr:colOff>
      <xdr:row>41</xdr:row>
      <xdr:rowOff>115570</xdr:rowOff>
    </xdr:to>
    <xdr:sp macro="" textlink="">
      <xdr:nvSpPr>
        <xdr:cNvPr id="498" name="楕円 497">
          <a:extLst>
            <a:ext uri="{FF2B5EF4-FFF2-40B4-BE49-F238E27FC236}">
              <a16:creationId xmlns:a16="http://schemas.microsoft.com/office/drawing/2014/main" id="{F733ECE3-ADD3-4046-9E9D-5D9E8A111666}"/>
            </a:ext>
          </a:extLst>
        </xdr:cNvPr>
        <xdr:cNvSpPr/>
      </xdr:nvSpPr>
      <xdr:spPr>
        <a:xfrm>
          <a:off x="18605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64770</xdr:rowOff>
    </xdr:from>
    <xdr:to>
      <xdr:col>102</xdr:col>
      <xdr:colOff>114300</xdr:colOff>
      <xdr:row>41</xdr:row>
      <xdr:rowOff>64770</xdr:rowOff>
    </xdr:to>
    <xdr:cxnSp macro="">
      <xdr:nvCxnSpPr>
        <xdr:cNvPr id="499" name="直線コネクタ 498">
          <a:extLst>
            <a:ext uri="{FF2B5EF4-FFF2-40B4-BE49-F238E27FC236}">
              <a16:creationId xmlns:a16="http://schemas.microsoft.com/office/drawing/2014/main" id="{3D0F8938-0F9F-4A83-9D5D-D26823805BF6}"/>
            </a:ext>
          </a:extLst>
        </xdr:cNvPr>
        <xdr:cNvCxnSpPr/>
      </xdr:nvCxnSpPr>
      <xdr:spPr>
        <a:xfrm>
          <a:off x="18656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5DFC8EE8-444D-4EE0-B168-0F5F845A2C14}"/>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ECC106CA-5765-4CAF-8701-ED21347612B0}"/>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288CACBD-5E5B-4698-896F-A260D7338C84}"/>
            </a:ext>
          </a:extLst>
        </xdr:cNvPr>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1B654FD-E680-46EA-BEE2-09783E0B1923}"/>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48B3602C-90FE-44DF-8598-B6AF2B8B040B}"/>
            </a:ext>
          </a:extLst>
        </xdr:cNvPr>
        <xdr:cNvSpPr txBox="1"/>
      </xdr:nvSpPr>
      <xdr:spPr>
        <a:xfrm>
          <a:off x="21075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A668029E-8A68-46FB-A75B-8EF7E334E0D8}"/>
            </a:ext>
          </a:extLst>
        </xdr:cNvPr>
        <xdr:cNvSpPr txBox="1"/>
      </xdr:nvSpPr>
      <xdr:spPr>
        <a:xfrm>
          <a:off x="20199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106697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2D18FB1-2D7D-474B-B326-E0D2139702F8}"/>
            </a:ext>
          </a:extLst>
        </xdr:cNvPr>
        <xdr:cNvSpPr txBox="1"/>
      </xdr:nvSpPr>
      <xdr:spPr>
        <a:xfrm>
          <a:off x="19310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106697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9C7BB909-37AA-4846-A1E2-7D6D3F047CD5}"/>
            </a:ext>
          </a:extLst>
        </xdr:cNvPr>
        <xdr:cNvSpPr txBox="1"/>
      </xdr:nvSpPr>
      <xdr:spPr>
        <a:xfrm>
          <a:off x="18421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DE1D886A-E347-45A9-A0D1-5C401CE15B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995187C7-C31F-4F4E-893E-C39E8878C0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F5F117E7-1F55-478B-8F3F-8667E6C804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EC01C2E9-0168-4552-8635-7E20FFAE12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D0FA77CD-D0E2-49E5-BD7C-89483C2902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203A7283-2AE4-43E4-88F0-6056154127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201CE87-6E5F-46ED-8036-099D615482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C699BAE3-4E6F-4C9D-94EE-B387CABEE7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7020CEF-1318-4293-AF96-00B98D9BC1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4B6964BC-F4B3-42E3-B1AF-3851BD35BD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B020944-F4DC-4D0C-B634-38F26F5CCC1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CD26C5C8-8676-4CE2-957C-A3E4CE610EC5}"/>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6AD9F340-C89F-44A0-8F87-C06CE2FDE2F9}"/>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3D54B48E-D880-4D83-BEA8-A7A208056DF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F4E08D61-F2AC-44D7-9A3C-E9B60ACD5A6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3FC3958D-715A-4FF5-AB59-3007FEFDA00B}"/>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F35920CD-3D13-4898-AFBA-FD20734EA059}"/>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97CA8767-CA8B-449D-9B6A-C9EBCBB4AEB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399467D2-03B9-4A84-8F33-C9008B6F062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437B8F4-8A66-466B-8F84-FFD2EF54C2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F7E929D4-E93A-4D3F-A61D-BF47C0F70B0D}"/>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29153AF9-0E9C-42A1-953D-3BE772D185AD}"/>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864F06E9-94D3-4996-AAAF-419AED0E3663}"/>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600E3CF5-A6C0-45F5-A750-F0F9F41BE0BD}"/>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0929841B-D2D3-4C0D-B98F-ABCEBC1FB0B9}"/>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AFD5851C-2A9F-4F86-9F9A-65E2E7C1A111}"/>
            </a:ext>
          </a:extLst>
        </xdr:cNvPr>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507A719B-1EF0-4416-A392-B6AF17ABF3C2}"/>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2165356B-8093-4B88-B53C-A2539994B8D0}"/>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4E606707-F9B4-4AEB-A39C-D0A0435EA0EC}"/>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96DA6A1C-2330-4F05-A97E-98C621B77C85}"/>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3C8F9965-1DA1-4561-93C6-CFAC781A9222}"/>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BF04DDB4-F404-41B7-AE00-95573DA12B5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AD6765F0-22CF-43CC-AD2B-2116F1CBAF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CC792E8-0FCB-419D-B311-DFD847C67DA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DF196C8-D0C0-4473-9DE4-9609FD6A6D5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AAB64EF-FCED-4136-B19B-89E51D219D2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44" name="楕円 543">
          <a:extLst>
            <a:ext uri="{FF2B5EF4-FFF2-40B4-BE49-F238E27FC236}">
              <a16:creationId xmlns:a16="http://schemas.microsoft.com/office/drawing/2014/main" id="{CBCFAA54-AFB3-4535-9ABA-61BD91629BDD}"/>
            </a:ext>
          </a:extLst>
        </xdr:cNvPr>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339E0E12-C81B-454D-8AF4-B2724A7C2D4A}"/>
            </a:ext>
          </a:extLst>
        </xdr:cNvPr>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134938</xdr:rowOff>
    </xdr:from>
    <xdr:to>
      <xdr:col>81</xdr:col>
      <xdr:colOff>101600</xdr:colOff>
      <xdr:row>61</xdr:row>
      <xdr:rowOff>65088</xdr:rowOff>
    </xdr:to>
    <xdr:sp macro="" textlink="">
      <xdr:nvSpPr>
        <xdr:cNvPr id="546" name="楕円 545">
          <a:extLst>
            <a:ext uri="{FF2B5EF4-FFF2-40B4-BE49-F238E27FC236}">
              <a16:creationId xmlns:a16="http://schemas.microsoft.com/office/drawing/2014/main" id="{CF1404EB-3892-4A9D-8F1A-B437CCA72190}"/>
            </a:ext>
          </a:extLst>
        </xdr:cNvPr>
        <xdr:cNvSpPr/>
      </xdr:nvSpPr>
      <xdr:spPr>
        <a:xfrm>
          <a:off x="15430500" y="104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14288</xdr:rowOff>
    </xdr:from>
    <xdr:to>
      <xdr:col>85</xdr:col>
      <xdr:colOff>127000</xdr:colOff>
      <xdr:row>61</xdr:row>
      <xdr:rowOff>57150</xdr:rowOff>
    </xdr:to>
    <xdr:cxnSp macro="">
      <xdr:nvCxnSpPr>
        <xdr:cNvPr id="547" name="直線コネクタ 546">
          <a:extLst>
            <a:ext uri="{FF2B5EF4-FFF2-40B4-BE49-F238E27FC236}">
              <a16:creationId xmlns:a16="http://schemas.microsoft.com/office/drawing/2014/main" id="{6CE81BAE-DB4E-4C45-AAA8-12F65E7D6312}"/>
            </a:ext>
          </a:extLst>
        </xdr:cNvPr>
        <xdr:cNvCxnSpPr/>
      </xdr:nvCxnSpPr>
      <xdr:spPr>
        <a:xfrm>
          <a:off x="15481300" y="1047273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123507</xdr:rowOff>
    </xdr:from>
    <xdr:to>
      <xdr:col>76</xdr:col>
      <xdr:colOff>165100</xdr:colOff>
      <xdr:row>61</xdr:row>
      <xdr:rowOff>53657</xdr:rowOff>
    </xdr:to>
    <xdr:sp macro="" textlink="">
      <xdr:nvSpPr>
        <xdr:cNvPr id="548" name="楕円 547">
          <a:extLst>
            <a:ext uri="{FF2B5EF4-FFF2-40B4-BE49-F238E27FC236}">
              <a16:creationId xmlns:a16="http://schemas.microsoft.com/office/drawing/2014/main" id="{CFA407EC-0254-41E6-84B7-9C220371E870}"/>
            </a:ext>
          </a:extLst>
        </xdr:cNvPr>
        <xdr:cNvSpPr/>
      </xdr:nvSpPr>
      <xdr:spPr>
        <a:xfrm>
          <a:off x="14541500" y="104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xdr:rowOff>
    </xdr:from>
    <xdr:to>
      <xdr:col>81</xdr:col>
      <xdr:colOff>50800</xdr:colOff>
      <xdr:row>61</xdr:row>
      <xdr:rowOff>14288</xdr:rowOff>
    </xdr:to>
    <xdr:cxnSp macro="">
      <xdr:nvCxnSpPr>
        <xdr:cNvPr id="549" name="直線コネクタ 548">
          <a:extLst>
            <a:ext uri="{FF2B5EF4-FFF2-40B4-BE49-F238E27FC236}">
              <a16:creationId xmlns:a16="http://schemas.microsoft.com/office/drawing/2014/main" id="{198ECAD2-9002-4C9A-82FF-0F90766C88C7}"/>
            </a:ext>
          </a:extLst>
        </xdr:cNvPr>
        <xdr:cNvCxnSpPr/>
      </xdr:nvCxnSpPr>
      <xdr:spPr>
        <a:xfrm>
          <a:off x="14592300" y="1046130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94932</xdr:rowOff>
    </xdr:from>
    <xdr:to>
      <xdr:col>72</xdr:col>
      <xdr:colOff>38100</xdr:colOff>
      <xdr:row>61</xdr:row>
      <xdr:rowOff>25082</xdr:rowOff>
    </xdr:to>
    <xdr:sp macro="" textlink="">
      <xdr:nvSpPr>
        <xdr:cNvPr id="550" name="楕円 549">
          <a:extLst>
            <a:ext uri="{FF2B5EF4-FFF2-40B4-BE49-F238E27FC236}">
              <a16:creationId xmlns:a16="http://schemas.microsoft.com/office/drawing/2014/main" id="{9BECEA66-12C7-42A3-8CFB-B6E5CBED4B7B}"/>
            </a:ext>
          </a:extLst>
        </xdr:cNvPr>
        <xdr:cNvSpPr/>
      </xdr:nvSpPr>
      <xdr:spPr>
        <a:xfrm>
          <a:off x="13652500" y="103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145732</xdr:rowOff>
    </xdr:from>
    <xdr:to>
      <xdr:col>76</xdr:col>
      <xdr:colOff>114300</xdr:colOff>
      <xdr:row>61</xdr:row>
      <xdr:rowOff>2857</xdr:rowOff>
    </xdr:to>
    <xdr:cxnSp macro="">
      <xdr:nvCxnSpPr>
        <xdr:cNvPr id="551" name="直線コネクタ 550">
          <a:extLst>
            <a:ext uri="{FF2B5EF4-FFF2-40B4-BE49-F238E27FC236}">
              <a16:creationId xmlns:a16="http://schemas.microsoft.com/office/drawing/2014/main" id="{46541989-9034-4435-9F53-392C86ECBF0A}"/>
            </a:ext>
          </a:extLst>
        </xdr:cNvPr>
        <xdr:cNvCxnSpPr/>
      </xdr:nvCxnSpPr>
      <xdr:spPr>
        <a:xfrm>
          <a:off x="13703300" y="1043273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66357</xdr:rowOff>
    </xdr:from>
    <xdr:to>
      <xdr:col>67</xdr:col>
      <xdr:colOff>101600</xdr:colOff>
      <xdr:row>60</xdr:row>
      <xdr:rowOff>167957</xdr:rowOff>
    </xdr:to>
    <xdr:sp macro="" textlink="">
      <xdr:nvSpPr>
        <xdr:cNvPr id="552" name="楕円 551">
          <a:extLst>
            <a:ext uri="{FF2B5EF4-FFF2-40B4-BE49-F238E27FC236}">
              <a16:creationId xmlns:a16="http://schemas.microsoft.com/office/drawing/2014/main" id="{82A3F995-1076-4005-B82A-E43851189B20}"/>
            </a:ext>
          </a:extLst>
        </xdr:cNvPr>
        <xdr:cNvSpPr/>
      </xdr:nvSpPr>
      <xdr:spPr>
        <a:xfrm>
          <a:off x="12763500" y="103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117157</xdr:rowOff>
    </xdr:from>
    <xdr:to>
      <xdr:col>71</xdr:col>
      <xdr:colOff>177800</xdr:colOff>
      <xdr:row>60</xdr:row>
      <xdr:rowOff>145732</xdr:rowOff>
    </xdr:to>
    <xdr:cxnSp macro="">
      <xdr:nvCxnSpPr>
        <xdr:cNvPr id="553" name="直線コネクタ 552">
          <a:extLst>
            <a:ext uri="{FF2B5EF4-FFF2-40B4-BE49-F238E27FC236}">
              <a16:creationId xmlns:a16="http://schemas.microsoft.com/office/drawing/2014/main" id="{2BD8724D-32CC-496A-BB1B-810D97094597}"/>
            </a:ext>
          </a:extLst>
        </xdr:cNvPr>
        <xdr:cNvCxnSpPr/>
      </xdr:nvCxnSpPr>
      <xdr:spPr>
        <a:xfrm>
          <a:off x="12814300" y="1040415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a:extLst>
            <a:ext uri="{FF2B5EF4-FFF2-40B4-BE49-F238E27FC236}">
              <a16:creationId xmlns:a16="http://schemas.microsoft.com/office/drawing/2014/main" id="{975FF1BA-9AEC-48EB-BBFE-CD10E42EFD83}"/>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a:extLst>
            <a:ext uri="{FF2B5EF4-FFF2-40B4-BE49-F238E27FC236}">
              <a16:creationId xmlns:a16="http://schemas.microsoft.com/office/drawing/2014/main" id="{8F15B8FB-CA00-4FF7-8CDA-CC46660582EB}"/>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a:extLst>
            <a:ext uri="{FF2B5EF4-FFF2-40B4-BE49-F238E27FC236}">
              <a16:creationId xmlns:a16="http://schemas.microsoft.com/office/drawing/2014/main" id="{EE07CC99-67B9-4482-AF42-A958F98A3EF5}"/>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7" name="n_4aveValue【学校施設】&#10;有形固定資産減価償却率">
          <a:extLst>
            <a:ext uri="{FF2B5EF4-FFF2-40B4-BE49-F238E27FC236}">
              <a16:creationId xmlns:a16="http://schemas.microsoft.com/office/drawing/2014/main" id="{F4E60524-A2A2-45C4-8430-3AB0FD62F37D}"/>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56215</xdr:rowOff>
    </xdr:from>
    <xdr:ext cx="405111" cy="259045"/>
    <xdr:sp macro="" textlink="">
      <xdr:nvSpPr>
        <xdr:cNvPr id="558" name="n_1mainValue【学校施設】&#10;有形固定資産減価償却率">
          <a:extLst>
            <a:ext uri="{FF2B5EF4-FFF2-40B4-BE49-F238E27FC236}">
              <a16:creationId xmlns:a16="http://schemas.microsoft.com/office/drawing/2014/main" id="{B75370EF-392C-486E-9688-C7332FBA49BF}"/>
            </a:ext>
          </a:extLst>
        </xdr:cNvPr>
        <xdr:cNvSpPr txBox="1"/>
      </xdr:nvSpPr>
      <xdr:spPr>
        <a:xfrm>
          <a:off x="15266044" y="1051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44784</xdr:rowOff>
    </xdr:from>
    <xdr:ext cx="405111" cy="259045"/>
    <xdr:sp macro="" textlink="">
      <xdr:nvSpPr>
        <xdr:cNvPr id="559" name="n_2mainValue【学校施設】&#10;有形固定資産減価償却率">
          <a:extLst>
            <a:ext uri="{FF2B5EF4-FFF2-40B4-BE49-F238E27FC236}">
              <a16:creationId xmlns:a16="http://schemas.microsoft.com/office/drawing/2014/main" id="{6FC8F97C-31A3-4110-8ADC-9BF6BCAF116E}"/>
            </a:ext>
          </a:extLst>
        </xdr:cNvPr>
        <xdr:cNvSpPr txBox="1"/>
      </xdr:nvSpPr>
      <xdr:spPr>
        <a:xfrm>
          <a:off x="143897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16209</xdr:rowOff>
    </xdr:from>
    <xdr:ext cx="405111" cy="259045"/>
    <xdr:sp macro="" textlink="">
      <xdr:nvSpPr>
        <xdr:cNvPr id="560" name="n_3mainValue【学校施設】&#10;有形固定資産減価償却率">
          <a:extLst>
            <a:ext uri="{FF2B5EF4-FFF2-40B4-BE49-F238E27FC236}">
              <a16:creationId xmlns:a16="http://schemas.microsoft.com/office/drawing/2014/main" id="{E5E45809-1A3A-4C2A-B82A-0F9C01F0DD4B}"/>
            </a:ext>
          </a:extLst>
        </xdr:cNvPr>
        <xdr:cNvSpPr txBox="1"/>
      </xdr:nvSpPr>
      <xdr:spPr>
        <a:xfrm>
          <a:off x="13500744" y="1047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159084</xdr:rowOff>
    </xdr:from>
    <xdr:ext cx="405111" cy="259045"/>
    <xdr:sp macro="" textlink="">
      <xdr:nvSpPr>
        <xdr:cNvPr id="561" name="n_4mainValue【学校施設】&#10;有形固定資産減価償却率">
          <a:extLst>
            <a:ext uri="{FF2B5EF4-FFF2-40B4-BE49-F238E27FC236}">
              <a16:creationId xmlns:a16="http://schemas.microsoft.com/office/drawing/2014/main" id="{F7660142-464B-41FA-BCC6-E9730DF89549}"/>
            </a:ext>
          </a:extLst>
        </xdr:cNvPr>
        <xdr:cNvSpPr txBox="1"/>
      </xdr:nvSpPr>
      <xdr:spPr>
        <a:xfrm>
          <a:off x="12611744" y="1044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6123A7B3-1BAD-4FFA-8FEE-B9CD05209A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9AC22753-21CB-41E5-8A7A-058A03D4802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54243CE6-B0E5-4906-8407-22011B376DD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91F71979-6985-49FE-959D-0D25F26257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6CF05D57-2132-4857-9CA8-BA89E3AF81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86F99EA9-48E6-4BC0-9D42-334B9D6A1D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824CC79C-FB7F-4319-AAB7-0931A4BA10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2B04978D-588B-408B-A665-D2ED6061518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BE601224-16DE-4306-A976-DFD9414165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A0B110B-4290-4C74-AAAD-71B3BCD0DF8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D52D4C5A-E2D6-44C9-B559-6EC0EC966A0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C98A875C-4BB6-4F2B-AA89-0385D26F8CF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C77B8C08-D1AF-479D-9926-87B41B207AB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6E4EFC13-BE35-4510-9DD4-78E7D56AC29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7B0BECFC-CF82-4228-815C-E0289BA0E0B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BD784EC0-4E52-4C76-95B1-DA6BF2D934A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3A77F99E-0CDC-4FB5-9DDE-BC4AF987644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E58C0BEF-0A01-4D97-924F-05D2CC30F6A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6D6AD25C-20AB-4E9B-B7A3-5E136EF8620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BF858546-774B-4246-BC56-BFDE0231F69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261E5726-E935-4A39-8070-8ED34A3C8EB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78D0696E-C5A0-46EC-99C2-E360904215A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EF867A1B-7E25-4D6A-8222-9F1A4C2C48D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6B7CDA7D-0AD9-4E04-8A8B-D9E9A55FA4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D8858419-2291-4E88-9557-1AC50A52419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2635066B-02F0-47D2-B229-DF9F267850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40997E7F-F68A-4DA5-9AA5-A8C13F5116DE}"/>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05D6251A-60DF-45CA-B03E-302B76C5AB1E}"/>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E71CD8CB-5EB8-4552-8853-402BB8217B78}"/>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024AE56E-A933-4DBE-BD39-A39EECC4591B}"/>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00DCF33E-DAC3-4AB8-A5A1-2335053FE59F}"/>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a:extLst>
            <a:ext uri="{FF2B5EF4-FFF2-40B4-BE49-F238E27FC236}">
              <a16:creationId xmlns:a16="http://schemas.microsoft.com/office/drawing/2014/main" id="{D621047F-55FA-40E6-84B7-BAC7DD42E926}"/>
            </a:ext>
          </a:extLst>
        </xdr:cNvPr>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10A38C28-3F00-4F12-98B8-4DFB3D1EC8A0}"/>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E6772109-4924-41E0-B1AA-FAC9514A62B4}"/>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B9B19067-3ACD-4D9F-B0A7-369B7445D626}"/>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5C29993D-66F9-4740-A7EB-0318529E11C4}"/>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1BF66556-9A91-4131-9B8F-5E64A44A99E6}"/>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F6C0F29-CCD3-4C0F-8683-17E2DFF3EA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D766BEA-8156-4952-B0C2-DCFC72BAE38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D0A10CE-5AEA-4E76-9962-4ACAE42ACE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9E9D040-EE32-4F66-AEA0-4299D40DB86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ED1B129-A2CC-41DC-A7E5-FF4283014D3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115751</xdr:rowOff>
    </xdr:from>
    <xdr:to>
      <xdr:col>116</xdr:col>
      <xdr:colOff>114300</xdr:colOff>
      <xdr:row>61</xdr:row>
      <xdr:rowOff>45901</xdr:rowOff>
    </xdr:to>
    <xdr:sp macro="" textlink="">
      <xdr:nvSpPr>
        <xdr:cNvPr id="604" name="楕円 603">
          <a:extLst>
            <a:ext uri="{FF2B5EF4-FFF2-40B4-BE49-F238E27FC236}">
              <a16:creationId xmlns:a16="http://schemas.microsoft.com/office/drawing/2014/main" id="{B61F5723-968D-47F8-9F77-08EFE61323D7}"/>
            </a:ext>
          </a:extLst>
        </xdr:cNvPr>
        <xdr:cNvSpPr/>
      </xdr:nvSpPr>
      <xdr:spPr>
        <a:xfrm>
          <a:off x="22110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94178</xdr:rowOff>
    </xdr:from>
    <xdr:ext cx="469744" cy="259045"/>
    <xdr:sp macro="" textlink="">
      <xdr:nvSpPr>
        <xdr:cNvPr id="605" name="【学校施設】&#10;一人当たり面積該当値テキスト">
          <a:extLst>
            <a:ext uri="{FF2B5EF4-FFF2-40B4-BE49-F238E27FC236}">
              <a16:creationId xmlns:a16="http://schemas.microsoft.com/office/drawing/2014/main" id="{294D97D7-86E8-4BE5-9084-FFF863050B8C}"/>
            </a:ext>
          </a:extLst>
        </xdr:cNvPr>
        <xdr:cNvSpPr txBox="1"/>
      </xdr:nvSpPr>
      <xdr:spPr>
        <a:xfrm>
          <a:off x="22199600"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127181</xdr:rowOff>
    </xdr:from>
    <xdr:to>
      <xdr:col>112</xdr:col>
      <xdr:colOff>38100</xdr:colOff>
      <xdr:row>61</xdr:row>
      <xdr:rowOff>57331</xdr:rowOff>
    </xdr:to>
    <xdr:sp macro="" textlink="">
      <xdr:nvSpPr>
        <xdr:cNvPr id="606" name="楕円 605">
          <a:extLst>
            <a:ext uri="{FF2B5EF4-FFF2-40B4-BE49-F238E27FC236}">
              <a16:creationId xmlns:a16="http://schemas.microsoft.com/office/drawing/2014/main" id="{17607853-DADB-43D7-A266-DA197A731D8C}"/>
            </a:ext>
          </a:extLst>
        </xdr:cNvPr>
        <xdr:cNvSpPr/>
      </xdr:nvSpPr>
      <xdr:spPr>
        <a:xfrm>
          <a:off x="21272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166551</xdr:rowOff>
    </xdr:from>
    <xdr:to>
      <xdr:col>116</xdr:col>
      <xdr:colOff>63500</xdr:colOff>
      <xdr:row>61</xdr:row>
      <xdr:rowOff>6531</xdr:rowOff>
    </xdr:to>
    <xdr:cxnSp macro="">
      <xdr:nvCxnSpPr>
        <xdr:cNvPr id="607" name="直線コネクタ 606">
          <a:extLst>
            <a:ext uri="{FF2B5EF4-FFF2-40B4-BE49-F238E27FC236}">
              <a16:creationId xmlns:a16="http://schemas.microsoft.com/office/drawing/2014/main" id="{9C8943C2-66DB-4773-B9DB-B8D27F7B5C45}"/>
            </a:ext>
          </a:extLst>
        </xdr:cNvPr>
        <xdr:cNvCxnSpPr/>
      </xdr:nvCxnSpPr>
      <xdr:spPr>
        <a:xfrm flipV="1">
          <a:off x="21323300" y="1045355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161472</xdr:rowOff>
    </xdr:from>
    <xdr:to>
      <xdr:col>107</xdr:col>
      <xdr:colOff>101600</xdr:colOff>
      <xdr:row>61</xdr:row>
      <xdr:rowOff>91622</xdr:rowOff>
    </xdr:to>
    <xdr:sp macro="" textlink="">
      <xdr:nvSpPr>
        <xdr:cNvPr id="608" name="楕円 607">
          <a:extLst>
            <a:ext uri="{FF2B5EF4-FFF2-40B4-BE49-F238E27FC236}">
              <a16:creationId xmlns:a16="http://schemas.microsoft.com/office/drawing/2014/main" id="{CDEBACD1-2EE3-4013-A245-02A0F7CAF48B}"/>
            </a:ext>
          </a:extLst>
        </xdr:cNvPr>
        <xdr:cNvSpPr/>
      </xdr:nvSpPr>
      <xdr:spPr>
        <a:xfrm>
          <a:off x="20383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6531</xdr:rowOff>
    </xdr:from>
    <xdr:to>
      <xdr:col>111</xdr:col>
      <xdr:colOff>177800</xdr:colOff>
      <xdr:row>61</xdr:row>
      <xdr:rowOff>40822</xdr:rowOff>
    </xdr:to>
    <xdr:cxnSp macro="">
      <xdr:nvCxnSpPr>
        <xdr:cNvPr id="609" name="直線コネクタ 608">
          <a:extLst>
            <a:ext uri="{FF2B5EF4-FFF2-40B4-BE49-F238E27FC236}">
              <a16:creationId xmlns:a16="http://schemas.microsoft.com/office/drawing/2014/main" id="{856915AE-9F66-45F0-97C3-E12DD55C177D}"/>
            </a:ext>
          </a:extLst>
        </xdr:cNvPr>
        <xdr:cNvCxnSpPr/>
      </xdr:nvCxnSpPr>
      <xdr:spPr>
        <a:xfrm flipV="1">
          <a:off x="20434300" y="104649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168003</xdr:rowOff>
    </xdr:from>
    <xdr:to>
      <xdr:col>102</xdr:col>
      <xdr:colOff>165100</xdr:colOff>
      <xdr:row>61</xdr:row>
      <xdr:rowOff>98153</xdr:rowOff>
    </xdr:to>
    <xdr:sp macro="" textlink="">
      <xdr:nvSpPr>
        <xdr:cNvPr id="610" name="楕円 609">
          <a:extLst>
            <a:ext uri="{FF2B5EF4-FFF2-40B4-BE49-F238E27FC236}">
              <a16:creationId xmlns:a16="http://schemas.microsoft.com/office/drawing/2014/main" id="{72894045-6992-4587-8E27-991D85473785}"/>
            </a:ext>
          </a:extLst>
        </xdr:cNvPr>
        <xdr:cNvSpPr/>
      </xdr:nvSpPr>
      <xdr:spPr>
        <a:xfrm>
          <a:off x="19494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40822</xdr:rowOff>
    </xdr:from>
    <xdr:to>
      <xdr:col>107</xdr:col>
      <xdr:colOff>50800</xdr:colOff>
      <xdr:row>61</xdr:row>
      <xdr:rowOff>47353</xdr:rowOff>
    </xdr:to>
    <xdr:cxnSp macro="">
      <xdr:nvCxnSpPr>
        <xdr:cNvPr id="611" name="直線コネクタ 610">
          <a:extLst>
            <a:ext uri="{FF2B5EF4-FFF2-40B4-BE49-F238E27FC236}">
              <a16:creationId xmlns:a16="http://schemas.microsoft.com/office/drawing/2014/main" id="{3780136B-F14A-4103-8B20-9960E919B3EA}"/>
            </a:ext>
          </a:extLst>
        </xdr:cNvPr>
        <xdr:cNvCxnSpPr/>
      </xdr:nvCxnSpPr>
      <xdr:spPr>
        <a:xfrm flipV="1">
          <a:off x="19545300" y="104992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171269</xdr:rowOff>
    </xdr:from>
    <xdr:to>
      <xdr:col>98</xdr:col>
      <xdr:colOff>38100</xdr:colOff>
      <xdr:row>61</xdr:row>
      <xdr:rowOff>101419</xdr:rowOff>
    </xdr:to>
    <xdr:sp macro="" textlink="">
      <xdr:nvSpPr>
        <xdr:cNvPr id="612" name="楕円 611">
          <a:extLst>
            <a:ext uri="{FF2B5EF4-FFF2-40B4-BE49-F238E27FC236}">
              <a16:creationId xmlns:a16="http://schemas.microsoft.com/office/drawing/2014/main" id="{5CE820F9-782A-4493-A9ED-0E75F23467B5}"/>
            </a:ext>
          </a:extLst>
        </xdr:cNvPr>
        <xdr:cNvSpPr/>
      </xdr:nvSpPr>
      <xdr:spPr>
        <a:xfrm>
          <a:off x="18605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47353</xdr:rowOff>
    </xdr:from>
    <xdr:to>
      <xdr:col>102</xdr:col>
      <xdr:colOff>114300</xdr:colOff>
      <xdr:row>61</xdr:row>
      <xdr:rowOff>50619</xdr:rowOff>
    </xdr:to>
    <xdr:cxnSp macro="">
      <xdr:nvCxnSpPr>
        <xdr:cNvPr id="613" name="直線コネクタ 612">
          <a:extLst>
            <a:ext uri="{FF2B5EF4-FFF2-40B4-BE49-F238E27FC236}">
              <a16:creationId xmlns:a16="http://schemas.microsoft.com/office/drawing/2014/main" id="{7CD9CAF5-9756-4887-834E-090A04DDBF23}"/>
            </a:ext>
          </a:extLst>
        </xdr:cNvPr>
        <xdr:cNvCxnSpPr/>
      </xdr:nvCxnSpPr>
      <xdr:spPr>
        <a:xfrm flipV="1">
          <a:off x="18656300" y="105058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a:extLst>
            <a:ext uri="{FF2B5EF4-FFF2-40B4-BE49-F238E27FC236}">
              <a16:creationId xmlns:a16="http://schemas.microsoft.com/office/drawing/2014/main" id="{4911C8BF-B79F-4789-91DB-E1E0472B5202}"/>
            </a:ext>
          </a:extLst>
        </xdr:cNvPr>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a:extLst>
            <a:ext uri="{FF2B5EF4-FFF2-40B4-BE49-F238E27FC236}">
              <a16:creationId xmlns:a16="http://schemas.microsoft.com/office/drawing/2014/main" id="{0F5462DE-EFB3-4F06-AFDA-FBDAE1EE1FA4}"/>
            </a:ext>
          </a:extLst>
        </xdr:cNvPr>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a:extLst>
            <a:ext uri="{FF2B5EF4-FFF2-40B4-BE49-F238E27FC236}">
              <a16:creationId xmlns:a16="http://schemas.microsoft.com/office/drawing/2014/main" id="{5D088828-15B5-4B31-B685-E4A5877FB8B9}"/>
            </a:ext>
          </a:extLst>
        </xdr:cNvPr>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a:extLst>
            <a:ext uri="{FF2B5EF4-FFF2-40B4-BE49-F238E27FC236}">
              <a16:creationId xmlns:a16="http://schemas.microsoft.com/office/drawing/2014/main" id="{75096282-A03D-4525-9E31-B5B9D88BDB2E}"/>
            </a:ext>
          </a:extLst>
        </xdr:cNvPr>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48458</xdr:rowOff>
    </xdr:from>
    <xdr:ext cx="469744" cy="259045"/>
    <xdr:sp macro="" textlink="">
      <xdr:nvSpPr>
        <xdr:cNvPr id="618" name="n_1mainValue【学校施設】&#10;一人当たり面積">
          <a:extLst>
            <a:ext uri="{FF2B5EF4-FFF2-40B4-BE49-F238E27FC236}">
              <a16:creationId xmlns:a16="http://schemas.microsoft.com/office/drawing/2014/main" id="{7E6E99C6-B6E0-4632-88BA-6940E60965C1}"/>
            </a:ext>
          </a:extLst>
        </xdr:cNvPr>
        <xdr:cNvSpPr txBox="1"/>
      </xdr:nvSpPr>
      <xdr:spPr>
        <a:xfrm>
          <a:off x="21075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82749</xdr:rowOff>
    </xdr:from>
    <xdr:ext cx="469744" cy="259045"/>
    <xdr:sp macro="" textlink="">
      <xdr:nvSpPr>
        <xdr:cNvPr id="619" name="n_2mainValue【学校施設】&#10;一人当たり面積">
          <a:extLst>
            <a:ext uri="{FF2B5EF4-FFF2-40B4-BE49-F238E27FC236}">
              <a16:creationId xmlns:a16="http://schemas.microsoft.com/office/drawing/2014/main" id="{62D3903D-E375-4D4C-851B-3B0EC59EA43D}"/>
            </a:ext>
          </a:extLst>
        </xdr:cNvPr>
        <xdr:cNvSpPr txBox="1"/>
      </xdr:nvSpPr>
      <xdr:spPr>
        <a:xfrm>
          <a:off x="20199427" y="1054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89280</xdr:rowOff>
    </xdr:from>
    <xdr:ext cx="469744" cy="259045"/>
    <xdr:sp macro="" textlink="">
      <xdr:nvSpPr>
        <xdr:cNvPr id="620" name="n_3mainValue【学校施設】&#10;一人当たり面積">
          <a:extLst>
            <a:ext uri="{FF2B5EF4-FFF2-40B4-BE49-F238E27FC236}">
              <a16:creationId xmlns:a16="http://schemas.microsoft.com/office/drawing/2014/main" id="{97F6EC0E-37EF-46D0-A72D-52A99E60D5AD}"/>
            </a:ext>
          </a:extLst>
        </xdr:cNvPr>
        <xdr:cNvSpPr txBox="1"/>
      </xdr:nvSpPr>
      <xdr:spPr>
        <a:xfrm>
          <a:off x="19310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92546</xdr:rowOff>
    </xdr:from>
    <xdr:ext cx="469744" cy="259045"/>
    <xdr:sp macro="" textlink="">
      <xdr:nvSpPr>
        <xdr:cNvPr id="621" name="n_4mainValue【学校施設】&#10;一人当たり面積">
          <a:extLst>
            <a:ext uri="{FF2B5EF4-FFF2-40B4-BE49-F238E27FC236}">
              <a16:creationId xmlns:a16="http://schemas.microsoft.com/office/drawing/2014/main" id="{8BDB9615-F7B8-411D-AD9D-2BC65EA2B183}"/>
            </a:ext>
          </a:extLst>
        </xdr:cNvPr>
        <xdr:cNvSpPr txBox="1"/>
      </xdr:nvSpPr>
      <xdr:spPr>
        <a:xfrm>
          <a:off x="18421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284EEBE7-B067-418A-BDE9-A946DEF9BC8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C022064E-D985-463D-BF96-7F42AE43B1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2E3E6B02-2BB3-406E-A097-E7F38A4B8F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3A794D97-388B-4911-B4F8-D2C3ABED99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8F538635-D035-4203-A912-BA5D6E846F8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44001B69-8FF1-42E8-852B-72A91D6BDBC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5243E430-3C2E-491E-8928-BC9A0DFD2D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BBC5E12C-8D8D-450D-8005-E14582883BE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78417325-5B5C-4AA9-B2C6-A33EAABE83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647A31A9-B0C0-4052-A4D8-8326730C42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4AD5B79-5B92-4EA7-9ED3-7D3F7E1033C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7682B2B8-728C-4E32-B83A-83788823DC6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1D571766-085D-424D-8451-ED0C2265D2E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C34B8171-0477-4A67-B622-5E896FDA8C6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7CC0C6E5-E3A5-42F1-9DCF-5449A98CC61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8F6323B5-EF5B-455C-87B5-F121865D034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DC43950F-D862-45B7-9176-C0C8AA4198B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389B18E4-4E91-4573-8EFC-C751C400A43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276BDA04-88CA-4005-B32D-491E288765C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D7C4EED7-A670-47D1-9EEB-0139214CA83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5A3E8BAC-CAC5-4C98-977B-77B5094BB91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FC59270B-60A1-4261-83AE-1C38E25AD43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A11695CA-65BE-4310-8CA7-D000D0A85AC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BA6C2E3-1E08-4602-AE64-ACD8BA9F11D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97D40300-8F36-43A6-B2C3-92794175181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C5F21862-734B-4348-A72B-FE764A413AA2}"/>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34838012-0933-4E21-8D9C-6076B50E771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F3A3B3E8-6F18-479A-8E88-AE9F1928C80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A003AFF8-4419-46B0-9C20-CB2ECD38E013}"/>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2011790A-5EEA-44EE-B4CC-4F7F4831CBCA}"/>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2" name="【児童館】&#10;有形固定資産減価償却率平均値テキスト">
          <a:extLst>
            <a:ext uri="{FF2B5EF4-FFF2-40B4-BE49-F238E27FC236}">
              <a16:creationId xmlns:a16="http://schemas.microsoft.com/office/drawing/2014/main" id="{FADE9573-C666-40F0-9367-6F0BF589D2DA}"/>
            </a:ext>
          </a:extLst>
        </xdr:cNvPr>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27C812C8-2AFA-484E-A70C-D7CDD3BEFD90}"/>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a:extLst>
            <a:ext uri="{FF2B5EF4-FFF2-40B4-BE49-F238E27FC236}">
              <a16:creationId xmlns:a16="http://schemas.microsoft.com/office/drawing/2014/main" id="{1BC4868A-E9C2-423E-9940-F3BBCB5F5377}"/>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a:extLst>
            <a:ext uri="{FF2B5EF4-FFF2-40B4-BE49-F238E27FC236}">
              <a16:creationId xmlns:a16="http://schemas.microsoft.com/office/drawing/2014/main" id="{29D777F2-56DC-44CB-843B-44D77F35348D}"/>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a:extLst>
            <a:ext uri="{FF2B5EF4-FFF2-40B4-BE49-F238E27FC236}">
              <a16:creationId xmlns:a16="http://schemas.microsoft.com/office/drawing/2014/main" id="{F90DA25C-1971-4496-BECC-018E6B69F006}"/>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a:extLst>
            <a:ext uri="{FF2B5EF4-FFF2-40B4-BE49-F238E27FC236}">
              <a16:creationId xmlns:a16="http://schemas.microsoft.com/office/drawing/2014/main" id="{A1C1E372-D9A5-4624-A8F1-1803586118E5}"/>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9EE8DD1-4853-4A0F-8C43-8736EF1ACC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EA9449C-82CD-414C-947F-2E7586DFA5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27E335E-B2E8-4F9D-9A07-35BCB0B2F08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F489DA1-F5E4-4980-934E-C1DBDCB6784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D9DFAC8-664C-4BAC-8256-9885EE89BC4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63" name="楕円 662">
          <a:extLst>
            <a:ext uri="{FF2B5EF4-FFF2-40B4-BE49-F238E27FC236}">
              <a16:creationId xmlns:a16="http://schemas.microsoft.com/office/drawing/2014/main" id="{A6377A6F-4A24-4D6F-A37C-886C8AE5EEAF}"/>
            </a:ext>
          </a:extLst>
        </xdr:cNvPr>
        <xdr:cNvSpPr/>
      </xdr:nvSpPr>
      <xdr:spPr>
        <a:xfrm>
          <a:off x="162687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72226</xdr:rowOff>
    </xdr:from>
    <xdr:ext cx="405111" cy="259045"/>
    <xdr:sp macro="" textlink="">
      <xdr:nvSpPr>
        <xdr:cNvPr id="664" name="【児童館】&#10;有形固定資産減価償却率該当値テキスト">
          <a:extLst>
            <a:ext uri="{FF2B5EF4-FFF2-40B4-BE49-F238E27FC236}">
              <a16:creationId xmlns:a16="http://schemas.microsoft.com/office/drawing/2014/main" id="{60DD95F3-8777-4A2B-907B-0EDA2A4CAB53}"/>
            </a:ext>
          </a:extLst>
        </xdr:cNvPr>
        <xdr:cNvSpPr txBox="1"/>
      </xdr:nvSpPr>
      <xdr:spPr>
        <a:xfrm>
          <a:off x="16357600" y="1361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15058</xdr:rowOff>
    </xdr:from>
    <xdr:to>
      <xdr:col>81</xdr:col>
      <xdr:colOff>101600</xdr:colOff>
      <xdr:row>80</xdr:row>
      <xdr:rowOff>116658</xdr:rowOff>
    </xdr:to>
    <xdr:sp macro="" textlink="">
      <xdr:nvSpPr>
        <xdr:cNvPr id="665" name="楕円 664">
          <a:extLst>
            <a:ext uri="{FF2B5EF4-FFF2-40B4-BE49-F238E27FC236}">
              <a16:creationId xmlns:a16="http://schemas.microsoft.com/office/drawing/2014/main" id="{2E892D76-AF93-4425-B86E-653C259AABC4}"/>
            </a:ext>
          </a:extLst>
        </xdr:cNvPr>
        <xdr:cNvSpPr/>
      </xdr:nvSpPr>
      <xdr:spPr>
        <a:xfrm>
          <a:off x="15430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65858</xdr:rowOff>
    </xdr:from>
    <xdr:to>
      <xdr:col>85</xdr:col>
      <xdr:colOff>127000</xdr:colOff>
      <xdr:row>80</xdr:row>
      <xdr:rowOff>100149</xdr:rowOff>
    </xdr:to>
    <xdr:cxnSp macro="">
      <xdr:nvCxnSpPr>
        <xdr:cNvPr id="666" name="直線コネクタ 665">
          <a:extLst>
            <a:ext uri="{FF2B5EF4-FFF2-40B4-BE49-F238E27FC236}">
              <a16:creationId xmlns:a16="http://schemas.microsoft.com/office/drawing/2014/main" id="{B23B9C80-0850-4A01-BFD9-76860F03BCD0}"/>
            </a:ext>
          </a:extLst>
        </xdr:cNvPr>
        <xdr:cNvCxnSpPr/>
      </xdr:nvCxnSpPr>
      <xdr:spPr>
        <a:xfrm>
          <a:off x="15481300" y="137818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157118</xdr:rowOff>
    </xdr:from>
    <xdr:to>
      <xdr:col>76</xdr:col>
      <xdr:colOff>165100</xdr:colOff>
      <xdr:row>80</xdr:row>
      <xdr:rowOff>87268</xdr:rowOff>
    </xdr:to>
    <xdr:sp macro="" textlink="">
      <xdr:nvSpPr>
        <xdr:cNvPr id="667" name="楕円 666">
          <a:extLst>
            <a:ext uri="{FF2B5EF4-FFF2-40B4-BE49-F238E27FC236}">
              <a16:creationId xmlns:a16="http://schemas.microsoft.com/office/drawing/2014/main" id="{82716593-1064-4E06-9F01-F1859D66BC69}"/>
            </a:ext>
          </a:extLst>
        </xdr:cNvPr>
        <xdr:cNvSpPr/>
      </xdr:nvSpPr>
      <xdr:spPr>
        <a:xfrm>
          <a:off x="14541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36468</xdr:rowOff>
    </xdr:from>
    <xdr:to>
      <xdr:col>81</xdr:col>
      <xdr:colOff>50800</xdr:colOff>
      <xdr:row>80</xdr:row>
      <xdr:rowOff>65858</xdr:rowOff>
    </xdr:to>
    <xdr:cxnSp macro="">
      <xdr:nvCxnSpPr>
        <xdr:cNvPr id="668" name="直線コネクタ 667">
          <a:extLst>
            <a:ext uri="{FF2B5EF4-FFF2-40B4-BE49-F238E27FC236}">
              <a16:creationId xmlns:a16="http://schemas.microsoft.com/office/drawing/2014/main" id="{7624F5BA-61EB-4B5B-B2D6-FAFCE7792669}"/>
            </a:ext>
          </a:extLst>
        </xdr:cNvPr>
        <xdr:cNvCxnSpPr/>
      </xdr:nvCxnSpPr>
      <xdr:spPr>
        <a:xfrm>
          <a:off x="14592300" y="137524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117929</xdr:rowOff>
    </xdr:from>
    <xdr:to>
      <xdr:col>72</xdr:col>
      <xdr:colOff>38100</xdr:colOff>
      <xdr:row>80</xdr:row>
      <xdr:rowOff>48079</xdr:rowOff>
    </xdr:to>
    <xdr:sp macro="" textlink="">
      <xdr:nvSpPr>
        <xdr:cNvPr id="669" name="楕円 668">
          <a:extLst>
            <a:ext uri="{FF2B5EF4-FFF2-40B4-BE49-F238E27FC236}">
              <a16:creationId xmlns:a16="http://schemas.microsoft.com/office/drawing/2014/main" id="{23A06CB4-2A47-446D-9ABC-119ACF262ECE}"/>
            </a:ext>
          </a:extLst>
        </xdr:cNvPr>
        <xdr:cNvSpPr/>
      </xdr:nvSpPr>
      <xdr:spPr>
        <a:xfrm>
          <a:off x="13652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168729</xdr:rowOff>
    </xdr:from>
    <xdr:to>
      <xdr:col>76</xdr:col>
      <xdr:colOff>114300</xdr:colOff>
      <xdr:row>80</xdr:row>
      <xdr:rowOff>36468</xdr:rowOff>
    </xdr:to>
    <xdr:cxnSp macro="">
      <xdr:nvCxnSpPr>
        <xdr:cNvPr id="670" name="直線コネクタ 669">
          <a:extLst>
            <a:ext uri="{FF2B5EF4-FFF2-40B4-BE49-F238E27FC236}">
              <a16:creationId xmlns:a16="http://schemas.microsoft.com/office/drawing/2014/main" id="{D6E1311B-3E51-4686-BCD4-5D82F5D854DD}"/>
            </a:ext>
          </a:extLst>
        </xdr:cNvPr>
        <xdr:cNvCxnSpPr/>
      </xdr:nvCxnSpPr>
      <xdr:spPr>
        <a:xfrm>
          <a:off x="13703300" y="137132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83638</xdr:rowOff>
    </xdr:from>
    <xdr:to>
      <xdr:col>67</xdr:col>
      <xdr:colOff>101600</xdr:colOff>
      <xdr:row>80</xdr:row>
      <xdr:rowOff>13788</xdr:rowOff>
    </xdr:to>
    <xdr:sp macro="" textlink="">
      <xdr:nvSpPr>
        <xdr:cNvPr id="671" name="楕円 670">
          <a:extLst>
            <a:ext uri="{FF2B5EF4-FFF2-40B4-BE49-F238E27FC236}">
              <a16:creationId xmlns:a16="http://schemas.microsoft.com/office/drawing/2014/main" id="{42414508-5282-48B4-8796-A8B7A7DCB250}"/>
            </a:ext>
          </a:extLst>
        </xdr:cNvPr>
        <xdr:cNvSpPr/>
      </xdr:nvSpPr>
      <xdr:spPr>
        <a:xfrm>
          <a:off x="12763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134438</xdr:rowOff>
    </xdr:from>
    <xdr:to>
      <xdr:col>71</xdr:col>
      <xdr:colOff>177800</xdr:colOff>
      <xdr:row>79</xdr:row>
      <xdr:rowOff>168729</xdr:rowOff>
    </xdr:to>
    <xdr:cxnSp macro="">
      <xdr:nvCxnSpPr>
        <xdr:cNvPr id="672" name="直線コネクタ 671">
          <a:extLst>
            <a:ext uri="{FF2B5EF4-FFF2-40B4-BE49-F238E27FC236}">
              <a16:creationId xmlns:a16="http://schemas.microsoft.com/office/drawing/2014/main" id="{937BC1E1-B8AF-4F82-9048-90F12D31FA8F}"/>
            </a:ext>
          </a:extLst>
        </xdr:cNvPr>
        <xdr:cNvCxnSpPr/>
      </xdr:nvCxnSpPr>
      <xdr:spPr>
        <a:xfrm>
          <a:off x="12814300" y="136789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3" name="n_1aveValue【児童館】&#10;有形固定資産減価償却率">
          <a:extLst>
            <a:ext uri="{FF2B5EF4-FFF2-40B4-BE49-F238E27FC236}">
              <a16:creationId xmlns:a16="http://schemas.microsoft.com/office/drawing/2014/main" id="{2C24B833-615B-46F1-9DC1-889DCB32B3A7}"/>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a:extLst>
            <a:ext uri="{FF2B5EF4-FFF2-40B4-BE49-F238E27FC236}">
              <a16:creationId xmlns:a16="http://schemas.microsoft.com/office/drawing/2014/main" id="{F7019181-8253-4845-8AB2-9EC74DA1E843}"/>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a:extLst>
            <a:ext uri="{FF2B5EF4-FFF2-40B4-BE49-F238E27FC236}">
              <a16:creationId xmlns:a16="http://schemas.microsoft.com/office/drawing/2014/main" id="{2D8ED015-4453-463B-A87B-C5B605653E31}"/>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a:extLst>
            <a:ext uri="{FF2B5EF4-FFF2-40B4-BE49-F238E27FC236}">
              <a16:creationId xmlns:a16="http://schemas.microsoft.com/office/drawing/2014/main" id="{4930ADD1-4F91-4D69-B718-B0F7F24B960B}"/>
            </a:ext>
          </a:extLst>
        </xdr:cNvPr>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133185</xdr:rowOff>
    </xdr:from>
    <xdr:ext cx="405111" cy="259045"/>
    <xdr:sp macro="" textlink="">
      <xdr:nvSpPr>
        <xdr:cNvPr id="677" name="n_1mainValue【児童館】&#10;有形固定資産減価償却率">
          <a:extLst>
            <a:ext uri="{FF2B5EF4-FFF2-40B4-BE49-F238E27FC236}">
              <a16:creationId xmlns:a16="http://schemas.microsoft.com/office/drawing/2014/main" id="{309F9894-862C-4223-A1A7-B45E3C9FD9D0}"/>
            </a:ext>
          </a:extLst>
        </xdr:cNvPr>
        <xdr:cNvSpPr txBox="1"/>
      </xdr:nvSpPr>
      <xdr:spPr>
        <a:xfrm>
          <a:off x="15266044"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103795</xdr:rowOff>
    </xdr:from>
    <xdr:ext cx="405111" cy="259045"/>
    <xdr:sp macro="" textlink="">
      <xdr:nvSpPr>
        <xdr:cNvPr id="678" name="n_2mainValue【児童館】&#10;有形固定資産減価償却率">
          <a:extLst>
            <a:ext uri="{FF2B5EF4-FFF2-40B4-BE49-F238E27FC236}">
              <a16:creationId xmlns:a16="http://schemas.microsoft.com/office/drawing/2014/main" id="{1C693E88-2BD5-4B07-AEB1-4ED245CADC02}"/>
            </a:ext>
          </a:extLst>
        </xdr:cNvPr>
        <xdr:cNvSpPr txBox="1"/>
      </xdr:nvSpPr>
      <xdr:spPr>
        <a:xfrm>
          <a:off x="14389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64606</xdr:rowOff>
    </xdr:from>
    <xdr:ext cx="405111" cy="259045"/>
    <xdr:sp macro="" textlink="">
      <xdr:nvSpPr>
        <xdr:cNvPr id="679" name="n_3mainValue【児童館】&#10;有形固定資産減価償却率">
          <a:extLst>
            <a:ext uri="{FF2B5EF4-FFF2-40B4-BE49-F238E27FC236}">
              <a16:creationId xmlns:a16="http://schemas.microsoft.com/office/drawing/2014/main" id="{83CA04B3-F847-4115-90ED-5A77E8F5E0E7}"/>
            </a:ext>
          </a:extLst>
        </xdr:cNvPr>
        <xdr:cNvSpPr txBox="1"/>
      </xdr:nvSpPr>
      <xdr:spPr>
        <a:xfrm>
          <a:off x="135007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30315</xdr:rowOff>
    </xdr:from>
    <xdr:ext cx="405111" cy="259045"/>
    <xdr:sp macro="" textlink="">
      <xdr:nvSpPr>
        <xdr:cNvPr id="680" name="n_4mainValue【児童館】&#10;有形固定資産減価償却率">
          <a:extLst>
            <a:ext uri="{FF2B5EF4-FFF2-40B4-BE49-F238E27FC236}">
              <a16:creationId xmlns:a16="http://schemas.microsoft.com/office/drawing/2014/main" id="{D97CE1E2-C69F-4215-9C78-7A63F1589EA8}"/>
            </a:ext>
          </a:extLst>
        </xdr:cNvPr>
        <xdr:cNvSpPr txBox="1"/>
      </xdr:nvSpPr>
      <xdr:spPr>
        <a:xfrm>
          <a:off x="126117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3CF013A0-C871-4010-B2DE-28C95AA13B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7BE7F831-E82C-4A8E-9596-630568E5D43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2C75E7CF-17DA-474E-85CF-874E2E43A5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C7716F29-C893-4088-8719-620D9784C1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10B57A19-5A85-4365-8114-F43941C7FCA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9009637-7437-43D0-9F5B-D750183C08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FF8B0B3E-4CB7-4252-BDCD-4B66E75DFE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32BC343C-750D-4005-8A8B-1F1C7151AB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9DD4A6E5-59C0-4955-813F-3D5A1D2A720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D5EF4C57-F830-4E80-8D60-F4815FA88F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D8C11503-03BF-4F2A-852E-76419380193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71068D43-0649-4E15-A79F-FFA2C263F39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BC6D159C-2802-4A72-8136-FFEF3982213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E2F6272E-4C67-47AE-8068-76722BFC072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E3567DFC-ED5E-4CC2-8B6D-62C233AB72B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202C0429-FC16-460F-B7B0-D8F40CE2E4C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F4A99699-12D2-4A9B-BD86-3DC600ADB52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C94BD18C-F5E0-4E7F-946D-2672519C709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C1B8E889-62DC-408D-9FBE-582CC8FC26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9346BBDE-6780-41CB-999D-400532E57CA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9CACDA0D-524E-41C9-92F9-E4AB2D4B28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D8944EAF-8E8E-4B73-903C-B801A8E8A685}"/>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7AFA08A4-0009-4344-9502-B673708B1B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FC695513-AEAB-4620-8AC1-2D6E070BDDB1}"/>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9C7AF11D-13FF-4517-975F-F15EC4FDE1BE}"/>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3F543E6C-F3E7-4D13-9242-7A3767E0E59E}"/>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a:extLst>
            <a:ext uri="{FF2B5EF4-FFF2-40B4-BE49-F238E27FC236}">
              <a16:creationId xmlns:a16="http://schemas.microsoft.com/office/drawing/2014/main" id="{7FE59268-FAC8-4A8A-8C5E-48427EB4E30D}"/>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9FC375F2-6CD7-4380-A577-87F187A3B40F}"/>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a:extLst>
            <a:ext uri="{FF2B5EF4-FFF2-40B4-BE49-F238E27FC236}">
              <a16:creationId xmlns:a16="http://schemas.microsoft.com/office/drawing/2014/main" id="{298D4F2C-837F-44EB-AE83-1E18EF68F0B0}"/>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a:extLst>
            <a:ext uri="{FF2B5EF4-FFF2-40B4-BE49-F238E27FC236}">
              <a16:creationId xmlns:a16="http://schemas.microsoft.com/office/drawing/2014/main" id="{E31A69A1-6936-4802-982E-CCE1D977677B}"/>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4ACB5BD5-C7F2-42CE-ACF2-D0E963071A8D}"/>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a:extLst>
            <a:ext uri="{FF2B5EF4-FFF2-40B4-BE49-F238E27FC236}">
              <a16:creationId xmlns:a16="http://schemas.microsoft.com/office/drawing/2014/main" id="{48E4D12C-4491-4F1C-9545-AE958CFBCED7}"/>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7EA1678-33F0-4FA7-BB77-99E5073CA3A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AEFBCE3-7394-451C-BD00-AAF8DBF7ECA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DAA65B9-FF6C-47C1-81F2-3F66CAC225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D7FDA40-13DB-43D0-BFC4-578504BDA0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A81626C-6810-41F8-A3D0-9E883A0C480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18" name="楕円 717">
          <a:extLst>
            <a:ext uri="{FF2B5EF4-FFF2-40B4-BE49-F238E27FC236}">
              <a16:creationId xmlns:a16="http://schemas.microsoft.com/office/drawing/2014/main" id="{117AD4B2-985C-4AEE-9F59-CE8854EAC2F5}"/>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19" name="【児童館】&#10;一人当たり面積該当値テキスト">
          <a:extLst>
            <a:ext uri="{FF2B5EF4-FFF2-40B4-BE49-F238E27FC236}">
              <a16:creationId xmlns:a16="http://schemas.microsoft.com/office/drawing/2014/main" id="{75548DAE-00B4-4BA7-A0ED-0F5A8F8D25B7}"/>
            </a:ext>
          </a:extLst>
        </xdr:cNvPr>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0" name="楕円 719">
          <a:extLst>
            <a:ext uri="{FF2B5EF4-FFF2-40B4-BE49-F238E27FC236}">
              <a16:creationId xmlns:a16="http://schemas.microsoft.com/office/drawing/2014/main" id="{4BF27B38-CC55-4AE1-AF72-4B96DA3B0293}"/>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21" name="直線コネクタ 720">
          <a:extLst>
            <a:ext uri="{FF2B5EF4-FFF2-40B4-BE49-F238E27FC236}">
              <a16:creationId xmlns:a16="http://schemas.microsoft.com/office/drawing/2014/main" id="{25DDCA86-3BA8-42B9-9C9D-5EA7750A889A}"/>
            </a:ext>
          </a:extLst>
        </xdr:cNvPr>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22" name="楕円 721">
          <a:extLst>
            <a:ext uri="{FF2B5EF4-FFF2-40B4-BE49-F238E27FC236}">
              <a16:creationId xmlns:a16="http://schemas.microsoft.com/office/drawing/2014/main" id="{09747559-5EDC-44ED-8843-0FCCC8218E72}"/>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23" name="直線コネクタ 722">
          <a:extLst>
            <a:ext uri="{FF2B5EF4-FFF2-40B4-BE49-F238E27FC236}">
              <a16:creationId xmlns:a16="http://schemas.microsoft.com/office/drawing/2014/main" id="{A4E70CC1-EFB3-4ABA-9014-16E2BBC3C0BC}"/>
            </a:ext>
          </a:extLst>
        </xdr:cNvPr>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24" name="楕円 723">
          <a:extLst>
            <a:ext uri="{FF2B5EF4-FFF2-40B4-BE49-F238E27FC236}">
              <a16:creationId xmlns:a16="http://schemas.microsoft.com/office/drawing/2014/main" id="{2E0C0020-D584-4FBB-BFCA-6E7D872A7D7C}"/>
            </a:ext>
          </a:extLst>
        </xdr:cNvPr>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25" name="直線コネクタ 724">
          <a:extLst>
            <a:ext uri="{FF2B5EF4-FFF2-40B4-BE49-F238E27FC236}">
              <a16:creationId xmlns:a16="http://schemas.microsoft.com/office/drawing/2014/main" id="{F15B057A-8934-4844-AA57-164173A8E252}"/>
            </a:ext>
          </a:extLst>
        </xdr:cNvPr>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26" name="楕円 725">
          <a:extLst>
            <a:ext uri="{FF2B5EF4-FFF2-40B4-BE49-F238E27FC236}">
              <a16:creationId xmlns:a16="http://schemas.microsoft.com/office/drawing/2014/main" id="{CBB57630-BF16-4215-9BEE-8D4F03C6E1C5}"/>
            </a:ext>
          </a:extLst>
        </xdr:cNvPr>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27" name="直線コネクタ 726">
          <a:extLst>
            <a:ext uri="{FF2B5EF4-FFF2-40B4-BE49-F238E27FC236}">
              <a16:creationId xmlns:a16="http://schemas.microsoft.com/office/drawing/2014/main" id="{B2053EFD-DB76-4D82-BAAF-437F315E244B}"/>
            </a:ext>
          </a:extLst>
        </xdr:cNvPr>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a:extLst>
            <a:ext uri="{FF2B5EF4-FFF2-40B4-BE49-F238E27FC236}">
              <a16:creationId xmlns:a16="http://schemas.microsoft.com/office/drawing/2014/main" id="{132DBBB3-8217-4371-83BF-14E8818F2076}"/>
            </a:ext>
          </a:extLst>
        </xdr:cNvPr>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a:extLst>
            <a:ext uri="{FF2B5EF4-FFF2-40B4-BE49-F238E27FC236}">
              <a16:creationId xmlns:a16="http://schemas.microsoft.com/office/drawing/2014/main" id="{7D5FABEA-7FB4-4F63-B8EE-459804606E0C}"/>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a:extLst>
            <a:ext uri="{FF2B5EF4-FFF2-40B4-BE49-F238E27FC236}">
              <a16:creationId xmlns:a16="http://schemas.microsoft.com/office/drawing/2014/main" id="{982E0221-B738-47A5-AFFF-D6FBDEAC5751}"/>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a:extLst>
            <a:ext uri="{FF2B5EF4-FFF2-40B4-BE49-F238E27FC236}">
              <a16:creationId xmlns:a16="http://schemas.microsoft.com/office/drawing/2014/main" id="{1BEB9254-774B-44C9-92A1-F60FFB61ED63}"/>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32" name="n_1mainValue【児童館】&#10;一人当たり面積">
          <a:extLst>
            <a:ext uri="{FF2B5EF4-FFF2-40B4-BE49-F238E27FC236}">
              <a16:creationId xmlns:a16="http://schemas.microsoft.com/office/drawing/2014/main" id="{4B36250A-B847-4C80-B061-D11553119733}"/>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33" name="n_2mainValue【児童館】&#10;一人当たり面積">
          <a:extLst>
            <a:ext uri="{FF2B5EF4-FFF2-40B4-BE49-F238E27FC236}">
              <a16:creationId xmlns:a16="http://schemas.microsoft.com/office/drawing/2014/main" id="{ABD1AC9D-4F14-4F15-9C1B-B96C538D4FC2}"/>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34" name="n_3mainValue【児童館】&#10;一人当たり面積">
          <a:extLst>
            <a:ext uri="{FF2B5EF4-FFF2-40B4-BE49-F238E27FC236}">
              <a16:creationId xmlns:a16="http://schemas.microsoft.com/office/drawing/2014/main" id="{F2DE75E7-63ED-49A4-8C52-32BF66FFE5AB}"/>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35" name="n_4mainValue【児童館】&#10;一人当たり面積">
          <a:extLst>
            <a:ext uri="{FF2B5EF4-FFF2-40B4-BE49-F238E27FC236}">
              <a16:creationId xmlns:a16="http://schemas.microsoft.com/office/drawing/2014/main" id="{CB575B22-0274-49AF-932F-5E17F2BD24CF}"/>
            </a:ext>
          </a:extLst>
        </xdr:cNvPr>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8EFABA89-5E56-4A0C-B3F9-B13A04A822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A52FA002-A270-4103-9D8E-417BFE1E3C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5340F8B8-2DC6-48ED-8833-464C9ED28A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95768545-C1D6-431B-94C5-1DE2C21CE54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378B6D6-6DEC-4769-8998-10C1D2BC3B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154D9F52-5ED9-4FEE-9925-B7796FC7E7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2615CAF-4E10-4265-BF5B-2F107CBF59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29853422-AE78-48E6-94AD-887D2466086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6C870FCE-BAB0-41D6-B5BE-29C4CAE018C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CD18E163-1F14-43F8-B5D6-1EE4668977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26F13DA-9CB5-4F91-855F-C72B66FB157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8C05A24F-832D-415B-BB43-9B630376A29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4B91D75F-534E-4A12-9652-76CF79A32C6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AF9BBB3E-9012-4FB0-A415-C44154F911A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CCF8AEE5-830C-40B4-A663-47C73F1E533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70888D44-EFBF-4E41-BD9C-315C020C5B1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D50459B6-9A44-4635-BE5B-6C4093EB6BF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D597C8FE-8BCA-483E-B887-EB83B2E96BA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7465DB6B-4E2B-47DF-B05E-6E51D638986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CDFF7EBD-D6B8-4947-8CCD-41F55066EDD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D816581F-A636-43C1-B75B-20504AE35B3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60F47304-D78D-432E-8B00-824D35BDF68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532FD4EB-3C5A-4386-B81E-9B4A67ECF48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769B41D5-EC5A-4A8C-A8A1-245BB75281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9A098E9D-56D7-4A75-AD1E-BE62B4342E1F}"/>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4EA3F920-FD3B-46E1-A1A2-CD00B3172CA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C115F4C6-5FB7-43B6-B8FA-0C0AF90E990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C5EC8B54-63C0-449C-91FC-053108AA04F4}"/>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51615A43-4668-404B-BB8E-36BBC6CD2A3E}"/>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a:extLst>
            <a:ext uri="{FF2B5EF4-FFF2-40B4-BE49-F238E27FC236}">
              <a16:creationId xmlns:a16="http://schemas.microsoft.com/office/drawing/2014/main" id="{3D596DB7-8E41-4401-82C7-FC96FD376D97}"/>
            </a:ext>
          </a:extLst>
        </xdr:cNvPr>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C6258E28-490B-487D-8496-1DECFFE5EAAC}"/>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a:extLst>
            <a:ext uri="{FF2B5EF4-FFF2-40B4-BE49-F238E27FC236}">
              <a16:creationId xmlns:a16="http://schemas.microsoft.com/office/drawing/2014/main" id="{01B9F05C-533C-443B-AA1D-7ED8365E406E}"/>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a:extLst>
            <a:ext uri="{FF2B5EF4-FFF2-40B4-BE49-F238E27FC236}">
              <a16:creationId xmlns:a16="http://schemas.microsoft.com/office/drawing/2014/main" id="{66E38B86-E67D-460A-AFE6-DEB30A898585}"/>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a:extLst>
            <a:ext uri="{FF2B5EF4-FFF2-40B4-BE49-F238E27FC236}">
              <a16:creationId xmlns:a16="http://schemas.microsoft.com/office/drawing/2014/main" id="{B9602B7C-B9C2-449C-805F-C05DCC0E09D6}"/>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a:extLst>
            <a:ext uri="{FF2B5EF4-FFF2-40B4-BE49-F238E27FC236}">
              <a16:creationId xmlns:a16="http://schemas.microsoft.com/office/drawing/2014/main" id="{3241575C-CBB9-4467-BA44-284C857531E2}"/>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A286D864-944B-4F5C-A9ED-5B05CC21B0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CA3FC89C-E98E-4148-BA65-E60B7436A81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B3D0CD7F-CBA3-47AF-ACE3-0AFEE3C028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F397F7C-BC6F-4E50-A18F-2F190F3C8E8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6962E58-7174-4D34-AE1D-C3A054A35A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78739</xdr:rowOff>
    </xdr:from>
    <xdr:to>
      <xdr:col>85</xdr:col>
      <xdr:colOff>177800</xdr:colOff>
      <xdr:row>104</xdr:row>
      <xdr:rowOff>8889</xdr:rowOff>
    </xdr:to>
    <xdr:sp macro="" textlink="">
      <xdr:nvSpPr>
        <xdr:cNvPr id="776" name="楕円 775">
          <a:extLst>
            <a:ext uri="{FF2B5EF4-FFF2-40B4-BE49-F238E27FC236}">
              <a16:creationId xmlns:a16="http://schemas.microsoft.com/office/drawing/2014/main" id="{1E056E94-5248-4393-9E31-09138D787A99}"/>
            </a:ext>
          </a:extLst>
        </xdr:cNvPr>
        <xdr:cNvSpPr/>
      </xdr:nvSpPr>
      <xdr:spPr>
        <a:xfrm>
          <a:off x="162687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101616</xdr:rowOff>
    </xdr:from>
    <xdr:ext cx="405111" cy="259045"/>
    <xdr:sp macro="" textlink="">
      <xdr:nvSpPr>
        <xdr:cNvPr id="777" name="【公民館】&#10;有形固定資産減価償却率該当値テキスト">
          <a:extLst>
            <a:ext uri="{FF2B5EF4-FFF2-40B4-BE49-F238E27FC236}">
              <a16:creationId xmlns:a16="http://schemas.microsoft.com/office/drawing/2014/main" id="{D096BD35-D6E8-4372-A14D-F0C5EA5EF59E}"/>
            </a:ext>
          </a:extLst>
        </xdr:cNvPr>
        <xdr:cNvSpPr txBox="1"/>
      </xdr:nvSpPr>
      <xdr:spPr>
        <a:xfrm>
          <a:off x="16357600"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50164</xdr:rowOff>
    </xdr:from>
    <xdr:to>
      <xdr:col>81</xdr:col>
      <xdr:colOff>101600</xdr:colOff>
      <xdr:row>103</xdr:row>
      <xdr:rowOff>151764</xdr:rowOff>
    </xdr:to>
    <xdr:sp macro="" textlink="">
      <xdr:nvSpPr>
        <xdr:cNvPr id="778" name="楕円 777">
          <a:extLst>
            <a:ext uri="{FF2B5EF4-FFF2-40B4-BE49-F238E27FC236}">
              <a16:creationId xmlns:a16="http://schemas.microsoft.com/office/drawing/2014/main" id="{B2634428-CB4B-4F54-9C46-44A558CF0738}"/>
            </a:ext>
          </a:extLst>
        </xdr:cNvPr>
        <xdr:cNvSpPr/>
      </xdr:nvSpPr>
      <xdr:spPr>
        <a:xfrm>
          <a:off x="15430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100964</xdr:rowOff>
    </xdr:from>
    <xdr:to>
      <xdr:col>85</xdr:col>
      <xdr:colOff>127000</xdr:colOff>
      <xdr:row>103</xdr:row>
      <xdr:rowOff>129539</xdr:rowOff>
    </xdr:to>
    <xdr:cxnSp macro="">
      <xdr:nvCxnSpPr>
        <xdr:cNvPr id="779" name="直線コネクタ 778">
          <a:extLst>
            <a:ext uri="{FF2B5EF4-FFF2-40B4-BE49-F238E27FC236}">
              <a16:creationId xmlns:a16="http://schemas.microsoft.com/office/drawing/2014/main" id="{580F040F-20E7-4696-BE43-9D3592A3D563}"/>
            </a:ext>
          </a:extLst>
        </xdr:cNvPr>
        <xdr:cNvCxnSpPr/>
      </xdr:nvCxnSpPr>
      <xdr:spPr>
        <a:xfrm>
          <a:off x="15481300" y="177603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xdr:rowOff>
    </xdr:from>
    <xdr:to>
      <xdr:col>76</xdr:col>
      <xdr:colOff>165100</xdr:colOff>
      <xdr:row>103</xdr:row>
      <xdr:rowOff>117475</xdr:rowOff>
    </xdr:to>
    <xdr:sp macro="" textlink="">
      <xdr:nvSpPr>
        <xdr:cNvPr id="780" name="楕円 779">
          <a:extLst>
            <a:ext uri="{FF2B5EF4-FFF2-40B4-BE49-F238E27FC236}">
              <a16:creationId xmlns:a16="http://schemas.microsoft.com/office/drawing/2014/main" id="{6D734BE9-4085-49DE-9FE5-920AA9703A2C}"/>
            </a:ext>
          </a:extLst>
        </xdr:cNvPr>
        <xdr:cNvSpPr/>
      </xdr:nvSpPr>
      <xdr:spPr>
        <a:xfrm>
          <a:off x="14541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66675</xdr:rowOff>
    </xdr:from>
    <xdr:to>
      <xdr:col>81</xdr:col>
      <xdr:colOff>50800</xdr:colOff>
      <xdr:row>103</xdr:row>
      <xdr:rowOff>100964</xdr:rowOff>
    </xdr:to>
    <xdr:cxnSp macro="">
      <xdr:nvCxnSpPr>
        <xdr:cNvPr id="781" name="直線コネクタ 780">
          <a:extLst>
            <a:ext uri="{FF2B5EF4-FFF2-40B4-BE49-F238E27FC236}">
              <a16:creationId xmlns:a16="http://schemas.microsoft.com/office/drawing/2014/main" id="{2DA3402E-041A-47E6-B578-56E5DA5DA05A}"/>
            </a:ext>
          </a:extLst>
        </xdr:cNvPr>
        <xdr:cNvCxnSpPr/>
      </xdr:nvCxnSpPr>
      <xdr:spPr>
        <a:xfrm>
          <a:off x="14592300" y="177260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21589</xdr:rowOff>
    </xdr:from>
    <xdr:to>
      <xdr:col>72</xdr:col>
      <xdr:colOff>38100</xdr:colOff>
      <xdr:row>103</xdr:row>
      <xdr:rowOff>123189</xdr:rowOff>
    </xdr:to>
    <xdr:sp macro="" textlink="">
      <xdr:nvSpPr>
        <xdr:cNvPr id="782" name="楕円 781">
          <a:extLst>
            <a:ext uri="{FF2B5EF4-FFF2-40B4-BE49-F238E27FC236}">
              <a16:creationId xmlns:a16="http://schemas.microsoft.com/office/drawing/2014/main" id="{24F73E7E-0BBA-4E93-8920-E9336082CEA3}"/>
            </a:ext>
          </a:extLst>
        </xdr:cNvPr>
        <xdr:cNvSpPr/>
      </xdr:nvSpPr>
      <xdr:spPr>
        <a:xfrm>
          <a:off x="13652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66675</xdr:rowOff>
    </xdr:from>
    <xdr:to>
      <xdr:col>76</xdr:col>
      <xdr:colOff>114300</xdr:colOff>
      <xdr:row>103</xdr:row>
      <xdr:rowOff>72389</xdr:rowOff>
    </xdr:to>
    <xdr:cxnSp macro="">
      <xdr:nvCxnSpPr>
        <xdr:cNvPr id="783" name="直線コネクタ 782">
          <a:extLst>
            <a:ext uri="{FF2B5EF4-FFF2-40B4-BE49-F238E27FC236}">
              <a16:creationId xmlns:a16="http://schemas.microsoft.com/office/drawing/2014/main" id="{C19886F8-54DC-427A-9D2C-B90DE95FC666}"/>
            </a:ext>
          </a:extLst>
        </xdr:cNvPr>
        <xdr:cNvCxnSpPr/>
      </xdr:nvCxnSpPr>
      <xdr:spPr>
        <a:xfrm flipV="1">
          <a:off x="13703300" y="177260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151130</xdr:rowOff>
    </xdr:from>
    <xdr:to>
      <xdr:col>67</xdr:col>
      <xdr:colOff>101600</xdr:colOff>
      <xdr:row>103</xdr:row>
      <xdr:rowOff>81280</xdr:rowOff>
    </xdr:to>
    <xdr:sp macro="" textlink="">
      <xdr:nvSpPr>
        <xdr:cNvPr id="784" name="楕円 783">
          <a:extLst>
            <a:ext uri="{FF2B5EF4-FFF2-40B4-BE49-F238E27FC236}">
              <a16:creationId xmlns:a16="http://schemas.microsoft.com/office/drawing/2014/main" id="{9DF65EE6-66B7-4D42-80A1-3909FAA3EDE7}"/>
            </a:ext>
          </a:extLst>
        </xdr:cNvPr>
        <xdr:cNvSpPr/>
      </xdr:nvSpPr>
      <xdr:spPr>
        <a:xfrm>
          <a:off x="12763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30480</xdr:rowOff>
    </xdr:from>
    <xdr:to>
      <xdr:col>71</xdr:col>
      <xdr:colOff>177800</xdr:colOff>
      <xdr:row>103</xdr:row>
      <xdr:rowOff>72389</xdr:rowOff>
    </xdr:to>
    <xdr:cxnSp macro="">
      <xdr:nvCxnSpPr>
        <xdr:cNvPr id="785" name="直線コネクタ 784">
          <a:extLst>
            <a:ext uri="{FF2B5EF4-FFF2-40B4-BE49-F238E27FC236}">
              <a16:creationId xmlns:a16="http://schemas.microsoft.com/office/drawing/2014/main" id="{7D1C90BF-A38D-4243-A8C4-B7708AFFFCAC}"/>
            </a:ext>
          </a:extLst>
        </xdr:cNvPr>
        <xdr:cNvCxnSpPr/>
      </xdr:nvCxnSpPr>
      <xdr:spPr>
        <a:xfrm>
          <a:off x="12814300" y="17689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6" name="n_1aveValue【公民館】&#10;有形固定資産減価償却率">
          <a:extLst>
            <a:ext uri="{FF2B5EF4-FFF2-40B4-BE49-F238E27FC236}">
              <a16:creationId xmlns:a16="http://schemas.microsoft.com/office/drawing/2014/main" id="{DE1DC45A-8647-4CD0-A66E-9683BB66D4BF}"/>
            </a:ext>
          </a:extLst>
        </xdr:cNvPr>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7" name="n_2aveValue【公民館】&#10;有形固定資産減価償却率">
          <a:extLst>
            <a:ext uri="{FF2B5EF4-FFF2-40B4-BE49-F238E27FC236}">
              <a16:creationId xmlns:a16="http://schemas.microsoft.com/office/drawing/2014/main" id="{1F19571E-BF13-4324-9077-FBD6BB4F5646}"/>
            </a:ext>
          </a:extLst>
        </xdr:cNvPr>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88" name="n_3aveValue【公民館】&#10;有形固定資産減価償却率">
          <a:extLst>
            <a:ext uri="{FF2B5EF4-FFF2-40B4-BE49-F238E27FC236}">
              <a16:creationId xmlns:a16="http://schemas.microsoft.com/office/drawing/2014/main" id="{532A2390-24BD-4445-881C-841E42FB1AD9}"/>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89" name="n_4aveValue【公民館】&#10;有形固定資産減価償却率">
          <a:extLst>
            <a:ext uri="{FF2B5EF4-FFF2-40B4-BE49-F238E27FC236}">
              <a16:creationId xmlns:a16="http://schemas.microsoft.com/office/drawing/2014/main" id="{6B9570D4-1FB9-4FAB-8A9F-55251FE0061F}"/>
            </a:ext>
          </a:extLst>
        </xdr:cNvPr>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168291</xdr:rowOff>
    </xdr:from>
    <xdr:ext cx="405111" cy="259045"/>
    <xdr:sp macro="" textlink="">
      <xdr:nvSpPr>
        <xdr:cNvPr id="790" name="n_1mainValue【公民館】&#10;有形固定資産減価償却率">
          <a:extLst>
            <a:ext uri="{FF2B5EF4-FFF2-40B4-BE49-F238E27FC236}">
              <a16:creationId xmlns:a16="http://schemas.microsoft.com/office/drawing/2014/main" id="{31984385-D6FF-4D86-862E-75B684CB1A70}"/>
            </a:ext>
          </a:extLst>
        </xdr:cNvPr>
        <xdr:cNvSpPr txBox="1"/>
      </xdr:nvSpPr>
      <xdr:spPr>
        <a:xfrm>
          <a:off x="152660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134002</xdr:rowOff>
    </xdr:from>
    <xdr:ext cx="405111" cy="259045"/>
    <xdr:sp macro="" textlink="">
      <xdr:nvSpPr>
        <xdr:cNvPr id="791" name="n_2mainValue【公民館】&#10;有形固定資産減価償却率">
          <a:extLst>
            <a:ext uri="{FF2B5EF4-FFF2-40B4-BE49-F238E27FC236}">
              <a16:creationId xmlns:a16="http://schemas.microsoft.com/office/drawing/2014/main" id="{B45ABEAA-AEF7-4A45-824F-22C604317789}"/>
            </a:ext>
          </a:extLst>
        </xdr:cNvPr>
        <xdr:cNvSpPr txBox="1"/>
      </xdr:nvSpPr>
      <xdr:spPr>
        <a:xfrm>
          <a:off x="14389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139716</xdr:rowOff>
    </xdr:from>
    <xdr:ext cx="405111" cy="259045"/>
    <xdr:sp macro="" textlink="">
      <xdr:nvSpPr>
        <xdr:cNvPr id="792" name="n_3mainValue【公民館】&#10;有形固定資産減価償却率">
          <a:extLst>
            <a:ext uri="{FF2B5EF4-FFF2-40B4-BE49-F238E27FC236}">
              <a16:creationId xmlns:a16="http://schemas.microsoft.com/office/drawing/2014/main" id="{96E497FC-A56B-468E-A70D-CB695CBD59E2}"/>
            </a:ext>
          </a:extLst>
        </xdr:cNvPr>
        <xdr:cNvSpPr txBox="1"/>
      </xdr:nvSpPr>
      <xdr:spPr>
        <a:xfrm>
          <a:off x="13500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97807</xdr:rowOff>
    </xdr:from>
    <xdr:ext cx="405111" cy="259045"/>
    <xdr:sp macro="" textlink="">
      <xdr:nvSpPr>
        <xdr:cNvPr id="793" name="n_4mainValue【公民館】&#10;有形固定資産減価償却率">
          <a:extLst>
            <a:ext uri="{FF2B5EF4-FFF2-40B4-BE49-F238E27FC236}">
              <a16:creationId xmlns:a16="http://schemas.microsoft.com/office/drawing/2014/main" id="{F7D5AB30-E572-4ED2-B0E2-631A33BFC16F}"/>
            </a:ext>
          </a:extLst>
        </xdr:cNvPr>
        <xdr:cNvSpPr txBox="1"/>
      </xdr:nvSpPr>
      <xdr:spPr>
        <a:xfrm>
          <a:off x="12611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4A4D2359-BFB9-458C-AE26-9926945ED4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F425A5E2-D215-45D2-92F8-1BF883163F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2052C253-01B3-4E14-B80F-EE4C9F37691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427D3BE5-3BBC-453E-9C45-C5E140B9E3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BE8F1B0A-10EA-4FD4-BF24-14992D7D769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4B0BB2F1-887D-4D13-96C0-EDDABEF1F8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E348A112-8C7E-42DB-A14A-427A9AF887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B519A39B-FF0E-4550-9A8C-D6884051F2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B7C51189-A430-44EA-B6A6-DEE78430FF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15CC111A-BE96-40F3-9B37-C56C0DDAEA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D648E8FC-565B-44CA-8E2C-7B3796644E0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55A0EBB1-DC70-4086-8CD6-90C579F7AE9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F8E9C75E-DBFC-47DD-937C-BB64703E397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A83BB7F8-6BEC-4273-A350-82C44B12ED0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2C5ED739-C3DB-463B-84BA-245A8D7356C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AEE76DA4-6083-414A-8091-4278DCE95F7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257499EF-B8F2-419F-9ED1-6B709C52385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76EC6CBA-62C7-4EF0-86E3-5E64DE0E054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A1E2E47-692E-42EC-B9E0-FF00A9B2283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23B0602B-E1C4-4AA5-951A-A0FBEA5F565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191DBD4E-595E-4037-BDAB-7D3A1AAC92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C09C32BF-B421-4BBD-93D4-21976C8C4E0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9B40D1B8-35F2-4679-A232-996E3B1F151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F9BCE50A-AF2C-4B47-8E60-5B269DCDCC0E}"/>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D14C4A8C-FC00-4F99-B185-AB2839ACF646}"/>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ECE64C02-04B1-409C-831C-15D63447012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7B717978-16AD-430C-8E2C-066335427106}"/>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28107385-2620-4E77-944E-529260BC6D38}"/>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a:extLst>
            <a:ext uri="{FF2B5EF4-FFF2-40B4-BE49-F238E27FC236}">
              <a16:creationId xmlns:a16="http://schemas.microsoft.com/office/drawing/2014/main" id="{5355FA31-F42C-41FF-A8BF-A550A8AA6074}"/>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384E07F1-A7CC-4ECD-A1EF-54954FB53C14}"/>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a:extLst>
            <a:ext uri="{FF2B5EF4-FFF2-40B4-BE49-F238E27FC236}">
              <a16:creationId xmlns:a16="http://schemas.microsoft.com/office/drawing/2014/main" id="{A696DADD-D4CA-4B0F-998B-91F362C44D52}"/>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E10C6A68-CE28-4157-9B74-FDF694482B99}"/>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a:extLst>
            <a:ext uri="{FF2B5EF4-FFF2-40B4-BE49-F238E27FC236}">
              <a16:creationId xmlns:a16="http://schemas.microsoft.com/office/drawing/2014/main" id="{8B86FF38-DD54-4DDF-833B-44FAFE8393F9}"/>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EA376154-F2F2-4484-A31B-58FE673CC481}"/>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10C25EE-EC52-4851-8155-A7CE5BB6F6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59241D6-AA0A-46DC-A52C-6F5E783C844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130C0BE-95F1-46D4-8EEC-29937A9426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5B75CD7-70A0-4221-BB45-EFC5A813F05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2A251D36-638B-4444-8D2D-DD9D0D425F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833" name="楕円 832">
          <a:extLst>
            <a:ext uri="{FF2B5EF4-FFF2-40B4-BE49-F238E27FC236}">
              <a16:creationId xmlns:a16="http://schemas.microsoft.com/office/drawing/2014/main" id="{F8826F78-426A-438B-8161-7D5AEB433977}"/>
            </a:ext>
          </a:extLst>
        </xdr:cNvPr>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834" name="【公民館】&#10;一人当たり面積該当値テキスト">
          <a:extLst>
            <a:ext uri="{FF2B5EF4-FFF2-40B4-BE49-F238E27FC236}">
              <a16:creationId xmlns:a16="http://schemas.microsoft.com/office/drawing/2014/main" id="{09305D5F-4004-46BE-87AD-0A6EC15B7CDD}"/>
            </a:ext>
          </a:extLst>
        </xdr:cNvPr>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835" name="楕円 834">
          <a:extLst>
            <a:ext uri="{FF2B5EF4-FFF2-40B4-BE49-F238E27FC236}">
              <a16:creationId xmlns:a16="http://schemas.microsoft.com/office/drawing/2014/main" id="{971F1A0D-D2CE-48E9-9661-DE6586C1EA0B}"/>
            </a:ext>
          </a:extLst>
        </xdr:cNvPr>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80011</xdr:rowOff>
    </xdr:to>
    <xdr:cxnSp macro="">
      <xdr:nvCxnSpPr>
        <xdr:cNvPr id="836" name="直線コネクタ 835">
          <a:extLst>
            <a:ext uri="{FF2B5EF4-FFF2-40B4-BE49-F238E27FC236}">
              <a16:creationId xmlns:a16="http://schemas.microsoft.com/office/drawing/2014/main" id="{C455333B-A7B4-4653-B5E8-8F1360EBC64A}"/>
            </a:ext>
          </a:extLst>
        </xdr:cNvPr>
        <xdr:cNvCxnSpPr/>
      </xdr:nvCxnSpPr>
      <xdr:spPr>
        <a:xfrm>
          <a:off x="21323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37" name="楕円 836">
          <a:extLst>
            <a:ext uri="{FF2B5EF4-FFF2-40B4-BE49-F238E27FC236}">
              <a16:creationId xmlns:a16="http://schemas.microsoft.com/office/drawing/2014/main" id="{21F2A3A0-0726-43CC-8B22-C98AD9BCF78C}"/>
            </a:ext>
          </a:extLst>
        </xdr:cNvPr>
        <xdr:cNvSpPr/>
      </xdr:nvSpPr>
      <xdr:spPr>
        <a:xfrm>
          <a:off x="20383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80011</xdr:rowOff>
    </xdr:to>
    <xdr:cxnSp macro="">
      <xdr:nvCxnSpPr>
        <xdr:cNvPr id="838" name="直線コネクタ 837">
          <a:extLst>
            <a:ext uri="{FF2B5EF4-FFF2-40B4-BE49-F238E27FC236}">
              <a16:creationId xmlns:a16="http://schemas.microsoft.com/office/drawing/2014/main" id="{EF916C79-8651-4941-BCA7-DD4BBCC06F2F}"/>
            </a:ext>
          </a:extLst>
        </xdr:cNvPr>
        <xdr:cNvCxnSpPr/>
      </xdr:nvCxnSpPr>
      <xdr:spPr>
        <a:xfrm>
          <a:off x="20434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29211</xdr:rowOff>
    </xdr:from>
    <xdr:to>
      <xdr:col>102</xdr:col>
      <xdr:colOff>165100</xdr:colOff>
      <xdr:row>107</xdr:row>
      <xdr:rowOff>130811</xdr:rowOff>
    </xdr:to>
    <xdr:sp macro="" textlink="">
      <xdr:nvSpPr>
        <xdr:cNvPr id="839" name="楕円 838">
          <a:extLst>
            <a:ext uri="{FF2B5EF4-FFF2-40B4-BE49-F238E27FC236}">
              <a16:creationId xmlns:a16="http://schemas.microsoft.com/office/drawing/2014/main" id="{EFEB317A-B8E1-4BF8-9F14-8B4BE94F24BF}"/>
            </a:ext>
          </a:extLst>
        </xdr:cNvPr>
        <xdr:cNvSpPr/>
      </xdr:nvSpPr>
      <xdr:spPr>
        <a:xfrm>
          <a:off x="19494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80011</xdr:rowOff>
    </xdr:from>
    <xdr:to>
      <xdr:col>107</xdr:col>
      <xdr:colOff>50800</xdr:colOff>
      <xdr:row>107</xdr:row>
      <xdr:rowOff>80011</xdr:rowOff>
    </xdr:to>
    <xdr:cxnSp macro="">
      <xdr:nvCxnSpPr>
        <xdr:cNvPr id="840" name="直線コネクタ 839">
          <a:extLst>
            <a:ext uri="{FF2B5EF4-FFF2-40B4-BE49-F238E27FC236}">
              <a16:creationId xmlns:a16="http://schemas.microsoft.com/office/drawing/2014/main" id="{4A668B0A-E84E-4F82-B071-A75DFC936AA1}"/>
            </a:ext>
          </a:extLst>
        </xdr:cNvPr>
        <xdr:cNvCxnSpPr/>
      </xdr:nvCxnSpPr>
      <xdr:spPr>
        <a:xfrm>
          <a:off x="19545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841" name="楕円 840">
          <a:extLst>
            <a:ext uri="{FF2B5EF4-FFF2-40B4-BE49-F238E27FC236}">
              <a16:creationId xmlns:a16="http://schemas.microsoft.com/office/drawing/2014/main" id="{C88BA41B-D569-45A8-A769-F7E93B29038C}"/>
            </a:ext>
          </a:extLst>
        </xdr:cNvPr>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80011</xdr:rowOff>
    </xdr:from>
    <xdr:to>
      <xdr:col>102</xdr:col>
      <xdr:colOff>114300</xdr:colOff>
      <xdr:row>107</xdr:row>
      <xdr:rowOff>87630</xdr:rowOff>
    </xdr:to>
    <xdr:cxnSp macro="">
      <xdr:nvCxnSpPr>
        <xdr:cNvPr id="842" name="直線コネクタ 841">
          <a:extLst>
            <a:ext uri="{FF2B5EF4-FFF2-40B4-BE49-F238E27FC236}">
              <a16:creationId xmlns:a16="http://schemas.microsoft.com/office/drawing/2014/main" id="{997E0063-7E44-4C5F-9D1F-EDFD7E02E59F}"/>
            </a:ext>
          </a:extLst>
        </xdr:cNvPr>
        <xdr:cNvCxnSpPr/>
      </xdr:nvCxnSpPr>
      <xdr:spPr>
        <a:xfrm flipV="1">
          <a:off x="18656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a:extLst>
            <a:ext uri="{FF2B5EF4-FFF2-40B4-BE49-F238E27FC236}">
              <a16:creationId xmlns:a16="http://schemas.microsoft.com/office/drawing/2014/main" id="{D6798D1E-C8E4-4162-9B52-5013299A2D58}"/>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a:extLst>
            <a:ext uri="{FF2B5EF4-FFF2-40B4-BE49-F238E27FC236}">
              <a16:creationId xmlns:a16="http://schemas.microsoft.com/office/drawing/2014/main" id="{FC2D8544-5026-47EC-B5EC-D362EBECC533}"/>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45" name="n_3aveValue【公民館】&#10;一人当たり面積">
          <a:extLst>
            <a:ext uri="{FF2B5EF4-FFF2-40B4-BE49-F238E27FC236}">
              <a16:creationId xmlns:a16="http://schemas.microsoft.com/office/drawing/2014/main" id="{5B8A3C66-2BEB-408D-95E1-09F43368A6C6}"/>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46" name="n_4aveValue【公民館】&#10;一人当たり面積">
          <a:extLst>
            <a:ext uri="{FF2B5EF4-FFF2-40B4-BE49-F238E27FC236}">
              <a16:creationId xmlns:a16="http://schemas.microsoft.com/office/drawing/2014/main" id="{1B8901F3-E0E7-4214-9E09-0770B6C20D8C}"/>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847" name="n_1mainValue【公民館】&#10;一人当たり面積">
          <a:extLst>
            <a:ext uri="{FF2B5EF4-FFF2-40B4-BE49-F238E27FC236}">
              <a16:creationId xmlns:a16="http://schemas.microsoft.com/office/drawing/2014/main" id="{D933C052-771E-4493-BE03-7C766A4F35E5}"/>
            </a:ext>
          </a:extLst>
        </xdr:cNvPr>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848" name="n_2mainValue【公民館】&#10;一人当たり面積">
          <a:extLst>
            <a:ext uri="{FF2B5EF4-FFF2-40B4-BE49-F238E27FC236}">
              <a16:creationId xmlns:a16="http://schemas.microsoft.com/office/drawing/2014/main" id="{61099430-D452-40E9-8C8C-3DFADFAA5039}"/>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121938</xdr:rowOff>
    </xdr:from>
    <xdr:ext cx="469744" cy="259045"/>
    <xdr:sp macro="" textlink="">
      <xdr:nvSpPr>
        <xdr:cNvPr id="849" name="n_3mainValue【公民館】&#10;一人当たり面積">
          <a:extLst>
            <a:ext uri="{FF2B5EF4-FFF2-40B4-BE49-F238E27FC236}">
              <a16:creationId xmlns:a16="http://schemas.microsoft.com/office/drawing/2014/main" id="{A2312D1C-B30B-4A22-A73D-0B7665416FFE}"/>
            </a:ext>
          </a:extLst>
        </xdr:cNvPr>
        <xdr:cNvSpPr txBox="1"/>
      </xdr:nvSpPr>
      <xdr:spPr>
        <a:xfrm>
          <a:off x="19310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850" name="n_4mainValue【公民館】&#10;一人当たり面積">
          <a:extLst>
            <a:ext uri="{FF2B5EF4-FFF2-40B4-BE49-F238E27FC236}">
              <a16:creationId xmlns:a16="http://schemas.microsoft.com/office/drawing/2014/main" id="{139C2DEE-550D-46F9-9BEB-3510E3A3107A}"/>
            </a:ext>
          </a:extLst>
        </xdr:cNvPr>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A8F696D5-8872-424D-A51F-B5652AB4CC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CB2BAB-0554-470A-8F52-F8DE63959FE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2828D9EF-524D-4DA1-847D-720C7BC67D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本市の有形固定資産減価償却率は，公営住宅，学校施設は類似団体平均を上回っているが，その他の資産については平均を下回っている。</a:t>
          </a:r>
          <a:endParaRPr lang="ja-JP" altLang="ja-JP" sz="1400">
            <a:effectLst/>
          </a:endParaRPr>
        </a:p>
        <a:p>
          <a:r>
            <a:rPr kumimoji="1" lang="ja-JP" altLang="ja-JP" sz="1100">
              <a:solidFill>
                <a:schemeClr val="dk1"/>
              </a:solidFill>
              <a:effectLst/>
              <a:latin typeface="+mn-lt"/>
              <a:ea typeface="+mn-ea"/>
              <a:cs typeface="+mn-cs"/>
            </a:rPr>
            <a:t>　類似団体平均においては，有形固定資産減価償却率が減少している施設もあり，施設の更新が進んでいると考えられる。本市においては，ほとんどの資産おいて有形固定資産減価償却率が上昇しており，資産の老朽化が進んでいることから，引き続き長寿命化の推進や更新時期に併せた施設の再配置・統廃合・複合化など，公共施設マネジメントに取り組む必要がある。</a:t>
          </a:r>
          <a:endParaRPr lang="ja-JP" altLang="ja-JP" sz="1400">
            <a:effectLst/>
          </a:endParaRPr>
        </a:p>
        <a:p>
          <a:r>
            <a:rPr kumimoji="1" lang="ja-JP" altLang="ja-JP" sz="1100">
              <a:solidFill>
                <a:schemeClr val="dk1"/>
              </a:solidFill>
              <a:effectLst/>
              <a:latin typeface="+mn-lt"/>
              <a:ea typeface="+mn-ea"/>
              <a:cs typeface="+mn-cs"/>
            </a:rPr>
            <a:t>　学校施設については，平成２９年度に有形固定資産減価償却率が類似団体平均を上回ったが，新設小学校の整備や既存小中学校の改修を行うなど，計画的な公共施設マネジメントに取り組んでいる。</a:t>
          </a:r>
          <a:endParaRPr lang="ja-JP" altLang="ja-JP" sz="1400">
            <a:effectLst/>
          </a:endParaRPr>
        </a:p>
        <a:p>
          <a:r>
            <a:rPr kumimoji="1" lang="ja-JP" altLang="ja-JP" sz="1100">
              <a:solidFill>
                <a:schemeClr val="dk1"/>
              </a:solidFill>
              <a:effectLst/>
              <a:latin typeface="+mn-lt"/>
              <a:ea typeface="+mn-ea"/>
              <a:cs typeface="+mn-cs"/>
            </a:rPr>
            <a:t>　公営住宅については，有形固定資産減価償却率が類似団体平均を</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上回っているが，躯体の経年劣化の軽減を図るための長寿命化や老朽化が進行した建物の用途廃止を行うなど計画的に整備を進めていく。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FD214B-9387-4B12-987D-B78B2B4B53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305519-F64F-4F09-BBDF-6992F96073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842AA9-5A01-4117-A1C8-DB41D81001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D7FBEF-30AE-4B66-A644-E3E94FA42A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7C47CB-4CA5-4559-8E6E-0E8C2F72C3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2B915E-7D6A-4FFE-BED4-AE3D006B4A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C430C4-DA1A-4383-8542-EBC4CA62F1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D4ABE7-9C94-4F5A-832F-607ED44C02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BD161B-247F-4FFE-90B1-1B51B5D536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6571C2-3BB8-415F-8D49-1E3B4E02511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519,136
510,060
416.85
262,190,928
251,411,785
6,448,187
106,411,513
128,920,251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E943605-A359-4061-82BE-0E20109FD2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B2E94F-3991-4B3E-8E8C-7EFD0CA6D9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5C4426-3061-49C2-B9C5-B75F7A8379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2864EE-B4A8-46F8-B1FD-09352E9A9F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9DD2665-C3F4-428E-9CB6-EB80BEC607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2C1C91-6DE9-45E0-84E9-EBC7CA71C76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1B26E2-3EB8-40EC-A676-EBBA55C16C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C776376-F9FE-4E37-BA4E-07EECAE5FA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6FE3B9C-E88A-4911-802A-FE0DF149923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91EB02-24D0-41E1-9B32-7EEE0D567B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DC3F46-C121-4D77-8818-C76973BAAB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47E1835-C4DA-4310-ADA3-D55CB845A6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2BCA35-3254-46C8-8874-43E1918466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EFC364-2AE7-4AAE-9ACE-D9C003A531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D13692-13DC-4EBB-A838-C853DAB67D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55B6EF-5986-4B7D-8357-D10EA112D85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E0EB11-9AB6-4A35-B29C-B95E1D3728D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893FE0-D3F3-4D94-8CBF-8A9D757670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BF930C-6528-40A7-A565-BA30DB2F07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73241A1-51C3-4704-9DA1-18B5BE5A38C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8287C7-8FAF-4975-A743-687EE66E86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958ADB-C6B9-40C7-AF0B-1171155200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A02901B-5AE2-4727-8202-3417365661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8B6A36-410F-4113-8459-1E5E7594F8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A2EE51A-7386-44F6-BEAC-5DFAC9D4F6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E6CDDF1-ABFE-4AEB-9D4C-380A273CA86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D13B9F-3A61-4C1C-BDF3-AA9790C470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B4D9F0-C4B3-4F8E-9E14-4125099DA21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86FCD8-41A9-489C-9FF4-AE27613C4E2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B7A27C-9504-4B72-ACC2-E5059FD2D5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EB6A02A-793B-40BE-93BC-0D55340CF2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434B1CB-D711-45A9-82FE-B490B8A3BF9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57463D8-5784-4C4C-8536-52B93BAC850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63378C2-A961-4C97-9D45-49546C586AD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86F57F2-482F-4294-B438-CEA51B0A0A5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F637CED-2ABC-4245-A177-0A1A32E5690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25A9804-5CCE-4319-8F83-7A22B239BDD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B63094A-60F4-4A52-A3B7-6EE02F27267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85A21BD-9DE2-4411-8E38-DBB4AC0665A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B30C6A9-9649-4354-8F4B-6254D0EC2E3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F6893CF-4040-4D38-837D-E2F41B7DB3D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A88F0E5-C42B-4383-9E56-7EA80D3832F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D692EF4-06F9-4372-9B07-AE288C74294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EDF6DD8-AA15-494A-8B66-92B34257878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62FDC4F-B531-4A71-A385-ECB76A14C8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6EC52DD4-8C52-4E48-9896-25BB53B521E3}"/>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7F7A6330-5762-4B7D-8BA8-0718B0450E89}"/>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25A1C407-89DC-40C9-8CBC-333F3EDED37C}"/>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8E541549-3DCB-43CD-8633-FBC825E4BF05}"/>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43B59BCF-04A4-4EA7-B692-D96F1AA78966}"/>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62CC45CB-01CD-40FC-8508-E866C9A9079B}"/>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D055C068-6CA1-4BAC-AD97-027D4528DA1D}"/>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4DC9B01C-31FB-48DF-BE08-CEC13DCFB2FA}"/>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2867977C-0D37-4441-B15C-BCE6BD5B23EA}"/>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6030636D-D0B9-47C0-8DD1-685C27373E09}"/>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77B6B258-9E01-4C42-837A-BBC72EDC574C}"/>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7A119A4-80B9-4A74-8F5E-3DF29739204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495DCF-CAB4-45DF-A7AA-E2CF7FAE01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5D7BA4-BCDA-44A1-8C24-7B18F572643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34D6BC7-0A89-47CC-A698-86812B26EF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04FBF53-72DA-468D-984B-67A1E4788D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3" name="楕円 72">
          <a:extLst>
            <a:ext uri="{FF2B5EF4-FFF2-40B4-BE49-F238E27FC236}">
              <a16:creationId xmlns:a16="http://schemas.microsoft.com/office/drawing/2014/main" id="{841D5FD5-B7FE-4B99-8528-E4BAFF22BB1E}"/>
            </a:ext>
          </a:extLst>
        </xdr:cNvPr>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80027</xdr:rowOff>
    </xdr:from>
    <xdr:ext cx="405111" cy="259045"/>
    <xdr:sp macro="" textlink="">
      <xdr:nvSpPr>
        <xdr:cNvPr id="74" name="【図書館】&#10;有形固定資産減価償却率該当値テキスト">
          <a:extLst>
            <a:ext uri="{FF2B5EF4-FFF2-40B4-BE49-F238E27FC236}">
              <a16:creationId xmlns:a16="http://schemas.microsoft.com/office/drawing/2014/main" id="{156CC7A9-C65B-4CD7-BF6E-26E6CBFA57B8}"/>
            </a:ext>
          </a:extLst>
        </xdr:cNvPr>
        <xdr:cNvSpPr txBox="1"/>
      </xdr:nvSpPr>
      <xdr:spPr>
        <a:xfrm>
          <a:off x="4673600"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5" name="楕円 74">
          <a:extLst>
            <a:ext uri="{FF2B5EF4-FFF2-40B4-BE49-F238E27FC236}">
              <a16:creationId xmlns:a16="http://schemas.microsoft.com/office/drawing/2014/main" id="{F04ADB58-87C6-401F-9FC6-1506678BF09C}"/>
            </a:ext>
          </a:extLst>
        </xdr:cNvPr>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152400</xdr:rowOff>
    </xdr:to>
    <xdr:cxnSp macro="">
      <xdr:nvCxnSpPr>
        <xdr:cNvPr id="76" name="直線コネクタ 75">
          <a:extLst>
            <a:ext uri="{FF2B5EF4-FFF2-40B4-BE49-F238E27FC236}">
              <a16:creationId xmlns:a16="http://schemas.microsoft.com/office/drawing/2014/main" id="{DAAA99B9-5FDF-4B65-AD66-35DB7D05FAD4}"/>
            </a:ext>
          </a:extLst>
        </xdr:cNvPr>
        <xdr:cNvCxnSpPr/>
      </xdr:nvCxnSpPr>
      <xdr:spPr>
        <a:xfrm>
          <a:off x="3797300" y="62598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168275</xdr:rowOff>
    </xdr:from>
    <xdr:to>
      <xdr:col>15</xdr:col>
      <xdr:colOff>101600</xdr:colOff>
      <xdr:row>36</xdr:row>
      <xdr:rowOff>98425</xdr:rowOff>
    </xdr:to>
    <xdr:sp macro="" textlink="">
      <xdr:nvSpPr>
        <xdr:cNvPr id="77" name="楕円 76">
          <a:extLst>
            <a:ext uri="{FF2B5EF4-FFF2-40B4-BE49-F238E27FC236}">
              <a16:creationId xmlns:a16="http://schemas.microsoft.com/office/drawing/2014/main" id="{6FF2F14F-6873-45E4-B4E8-5FFD038370B7}"/>
            </a:ext>
          </a:extLst>
        </xdr:cNvPr>
        <xdr:cNvSpPr/>
      </xdr:nvSpPr>
      <xdr:spPr>
        <a:xfrm>
          <a:off x="2857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47625</xdr:rowOff>
    </xdr:from>
    <xdr:to>
      <xdr:col>19</xdr:col>
      <xdr:colOff>177800</xdr:colOff>
      <xdr:row>36</xdr:row>
      <xdr:rowOff>87630</xdr:rowOff>
    </xdr:to>
    <xdr:cxnSp macro="">
      <xdr:nvCxnSpPr>
        <xdr:cNvPr id="78" name="直線コネクタ 77">
          <a:extLst>
            <a:ext uri="{FF2B5EF4-FFF2-40B4-BE49-F238E27FC236}">
              <a16:creationId xmlns:a16="http://schemas.microsoft.com/office/drawing/2014/main" id="{63143AA4-CBAE-448A-887E-9FBF4C8CF25B}"/>
            </a:ext>
          </a:extLst>
        </xdr:cNvPr>
        <xdr:cNvCxnSpPr/>
      </xdr:nvCxnSpPr>
      <xdr:spPr>
        <a:xfrm>
          <a:off x="2908300" y="6219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166370</xdr:rowOff>
    </xdr:from>
    <xdr:to>
      <xdr:col>10</xdr:col>
      <xdr:colOff>165100</xdr:colOff>
      <xdr:row>36</xdr:row>
      <xdr:rowOff>96520</xdr:rowOff>
    </xdr:to>
    <xdr:sp macro="" textlink="">
      <xdr:nvSpPr>
        <xdr:cNvPr id="79" name="楕円 78">
          <a:extLst>
            <a:ext uri="{FF2B5EF4-FFF2-40B4-BE49-F238E27FC236}">
              <a16:creationId xmlns:a16="http://schemas.microsoft.com/office/drawing/2014/main" id="{1EA147F5-67A7-4404-B290-798547ED2CD5}"/>
            </a:ext>
          </a:extLst>
        </xdr:cNvPr>
        <xdr:cNvSpPr/>
      </xdr:nvSpPr>
      <xdr:spPr>
        <a:xfrm>
          <a:off x="1968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45720</xdr:rowOff>
    </xdr:from>
    <xdr:to>
      <xdr:col>15</xdr:col>
      <xdr:colOff>50800</xdr:colOff>
      <xdr:row>36</xdr:row>
      <xdr:rowOff>47625</xdr:rowOff>
    </xdr:to>
    <xdr:cxnSp macro="">
      <xdr:nvCxnSpPr>
        <xdr:cNvPr id="80" name="直線コネクタ 79">
          <a:extLst>
            <a:ext uri="{FF2B5EF4-FFF2-40B4-BE49-F238E27FC236}">
              <a16:creationId xmlns:a16="http://schemas.microsoft.com/office/drawing/2014/main" id="{8E04C433-8D7E-4179-8C39-58F87CB2B9D5}"/>
            </a:ext>
          </a:extLst>
        </xdr:cNvPr>
        <xdr:cNvCxnSpPr/>
      </xdr:nvCxnSpPr>
      <xdr:spPr>
        <a:xfrm>
          <a:off x="2019300" y="6217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139700</xdr:rowOff>
    </xdr:from>
    <xdr:to>
      <xdr:col>6</xdr:col>
      <xdr:colOff>38100</xdr:colOff>
      <xdr:row>36</xdr:row>
      <xdr:rowOff>69850</xdr:rowOff>
    </xdr:to>
    <xdr:sp macro="" textlink="">
      <xdr:nvSpPr>
        <xdr:cNvPr id="81" name="楕円 80">
          <a:extLst>
            <a:ext uri="{FF2B5EF4-FFF2-40B4-BE49-F238E27FC236}">
              <a16:creationId xmlns:a16="http://schemas.microsoft.com/office/drawing/2014/main" id="{6F897649-A106-453D-BCA7-E334B589DDB1}"/>
            </a:ext>
          </a:extLst>
        </xdr:cNvPr>
        <xdr:cNvSpPr/>
      </xdr:nvSpPr>
      <xdr:spPr>
        <a:xfrm>
          <a:off x="107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19050</xdr:rowOff>
    </xdr:from>
    <xdr:to>
      <xdr:col>10</xdr:col>
      <xdr:colOff>114300</xdr:colOff>
      <xdr:row>36</xdr:row>
      <xdr:rowOff>45720</xdr:rowOff>
    </xdr:to>
    <xdr:cxnSp macro="">
      <xdr:nvCxnSpPr>
        <xdr:cNvPr id="82" name="直線コネクタ 81">
          <a:extLst>
            <a:ext uri="{FF2B5EF4-FFF2-40B4-BE49-F238E27FC236}">
              <a16:creationId xmlns:a16="http://schemas.microsoft.com/office/drawing/2014/main" id="{FF8F10C8-CD41-4759-BAD1-225212513BF5}"/>
            </a:ext>
          </a:extLst>
        </xdr:cNvPr>
        <xdr:cNvCxnSpPr/>
      </xdr:nvCxnSpPr>
      <xdr:spPr>
        <a:xfrm>
          <a:off x="1130300" y="6191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F1F43010-6E70-4EDA-B3A9-DA9C461EF9C9}"/>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F50FCBE7-993A-43DB-8A00-0D3442DEFF06}"/>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58E73CC4-5E44-4B7E-A949-FFD1B7FF4666}"/>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0E85AADB-6C86-49F5-8153-1B6967DABA1D}"/>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129557</xdr:rowOff>
    </xdr:from>
    <xdr:ext cx="405111" cy="259045"/>
    <xdr:sp macro="" textlink="">
      <xdr:nvSpPr>
        <xdr:cNvPr id="87" name="n_1mainValue【図書館】&#10;有形固定資産減価償却率">
          <a:extLst>
            <a:ext uri="{FF2B5EF4-FFF2-40B4-BE49-F238E27FC236}">
              <a16:creationId xmlns:a16="http://schemas.microsoft.com/office/drawing/2014/main" id="{D1C83344-6FED-447F-B743-CA9D6EF8E86A}"/>
            </a:ext>
          </a:extLst>
        </xdr:cNvPr>
        <xdr:cNvSpPr txBox="1"/>
      </xdr:nvSpPr>
      <xdr:spPr>
        <a:xfrm>
          <a:off x="3582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89552</xdr:rowOff>
    </xdr:from>
    <xdr:ext cx="405111" cy="259045"/>
    <xdr:sp macro="" textlink="">
      <xdr:nvSpPr>
        <xdr:cNvPr id="88" name="n_2mainValue【図書館】&#10;有形固定資産減価償却率">
          <a:extLst>
            <a:ext uri="{FF2B5EF4-FFF2-40B4-BE49-F238E27FC236}">
              <a16:creationId xmlns:a16="http://schemas.microsoft.com/office/drawing/2014/main" id="{6826B6D0-AC4E-4561-BA95-63F94A35F054}"/>
            </a:ext>
          </a:extLst>
        </xdr:cNvPr>
        <xdr:cNvSpPr txBox="1"/>
      </xdr:nvSpPr>
      <xdr:spPr>
        <a:xfrm>
          <a:off x="27057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87647</xdr:rowOff>
    </xdr:from>
    <xdr:ext cx="405111" cy="259045"/>
    <xdr:sp macro="" textlink="">
      <xdr:nvSpPr>
        <xdr:cNvPr id="89" name="n_3mainValue【図書館】&#10;有形固定資産減価償却率">
          <a:extLst>
            <a:ext uri="{FF2B5EF4-FFF2-40B4-BE49-F238E27FC236}">
              <a16:creationId xmlns:a16="http://schemas.microsoft.com/office/drawing/2014/main" id="{6B70E379-4030-44FF-BCD5-4D177EB136ED}"/>
            </a:ext>
          </a:extLst>
        </xdr:cNvPr>
        <xdr:cNvSpPr txBox="1"/>
      </xdr:nvSpPr>
      <xdr:spPr>
        <a:xfrm>
          <a:off x="1816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60977</xdr:rowOff>
    </xdr:from>
    <xdr:ext cx="405111" cy="259045"/>
    <xdr:sp macro="" textlink="">
      <xdr:nvSpPr>
        <xdr:cNvPr id="90" name="n_4mainValue【図書館】&#10;有形固定資産減価償却率">
          <a:extLst>
            <a:ext uri="{FF2B5EF4-FFF2-40B4-BE49-F238E27FC236}">
              <a16:creationId xmlns:a16="http://schemas.microsoft.com/office/drawing/2014/main" id="{183EE489-A51A-4CA1-9C92-E2F37AD6A897}"/>
            </a:ext>
          </a:extLst>
        </xdr:cNvPr>
        <xdr:cNvSpPr txBox="1"/>
      </xdr:nvSpPr>
      <xdr:spPr>
        <a:xfrm>
          <a:off x="9277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C8E1977-ADCD-4B3A-8E28-7B475C9BBE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F8BCB72-76BB-4F2D-ACD2-1D5DE9CC1E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C4563EF-0085-458C-9DE4-6380EE2D624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20DA7C0-1922-4AF2-8B0F-28E54EBFBD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F26FF45-45ED-4F7A-BB8D-A5E4796FF3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8861301-5424-4F85-AE27-28C90FB1FE6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0DCB5BE-3E49-4457-B26B-F5110F06BC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3990947-89F9-42C2-93F1-E116B0B138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9A55791E-A261-42D5-A3A5-BA894C86719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41A09C3-AAEB-4B24-9C2D-D94FA995046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0F41013-5D49-4232-ADFE-295C052452D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0F30916-7E5B-4086-8EFF-4184D383843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B26B74A-CFC3-4F57-A15C-C138358EB28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E64B6662-925C-4D9B-848D-91C4A9EDB18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6B13E0BF-474B-44D1-A31B-4EE5E420958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4CE3B2E3-D048-49F2-BAE4-718F036B43F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60FA477-09C3-40E3-8859-F4BE1DFED70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2EE3EB1C-6ECB-426B-9A06-9D039B54EDE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2225EF4-8913-4E2A-AFC6-85413D1D8A7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44DF06DE-B5F5-49E8-93D5-240B8F0ED3A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AC710BD3-96B4-4B31-A0EE-97CA88A788C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6AD4872E-65A7-4C9C-926B-C54F5991F138}"/>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5A8E623E-374E-4114-919E-26DA2EDC5102}"/>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35DAC446-35A3-4CC8-BA7E-9D855093B282}"/>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1F97ACFF-95F8-425F-86CA-B24F8980996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386461E-586F-415B-ADB2-1336E100237E}"/>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66D8D126-4361-44FA-B19C-9A0B742617BD}"/>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A3B5C6EE-D5A7-4D16-A464-A8B18598AAA7}"/>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7113C0CC-3C0B-4DE4-A968-38F79DDC94B7}"/>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17D16F09-B30D-41CD-9313-9D14450EF512}"/>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2977F505-65F9-4B16-A853-545C56950F5D}"/>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01CEF951-4AE0-4848-92E9-EA8E4D815E54}"/>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B29CC55-1C76-4CC6-AE76-43A56F2026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AB1FD5E-DA5D-4975-A699-BE58C198EB1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614A6B1-B3EC-4A17-AF0B-0CF83547C3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8A6B2DE-D11B-4F08-8255-2AEBA7607F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FE81301-FD66-4FB6-9113-A9908CC01CA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48260</xdr:rowOff>
    </xdr:from>
    <xdr:to>
      <xdr:col>55</xdr:col>
      <xdr:colOff>50800</xdr:colOff>
      <xdr:row>36</xdr:row>
      <xdr:rowOff>149860</xdr:rowOff>
    </xdr:to>
    <xdr:sp macro="" textlink="">
      <xdr:nvSpPr>
        <xdr:cNvPr id="128" name="楕円 127">
          <a:extLst>
            <a:ext uri="{FF2B5EF4-FFF2-40B4-BE49-F238E27FC236}">
              <a16:creationId xmlns:a16="http://schemas.microsoft.com/office/drawing/2014/main" id="{3BEA74AE-D7AB-492D-A116-F27F0A2F7E59}"/>
            </a:ext>
          </a:extLst>
        </xdr:cNvPr>
        <xdr:cNvSpPr/>
      </xdr:nvSpPr>
      <xdr:spPr>
        <a:xfrm>
          <a:off x="10426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71137</xdr:rowOff>
    </xdr:from>
    <xdr:ext cx="469744" cy="259045"/>
    <xdr:sp macro="" textlink="">
      <xdr:nvSpPr>
        <xdr:cNvPr id="129" name="【図書館】&#10;一人当たり面積該当値テキスト">
          <a:extLst>
            <a:ext uri="{FF2B5EF4-FFF2-40B4-BE49-F238E27FC236}">
              <a16:creationId xmlns:a16="http://schemas.microsoft.com/office/drawing/2014/main" id="{D7E7238E-1C3B-4919-BD9F-9522A238E1C0}"/>
            </a:ext>
          </a:extLst>
        </xdr:cNvPr>
        <xdr:cNvSpPr txBox="1"/>
      </xdr:nvSpPr>
      <xdr:spPr>
        <a:xfrm>
          <a:off x="105156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48260</xdr:rowOff>
    </xdr:from>
    <xdr:to>
      <xdr:col>50</xdr:col>
      <xdr:colOff>165100</xdr:colOff>
      <xdr:row>36</xdr:row>
      <xdr:rowOff>149860</xdr:rowOff>
    </xdr:to>
    <xdr:sp macro="" textlink="">
      <xdr:nvSpPr>
        <xdr:cNvPr id="130" name="楕円 129">
          <a:extLst>
            <a:ext uri="{FF2B5EF4-FFF2-40B4-BE49-F238E27FC236}">
              <a16:creationId xmlns:a16="http://schemas.microsoft.com/office/drawing/2014/main" id="{282C63E2-44AE-4E37-898A-31A09E25F723}"/>
            </a:ext>
          </a:extLst>
        </xdr:cNvPr>
        <xdr:cNvSpPr/>
      </xdr:nvSpPr>
      <xdr:spPr>
        <a:xfrm>
          <a:off x="958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99060</xdr:rowOff>
    </xdr:from>
    <xdr:to>
      <xdr:col>55</xdr:col>
      <xdr:colOff>0</xdr:colOff>
      <xdr:row>36</xdr:row>
      <xdr:rowOff>99060</xdr:rowOff>
    </xdr:to>
    <xdr:cxnSp macro="">
      <xdr:nvCxnSpPr>
        <xdr:cNvPr id="131" name="直線コネクタ 130">
          <a:extLst>
            <a:ext uri="{FF2B5EF4-FFF2-40B4-BE49-F238E27FC236}">
              <a16:creationId xmlns:a16="http://schemas.microsoft.com/office/drawing/2014/main" id="{EB44B7F1-8A67-4A23-9759-AF3D347CAD8D}"/>
            </a:ext>
          </a:extLst>
        </xdr:cNvPr>
        <xdr:cNvCxnSpPr/>
      </xdr:nvCxnSpPr>
      <xdr:spPr>
        <a:xfrm>
          <a:off x="9639300" y="6271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32" name="楕円 131">
          <a:extLst>
            <a:ext uri="{FF2B5EF4-FFF2-40B4-BE49-F238E27FC236}">
              <a16:creationId xmlns:a16="http://schemas.microsoft.com/office/drawing/2014/main" id="{5861F870-4D38-4744-966C-15C0F8B66C9B}"/>
            </a:ext>
          </a:extLst>
        </xdr:cNvPr>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99060</xdr:rowOff>
    </xdr:from>
    <xdr:to>
      <xdr:col>50</xdr:col>
      <xdr:colOff>114300</xdr:colOff>
      <xdr:row>36</xdr:row>
      <xdr:rowOff>99060</xdr:rowOff>
    </xdr:to>
    <xdr:cxnSp macro="">
      <xdr:nvCxnSpPr>
        <xdr:cNvPr id="133" name="直線コネクタ 132">
          <a:extLst>
            <a:ext uri="{FF2B5EF4-FFF2-40B4-BE49-F238E27FC236}">
              <a16:creationId xmlns:a16="http://schemas.microsoft.com/office/drawing/2014/main" id="{BDEADFD3-0B1D-449B-8EA3-BE0EA6699B5A}"/>
            </a:ext>
          </a:extLst>
        </xdr:cNvPr>
        <xdr:cNvCxnSpPr/>
      </xdr:nvCxnSpPr>
      <xdr:spPr>
        <a:xfrm>
          <a:off x="8750300" y="627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48260</xdr:rowOff>
    </xdr:from>
    <xdr:to>
      <xdr:col>41</xdr:col>
      <xdr:colOff>101600</xdr:colOff>
      <xdr:row>36</xdr:row>
      <xdr:rowOff>149860</xdr:rowOff>
    </xdr:to>
    <xdr:sp macro="" textlink="">
      <xdr:nvSpPr>
        <xdr:cNvPr id="134" name="楕円 133">
          <a:extLst>
            <a:ext uri="{FF2B5EF4-FFF2-40B4-BE49-F238E27FC236}">
              <a16:creationId xmlns:a16="http://schemas.microsoft.com/office/drawing/2014/main" id="{DFC0609F-2469-4477-8DFB-7396A215DA0C}"/>
            </a:ext>
          </a:extLst>
        </xdr:cNvPr>
        <xdr:cNvSpPr/>
      </xdr:nvSpPr>
      <xdr:spPr>
        <a:xfrm>
          <a:off x="781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99060</xdr:rowOff>
    </xdr:from>
    <xdr:to>
      <xdr:col>45</xdr:col>
      <xdr:colOff>177800</xdr:colOff>
      <xdr:row>36</xdr:row>
      <xdr:rowOff>99060</xdr:rowOff>
    </xdr:to>
    <xdr:cxnSp macro="">
      <xdr:nvCxnSpPr>
        <xdr:cNvPr id="135" name="直線コネクタ 134">
          <a:extLst>
            <a:ext uri="{FF2B5EF4-FFF2-40B4-BE49-F238E27FC236}">
              <a16:creationId xmlns:a16="http://schemas.microsoft.com/office/drawing/2014/main" id="{31874714-C660-441C-9AA7-9B5F1AF62504}"/>
            </a:ext>
          </a:extLst>
        </xdr:cNvPr>
        <xdr:cNvCxnSpPr/>
      </xdr:nvCxnSpPr>
      <xdr:spPr>
        <a:xfrm>
          <a:off x="7861300" y="627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48260</xdr:rowOff>
    </xdr:from>
    <xdr:to>
      <xdr:col>36</xdr:col>
      <xdr:colOff>165100</xdr:colOff>
      <xdr:row>36</xdr:row>
      <xdr:rowOff>149860</xdr:rowOff>
    </xdr:to>
    <xdr:sp macro="" textlink="">
      <xdr:nvSpPr>
        <xdr:cNvPr id="136" name="楕円 135">
          <a:extLst>
            <a:ext uri="{FF2B5EF4-FFF2-40B4-BE49-F238E27FC236}">
              <a16:creationId xmlns:a16="http://schemas.microsoft.com/office/drawing/2014/main" id="{3AA0F982-6B8C-4174-A297-DD6E189BC3A9}"/>
            </a:ext>
          </a:extLst>
        </xdr:cNvPr>
        <xdr:cNvSpPr/>
      </xdr:nvSpPr>
      <xdr:spPr>
        <a:xfrm>
          <a:off x="692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99060</xdr:rowOff>
    </xdr:from>
    <xdr:to>
      <xdr:col>41</xdr:col>
      <xdr:colOff>50800</xdr:colOff>
      <xdr:row>36</xdr:row>
      <xdr:rowOff>99060</xdr:rowOff>
    </xdr:to>
    <xdr:cxnSp macro="">
      <xdr:nvCxnSpPr>
        <xdr:cNvPr id="137" name="直線コネクタ 136">
          <a:extLst>
            <a:ext uri="{FF2B5EF4-FFF2-40B4-BE49-F238E27FC236}">
              <a16:creationId xmlns:a16="http://schemas.microsoft.com/office/drawing/2014/main" id="{987CD4E8-C414-4335-8885-A49AA1C8EE52}"/>
            </a:ext>
          </a:extLst>
        </xdr:cNvPr>
        <xdr:cNvCxnSpPr/>
      </xdr:nvCxnSpPr>
      <xdr:spPr>
        <a:xfrm>
          <a:off x="6972300" y="627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a:extLst>
            <a:ext uri="{FF2B5EF4-FFF2-40B4-BE49-F238E27FC236}">
              <a16:creationId xmlns:a16="http://schemas.microsoft.com/office/drawing/2014/main" id="{70D82749-20FF-4F9F-B963-99752A222B05}"/>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451BF060-C541-4CDD-AF8A-DB457D32FAF6}"/>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a:extLst>
            <a:ext uri="{FF2B5EF4-FFF2-40B4-BE49-F238E27FC236}">
              <a16:creationId xmlns:a16="http://schemas.microsoft.com/office/drawing/2014/main" id="{A1478EE3-C08C-490F-8E6C-0795645841CC}"/>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a:extLst>
            <a:ext uri="{FF2B5EF4-FFF2-40B4-BE49-F238E27FC236}">
              <a16:creationId xmlns:a16="http://schemas.microsoft.com/office/drawing/2014/main" id="{396B0C31-90AC-4443-9408-316B0BB917C3}"/>
            </a:ext>
          </a:extLst>
        </xdr:cNvPr>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166387</xdr:rowOff>
    </xdr:from>
    <xdr:ext cx="469744" cy="259045"/>
    <xdr:sp macro="" textlink="">
      <xdr:nvSpPr>
        <xdr:cNvPr id="142" name="n_1mainValue【図書館】&#10;一人当たり面積">
          <a:extLst>
            <a:ext uri="{FF2B5EF4-FFF2-40B4-BE49-F238E27FC236}">
              <a16:creationId xmlns:a16="http://schemas.microsoft.com/office/drawing/2014/main" id="{8CF384D2-D763-4767-A98E-0472A0F60485}"/>
            </a:ext>
          </a:extLst>
        </xdr:cNvPr>
        <xdr:cNvSpPr txBox="1"/>
      </xdr:nvSpPr>
      <xdr:spPr>
        <a:xfrm>
          <a:off x="9391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43" name="n_2mainValue【図書館】&#10;一人当たり面積">
          <a:extLst>
            <a:ext uri="{FF2B5EF4-FFF2-40B4-BE49-F238E27FC236}">
              <a16:creationId xmlns:a16="http://schemas.microsoft.com/office/drawing/2014/main" id="{2C5189BD-D6D6-46F1-A282-C15FEBE7C637}"/>
            </a:ext>
          </a:extLst>
        </xdr:cNvPr>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166387</xdr:rowOff>
    </xdr:from>
    <xdr:ext cx="469744" cy="259045"/>
    <xdr:sp macro="" textlink="">
      <xdr:nvSpPr>
        <xdr:cNvPr id="144" name="n_3mainValue【図書館】&#10;一人当たり面積">
          <a:extLst>
            <a:ext uri="{FF2B5EF4-FFF2-40B4-BE49-F238E27FC236}">
              <a16:creationId xmlns:a16="http://schemas.microsoft.com/office/drawing/2014/main" id="{18DE6A17-8ED7-4E38-99E5-6F1C6ADFCA51}"/>
            </a:ext>
          </a:extLst>
        </xdr:cNvPr>
        <xdr:cNvSpPr txBox="1"/>
      </xdr:nvSpPr>
      <xdr:spPr>
        <a:xfrm>
          <a:off x="7626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166387</xdr:rowOff>
    </xdr:from>
    <xdr:ext cx="469744" cy="259045"/>
    <xdr:sp macro="" textlink="">
      <xdr:nvSpPr>
        <xdr:cNvPr id="145" name="n_4mainValue【図書館】&#10;一人当たり面積">
          <a:extLst>
            <a:ext uri="{FF2B5EF4-FFF2-40B4-BE49-F238E27FC236}">
              <a16:creationId xmlns:a16="http://schemas.microsoft.com/office/drawing/2014/main" id="{0D6DE5AB-08D6-4798-AA31-8C5DE818EBDA}"/>
            </a:ext>
          </a:extLst>
        </xdr:cNvPr>
        <xdr:cNvSpPr txBox="1"/>
      </xdr:nvSpPr>
      <xdr:spPr>
        <a:xfrm>
          <a:off x="6737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1C2AB48-752D-41F4-93A3-4E33BE4681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BEF3CF1-9833-47AD-AACE-8119840C1A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1182601-9762-44BC-9402-D2FF02F4970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69C8512-3C28-4EEF-B4FD-0935537E14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7F5839B-60F8-4B9E-86A2-74009CEC92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221E63B-A272-4A7D-BD66-2612361AB1B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B2C3B4E-A150-4A1F-8C58-29690EC668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BA3BA7C-4FDB-49AE-8408-08F0EBB426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CFD90C8-58FD-448B-B2C7-667526710C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01F365E-9DD1-458D-B1F7-DE5E3C172E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F474261-B024-4587-AE9C-E179EB79E0C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D0B2B14-9BAA-4B6F-A5C9-47AA4EDFFA5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D9C44A84-26B8-4614-BBB4-2657EECC4B8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F935F4E3-FA86-4461-A7EE-AE061A06E97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7DB539CE-A593-4C17-A3C3-D0696156F87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5EE15313-328A-46A2-81EE-7448F47EEE6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190DFD6-B736-463D-B9B8-946DB1011FE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8F897B5-D47C-4063-A41C-430138619C3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98B0197A-232E-4086-94FE-946774D3D8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A3687021-F301-4D30-ABDF-8FDECB6051A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5D1BE74F-02E1-45FF-A510-FC97BEA62A1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337F348F-600C-4044-B139-F5498B865A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4EF101DD-05F7-44A2-BC6E-FB26A2E8245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BC41F0B6-6D8B-4AFA-8F92-84114F9CB1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9BFA21C7-B303-4A95-A646-7A4D2BBBBDEE}"/>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FAB17CE5-5016-4B4D-9370-D7C6AE3100AF}"/>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EC28F52C-2253-49AF-9348-99AEC4B47A05}"/>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8E56EA07-2636-42A7-8D2B-22CBB09E0D6B}"/>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EC2BB5C4-6531-42F6-BBD2-620030116532}"/>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85889463-B56C-40F2-8AF0-CCD4B235AB14}"/>
            </a:ext>
          </a:extLst>
        </xdr:cNvPr>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CD40BA2C-55C9-4DCB-A84B-9CA60BADABFE}"/>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6283EDA1-7A99-47CA-AABC-792EFAD19B56}"/>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A51EA75F-AD58-474A-93ED-79EC77D3F1BC}"/>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CA3991DA-FF5C-437F-8FCE-44ADB6CDB5BD}"/>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DC3D90F3-F490-49A8-90EF-31642A5FF3FE}"/>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CB0EA66-9989-44EA-BFF3-0F56E62744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F4F99B4-EC4F-430A-B119-71295D84F74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071060E-FCD8-44E3-803B-6628EF03F3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137FC19-913C-4B21-95B2-D549C8A583A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8EC71C4-36AF-4FE0-BAF5-394E8523CF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86" name="楕円 185">
          <a:extLst>
            <a:ext uri="{FF2B5EF4-FFF2-40B4-BE49-F238E27FC236}">
              <a16:creationId xmlns:a16="http://schemas.microsoft.com/office/drawing/2014/main" id="{0782CA48-54AD-4F00-9DB9-C12F71FE8C84}"/>
            </a:ext>
          </a:extLst>
        </xdr:cNvPr>
        <xdr:cNvSpPr/>
      </xdr:nvSpPr>
      <xdr:spPr>
        <a:xfrm>
          <a:off x="4584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123842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F4F57EAE-1EC7-4250-B60A-E56C536B546E}"/>
            </a:ext>
          </a:extLst>
        </xdr:cNvPr>
        <xdr:cNvSpPr txBox="1"/>
      </xdr:nvSpPr>
      <xdr:spPr>
        <a:xfrm>
          <a:off x="4673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88" name="楕円 187">
          <a:extLst>
            <a:ext uri="{FF2B5EF4-FFF2-40B4-BE49-F238E27FC236}">
              <a16:creationId xmlns:a16="http://schemas.microsoft.com/office/drawing/2014/main" id="{D0757955-100D-42CF-A40E-71D7F8DF491E}"/>
            </a:ext>
          </a:extLst>
        </xdr:cNvPr>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110490</xdr:rowOff>
    </xdr:to>
    <xdr:cxnSp macro="">
      <xdr:nvCxnSpPr>
        <xdr:cNvPr id="189" name="直線コネクタ 188">
          <a:extLst>
            <a:ext uri="{FF2B5EF4-FFF2-40B4-BE49-F238E27FC236}">
              <a16:creationId xmlns:a16="http://schemas.microsoft.com/office/drawing/2014/main" id="{808A51F9-EDF5-4E37-A583-A726DB75976D}"/>
            </a:ext>
          </a:extLst>
        </xdr:cNvPr>
        <xdr:cNvCxnSpPr/>
      </xdr:nvCxnSpPr>
      <xdr:spPr>
        <a:xfrm flipV="1">
          <a:off x="3797300" y="1031176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xdr:rowOff>
    </xdr:from>
    <xdr:to>
      <xdr:col>15</xdr:col>
      <xdr:colOff>101600</xdr:colOff>
      <xdr:row>60</xdr:row>
      <xdr:rowOff>111760</xdr:rowOff>
    </xdr:to>
    <xdr:sp macro="" textlink="">
      <xdr:nvSpPr>
        <xdr:cNvPr id="190" name="楕円 189">
          <a:extLst>
            <a:ext uri="{FF2B5EF4-FFF2-40B4-BE49-F238E27FC236}">
              <a16:creationId xmlns:a16="http://schemas.microsoft.com/office/drawing/2014/main" id="{AED39CB1-C28A-40B2-96DC-4FC90F45184E}"/>
            </a:ext>
          </a:extLst>
        </xdr:cNvPr>
        <xdr:cNvSpPr/>
      </xdr:nvSpPr>
      <xdr:spPr>
        <a:xfrm>
          <a:off x="2857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60960</xdr:rowOff>
    </xdr:from>
    <xdr:to>
      <xdr:col>19</xdr:col>
      <xdr:colOff>177800</xdr:colOff>
      <xdr:row>60</xdr:row>
      <xdr:rowOff>110490</xdr:rowOff>
    </xdr:to>
    <xdr:cxnSp macro="">
      <xdr:nvCxnSpPr>
        <xdr:cNvPr id="191" name="直線コネクタ 190">
          <a:extLst>
            <a:ext uri="{FF2B5EF4-FFF2-40B4-BE49-F238E27FC236}">
              <a16:creationId xmlns:a16="http://schemas.microsoft.com/office/drawing/2014/main" id="{8C6731E7-1615-47AB-BCF3-A435478482BC}"/>
            </a:ext>
          </a:extLst>
        </xdr:cNvPr>
        <xdr:cNvCxnSpPr/>
      </xdr:nvCxnSpPr>
      <xdr:spPr>
        <a:xfrm>
          <a:off x="2908300" y="103479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2" name="楕円 191">
          <a:extLst>
            <a:ext uri="{FF2B5EF4-FFF2-40B4-BE49-F238E27FC236}">
              <a16:creationId xmlns:a16="http://schemas.microsoft.com/office/drawing/2014/main" id="{6033103A-2915-4DC2-B013-3E42537E8AD6}"/>
            </a:ext>
          </a:extLst>
        </xdr:cNvPr>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60</xdr:row>
      <xdr:rowOff>60960</xdr:rowOff>
    </xdr:to>
    <xdr:cxnSp macro="">
      <xdr:nvCxnSpPr>
        <xdr:cNvPr id="193" name="直線コネクタ 192">
          <a:extLst>
            <a:ext uri="{FF2B5EF4-FFF2-40B4-BE49-F238E27FC236}">
              <a16:creationId xmlns:a16="http://schemas.microsoft.com/office/drawing/2014/main" id="{ACED3773-2DF9-4FB1-82C1-3F47BFBF513D}"/>
            </a:ext>
          </a:extLst>
        </xdr:cNvPr>
        <xdr:cNvCxnSpPr/>
      </xdr:nvCxnSpPr>
      <xdr:spPr>
        <a:xfrm>
          <a:off x="2019300" y="103155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88265</xdr:rowOff>
    </xdr:from>
    <xdr:to>
      <xdr:col>6</xdr:col>
      <xdr:colOff>38100</xdr:colOff>
      <xdr:row>60</xdr:row>
      <xdr:rowOff>18415</xdr:rowOff>
    </xdr:to>
    <xdr:sp macro="" textlink="">
      <xdr:nvSpPr>
        <xdr:cNvPr id="194" name="楕円 193">
          <a:extLst>
            <a:ext uri="{FF2B5EF4-FFF2-40B4-BE49-F238E27FC236}">
              <a16:creationId xmlns:a16="http://schemas.microsoft.com/office/drawing/2014/main" id="{7FAE40A4-C07F-434D-B3A9-D51C7B6D8FF4}"/>
            </a:ext>
          </a:extLst>
        </xdr:cNvPr>
        <xdr:cNvSpPr/>
      </xdr:nvSpPr>
      <xdr:spPr>
        <a:xfrm>
          <a:off x="1079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139065</xdr:rowOff>
    </xdr:from>
    <xdr:to>
      <xdr:col>10</xdr:col>
      <xdr:colOff>114300</xdr:colOff>
      <xdr:row>60</xdr:row>
      <xdr:rowOff>28575</xdr:rowOff>
    </xdr:to>
    <xdr:cxnSp macro="">
      <xdr:nvCxnSpPr>
        <xdr:cNvPr id="195" name="直線コネクタ 194">
          <a:extLst>
            <a:ext uri="{FF2B5EF4-FFF2-40B4-BE49-F238E27FC236}">
              <a16:creationId xmlns:a16="http://schemas.microsoft.com/office/drawing/2014/main" id="{9E219AD1-3202-4457-A72D-7369AEC09E8C}"/>
            </a:ext>
          </a:extLst>
        </xdr:cNvPr>
        <xdr:cNvCxnSpPr/>
      </xdr:nvCxnSpPr>
      <xdr:spPr>
        <a:xfrm>
          <a:off x="1130300" y="102546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A2D02E11-E43B-4635-9DFE-EFE8DC7FCD56}"/>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2143F1C8-69E2-43FB-9D5B-FD5988AF743E}"/>
            </a:ext>
          </a:extLst>
        </xdr:cNvPr>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a:extLst>
            <a:ext uri="{FF2B5EF4-FFF2-40B4-BE49-F238E27FC236}">
              <a16:creationId xmlns:a16="http://schemas.microsoft.com/office/drawing/2014/main" id="{16FBA7F4-26F3-4C98-AE05-50831498627C}"/>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a:extLst>
            <a:ext uri="{FF2B5EF4-FFF2-40B4-BE49-F238E27FC236}">
              <a16:creationId xmlns:a16="http://schemas.microsoft.com/office/drawing/2014/main" id="{7222208C-656B-474D-B07C-0A00C029CCD5}"/>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200" name="n_1mainValue【体育館・プール】&#10;有形固定資産減価償却率">
          <a:extLst>
            <a:ext uri="{FF2B5EF4-FFF2-40B4-BE49-F238E27FC236}">
              <a16:creationId xmlns:a16="http://schemas.microsoft.com/office/drawing/2014/main" id="{E743BBFC-6621-4165-AEC0-C00EB21401F5}"/>
            </a:ext>
          </a:extLst>
        </xdr:cNvPr>
        <xdr:cNvSpPr txBox="1"/>
      </xdr:nvSpPr>
      <xdr:spPr>
        <a:xfrm>
          <a:off x="3582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1" name="n_2mainValue【体育館・プール】&#10;有形固定資産減価償却率">
          <a:extLst>
            <a:ext uri="{FF2B5EF4-FFF2-40B4-BE49-F238E27FC236}">
              <a16:creationId xmlns:a16="http://schemas.microsoft.com/office/drawing/2014/main" id="{FF48DC27-5C9B-4861-8A97-CA9156D3C36A}"/>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2" name="n_3mainValue【体育館・プール】&#10;有形固定資産減価償却率">
          <a:extLst>
            <a:ext uri="{FF2B5EF4-FFF2-40B4-BE49-F238E27FC236}">
              <a16:creationId xmlns:a16="http://schemas.microsoft.com/office/drawing/2014/main" id="{4EE83D6D-8FFA-4A27-A9F5-C4DC7DE90B0C}"/>
            </a:ext>
          </a:extLst>
        </xdr:cNvPr>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9542</xdr:rowOff>
    </xdr:from>
    <xdr:ext cx="405111" cy="259045"/>
    <xdr:sp macro="" textlink="">
      <xdr:nvSpPr>
        <xdr:cNvPr id="203" name="n_4mainValue【体育館・プール】&#10;有形固定資産減価償却率">
          <a:extLst>
            <a:ext uri="{FF2B5EF4-FFF2-40B4-BE49-F238E27FC236}">
              <a16:creationId xmlns:a16="http://schemas.microsoft.com/office/drawing/2014/main" id="{897E6670-7D37-4F28-B95A-D1872F4E3FFD}"/>
            </a:ext>
          </a:extLst>
        </xdr:cNvPr>
        <xdr:cNvSpPr txBox="1"/>
      </xdr:nvSpPr>
      <xdr:spPr>
        <a:xfrm>
          <a:off x="927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8715C84F-798E-4D8D-B029-FDC529B642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DF693A6-4540-4462-8854-EA2FF88A0E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5B23F1A7-AE8D-42B1-84A2-B31F9227FA7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58FF4FE0-794F-4112-BE78-268E111B42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E6143C75-C041-46EF-B007-D4A3CF90D4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955B74E2-F43D-46DC-A1DC-40AFC82B58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A60C8BBC-6884-4C42-B5AE-F29AC4F0E8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B8851983-242A-4B9C-9B5F-7759C16AD6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CB33FB7D-C0AF-4B8E-92D8-D92612526F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E8D2353B-D2C3-4834-B9F6-9259D0BF50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559FD3A0-38E2-4D52-8776-5F706CFA406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FE19712F-BE50-4E28-908F-0FA9BC754DB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6462756A-0F2C-4E15-B824-4766E59F45C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E10F3B8D-809E-4EDB-80FA-14698FEDA1E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B60708EC-985C-45AF-A136-56A6AB42F4F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85B171DD-FC2A-4FC8-924F-FABDF7F3DC4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14FAE61C-5B80-46F1-B15D-23EBEBF64F9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16E52EB0-C28A-449A-8ECF-A0949523B33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77F8F5C9-3292-48EA-9A64-CF033313C51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5639E39E-A879-4350-8D7B-8CA272EBEF9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E7DED20-3333-4459-9E5F-61A95670D2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BD7B0661-8241-4B2B-A7A2-9907CD77A8C3}"/>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4A946292-A231-4228-B685-0A075DA66BBD}"/>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95261D3F-845F-49B2-8157-0F3347C49978}"/>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DCB092F7-9620-4692-BFD6-B015D1E6A6E7}"/>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826D5F83-3888-4A78-96C6-70883F52A00D}"/>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40650E14-D2FA-4F2B-8586-F2A647CFFD0F}"/>
            </a:ext>
          </a:extLst>
        </xdr:cNvPr>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EB1E6356-E84B-4093-84F5-11B9FA50BE21}"/>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1E61481A-9E9A-4CBC-BE01-784861FB1279}"/>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6C0DE50D-A4FE-4732-8FD4-539D8075C2D7}"/>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6D84A8E4-E692-4951-8815-96A60874A736}"/>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BC3C88AC-9BE2-45F6-9B9D-662D74936503}"/>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2AC169E-C680-4DBE-AAE3-DB6B18B6379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600A720-36FD-4906-93AB-F30F610B38E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406D42A-C1CA-43B9-9073-28B0756A99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F39F7FE-64DB-4EB0-9EC2-C61499BCE9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2BF7AAE-4BFC-4785-8F76-A24118B87EC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122936</xdr:rowOff>
    </xdr:from>
    <xdr:to>
      <xdr:col>55</xdr:col>
      <xdr:colOff>50800</xdr:colOff>
      <xdr:row>63</xdr:row>
      <xdr:rowOff>53086</xdr:rowOff>
    </xdr:to>
    <xdr:sp macro="" textlink="">
      <xdr:nvSpPr>
        <xdr:cNvPr id="241" name="楕円 240">
          <a:extLst>
            <a:ext uri="{FF2B5EF4-FFF2-40B4-BE49-F238E27FC236}">
              <a16:creationId xmlns:a16="http://schemas.microsoft.com/office/drawing/2014/main" id="{8604ADF5-F39A-43DC-9C93-0EF25DD62C91}"/>
            </a:ext>
          </a:extLst>
        </xdr:cNvPr>
        <xdr:cNvSpPr/>
      </xdr:nvSpPr>
      <xdr:spPr>
        <a:xfrm>
          <a:off x="10426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101363</xdr:rowOff>
    </xdr:from>
    <xdr:ext cx="469744" cy="259045"/>
    <xdr:sp macro="" textlink="">
      <xdr:nvSpPr>
        <xdr:cNvPr id="242" name="【体育館・プール】&#10;一人当たり面積該当値テキスト">
          <a:extLst>
            <a:ext uri="{FF2B5EF4-FFF2-40B4-BE49-F238E27FC236}">
              <a16:creationId xmlns:a16="http://schemas.microsoft.com/office/drawing/2014/main" id="{BCAC3733-23E1-4C2B-B18E-D8861FD5D610}"/>
            </a:ext>
          </a:extLst>
        </xdr:cNvPr>
        <xdr:cNvSpPr txBox="1"/>
      </xdr:nvSpPr>
      <xdr:spPr>
        <a:xfrm>
          <a:off x="1051560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122936</xdr:rowOff>
    </xdr:from>
    <xdr:to>
      <xdr:col>50</xdr:col>
      <xdr:colOff>165100</xdr:colOff>
      <xdr:row>63</xdr:row>
      <xdr:rowOff>53086</xdr:rowOff>
    </xdr:to>
    <xdr:sp macro="" textlink="">
      <xdr:nvSpPr>
        <xdr:cNvPr id="243" name="楕円 242">
          <a:extLst>
            <a:ext uri="{FF2B5EF4-FFF2-40B4-BE49-F238E27FC236}">
              <a16:creationId xmlns:a16="http://schemas.microsoft.com/office/drawing/2014/main" id="{D7885585-2B4D-4E35-BF34-0028209E7E1F}"/>
            </a:ext>
          </a:extLst>
        </xdr:cNvPr>
        <xdr:cNvSpPr/>
      </xdr:nvSpPr>
      <xdr:spPr>
        <a:xfrm>
          <a:off x="9588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xdr:rowOff>
    </xdr:from>
    <xdr:to>
      <xdr:col>55</xdr:col>
      <xdr:colOff>0</xdr:colOff>
      <xdr:row>63</xdr:row>
      <xdr:rowOff>2286</xdr:rowOff>
    </xdr:to>
    <xdr:cxnSp macro="">
      <xdr:nvCxnSpPr>
        <xdr:cNvPr id="244" name="直線コネクタ 243">
          <a:extLst>
            <a:ext uri="{FF2B5EF4-FFF2-40B4-BE49-F238E27FC236}">
              <a16:creationId xmlns:a16="http://schemas.microsoft.com/office/drawing/2014/main" id="{DDAB105D-6D9D-4036-8D2D-824A5F9D81E0}"/>
            </a:ext>
          </a:extLst>
        </xdr:cNvPr>
        <xdr:cNvCxnSpPr/>
      </xdr:nvCxnSpPr>
      <xdr:spPr>
        <a:xfrm>
          <a:off x="9639300" y="10803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122936</xdr:rowOff>
    </xdr:from>
    <xdr:to>
      <xdr:col>46</xdr:col>
      <xdr:colOff>38100</xdr:colOff>
      <xdr:row>63</xdr:row>
      <xdr:rowOff>53086</xdr:rowOff>
    </xdr:to>
    <xdr:sp macro="" textlink="">
      <xdr:nvSpPr>
        <xdr:cNvPr id="245" name="楕円 244">
          <a:extLst>
            <a:ext uri="{FF2B5EF4-FFF2-40B4-BE49-F238E27FC236}">
              <a16:creationId xmlns:a16="http://schemas.microsoft.com/office/drawing/2014/main" id="{F423FD39-E59B-4453-A058-FB1829B07B3A}"/>
            </a:ext>
          </a:extLst>
        </xdr:cNvPr>
        <xdr:cNvSpPr/>
      </xdr:nvSpPr>
      <xdr:spPr>
        <a:xfrm>
          <a:off x="8699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xdr:rowOff>
    </xdr:from>
    <xdr:to>
      <xdr:col>50</xdr:col>
      <xdr:colOff>114300</xdr:colOff>
      <xdr:row>63</xdr:row>
      <xdr:rowOff>2286</xdr:rowOff>
    </xdr:to>
    <xdr:cxnSp macro="">
      <xdr:nvCxnSpPr>
        <xdr:cNvPr id="246" name="直線コネクタ 245">
          <a:extLst>
            <a:ext uri="{FF2B5EF4-FFF2-40B4-BE49-F238E27FC236}">
              <a16:creationId xmlns:a16="http://schemas.microsoft.com/office/drawing/2014/main" id="{DF5F40FF-FD20-4E7B-8AF0-B1C8B3D6F85B}"/>
            </a:ext>
          </a:extLst>
        </xdr:cNvPr>
        <xdr:cNvCxnSpPr/>
      </xdr:nvCxnSpPr>
      <xdr:spPr>
        <a:xfrm>
          <a:off x="8750300" y="1080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125222</xdr:rowOff>
    </xdr:from>
    <xdr:to>
      <xdr:col>41</xdr:col>
      <xdr:colOff>101600</xdr:colOff>
      <xdr:row>63</xdr:row>
      <xdr:rowOff>55372</xdr:rowOff>
    </xdr:to>
    <xdr:sp macro="" textlink="">
      <xdr:nvSpPr>
        <xdr:cNvPr id="247" name="楕円 246">
          <a:extLst>
            <a:ext uri="{FF2B5EF4-FFF2-40B4-BE49-F238E27FC236}">
              <a16:creationId xmlns:a16="http://schemas.microsoft.com/office/drawing/2014/main" id="{B1D4E159-BE45-4DA8-BE1E-B80D04EA22A6}"/>
            </a:ext>
          </a:extLst>
        </xdr:cNvPr>
        <xdr:cNvSpPr/>
      </xdr:nvSpPr>
      <xdr:spPr>
        <a:xfrm>
          <a:off x="7810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xdr:rowOff>
    </xdr:from>
    <xdr:to>
      <xdr:col>45</xdr:col>
      <xdr:colOff>177800</xdr:colOff>
      <xdr:row>63</xdr:row>
      <xdr:rowOff>4572</xdr:rowOff>
    </xdr:to>
    <xdr:cxnSp macro="">
      <xdr:nvCxnSpPr>
        <xdr:cNvPr id="248" name="直線コネクタ 247">
          <a:extLst>
            <a:ext uri="{FF2B5EF4-FFF2-40B4-BE49-F238E27FC236}">
              <a16:creationId xmlns:a16="http://schemas.microsoft.com/office/drawing/2014/main" id="{7EB4EB9A-3A0B-49A5-B536-013C6C56E209}"/>
            </a:ext>
          </a:extLst>
        </xdr:cNvPr>
        <xdr:cNvCxnSpPr/>
      </xdr:nvCxnSpPr>
      <xdr:spPr>
        <a:xfrm flipV="1">
          <a:off x="7861300" y="108036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125222</xdr:rowOff>
    </xdr:from>
    <xdr:to>
      <xdr:col>36</xdr:col>
      <xdr:colOff>165100</xdr:colOff>
      <xdr:row>63</xdr:row>
      <xdr:rowOff>55372</xdr:rowOff>
    </xdr:to>
    <xdr:sp macro="" textlink="">
      <xdr:nvSpPr>
        <xdr:cNvPr id="249" name="楕円 248">
          <a:extLst>
            <a:ext uri="{FF2B5EF4-FFF2-40B4-BE49-F238E27FC236}">
              <a16:creationId xmlns:a16="http://schemas.microsoft.com/office/drawing/2014/main" id="{C91BA366-0502-443E-9CAE-A30E44B48AF7}"/>
            </a:ext>
          </a:extLst>
        </xdr:cNvPr>
        <xdr:cNvSpPr/>
      </xdr:nvSpPr>
      <xdr:spPr>
        <a:xfrm>
          <a:off x="6921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4572</xdr:rowOff>
    </xdr:from>
    <xdr:to>
      <xdr:col>41</xdr:col>
      <xdr:colOff>50800</xdr:colOff>
      <xdr:row>63</xdr:row>
      <xdr:rowOff>4572</xdr:rowOff>
    </xdr:to>
    <xdr:cxnSp macro="">
      <xdr:nvCxnSpPr>
        <xdr:cNvPr id="250" name="直線コネクタ 249">
          <a:extLst>
            <a:ext uri="{FF2B5EF4-FFF2-40B4-BE49-F238E27FC236}">
              <a16:creationId xmlns:a16="http://schemas.microsoft.com/office/drawing/2014/main" id="{57C984FC-F70A-4614-82F5-C2D8AA268C97}"/>
            </a:ext>
          </a:extLst>
        </xdr:cNvPr>
        <xdr:cNvCxnSpPr/>
      </xdr:nvCxnSpPr>
      <xdr:spPr>
        <a:xfrm>
          <a:off x="6972300" y="1080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2B851352-C48E-4D25-8F13-09EA9768F61E}"/>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B269EE43-147F-4110-9309-8726A09FC0CA}"/>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B1C1E88F-B9DF-4AED-8E5B-A7AE0792311B}"/>
            </a:ext>
          </a:extLst>
        </xdr:cNvPr>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AF77510A-55C3-471C-8CBD-B0F7ECC02623}"/>
            </a:ext>
          </a:extLst>
        </xdr:cNvPr>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44213</xdr:rowOff>
    </xdr:from>
    <xdr:ext cx="469744" cy="259045"/>
    <xdr:sp macro="" textlink="">
      <xdr:nvSpPr>
        <xdr:cNvPr id="255" name="n_1mainValue【体育館・プール】&#10;一人当たり面積">
          <a:extLst>
            <a:ext uri="{FF2B5EF4-FFF2-40B4-BE49-F238E27FC236}">
              <a16:creationId xmlns:a16="http://schemas.microsoft.com/office/drawing/2014/main" id="{AB909553-0EB3-48A2-AACA-58F992F411F0}"/>
            </a:ext>
          </a:extLst>
        </xdr:cNvPr>
        <xdr:cNvSpPr txBox="1"/>
      </xdr:nvSpPr>
      <xdr:spPr>
        <a:xfrm>
          <a:off x="9391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44213</xdr:rowOff>
    </xdr:from>
    <xdr:ext cx="469744" cy="259045"/>
    <xdr:sp macro="" textlink="">
      <xdr:nvSpPr>
        <xdr:cNvPr id="256" name="n_2mainValue【体育館・プール】&#10;一人当たり面積">
          <a:extLst>
            <a:ext uri="{FF2B5EF4-FFF2-40B4-BE49-F238E27FC236}">
              <a16:creationId xmlns:a16="http://schemas.microsoft.com/office/drawing/2014/main" id="{3E9AB250-E12D-4E44-829B-C38A8166D138}"/>
            </a:ext>
          </a:extLst>
        </xdr:cNvPr>
        <xdr:cNvSpPr txBox="1"/>
      </xdr:nvSpPr>
      <xdr:spPr>
        <a:xfrm>
          <a:off x="8515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46499</xdr:rowOff>
    </xdr:from>
    <xdr:ext cx="469744" cy="259045"/>
    <xdr:sp macro="" textlink="">
      <xdr:nvSpPr>
        <xdr:cNvPr id="257" name="n_3mainValue【体育館・プール】&#10;一人当たり面積">
          <a:extLst>
            <a:ext uri="{FF2B5EF4-FFF2-40B4-BE49-F238E27FC236}">
              <a16:creationId xmlns:a16="http://schemas.microsoft.com/office/drawing/2014/main" id="{29CDDBC1-E26D-4541-883C-B0A8EFB4807D}"/>
            </a:ext>
          </a:extLst>
        </xdr:cNvPr>
        <xdr:cNvSpPr txBox="1"/>
      </xdr:nvSpPr>
      <xdr:spPr>
        <a:xfrm>
          <a:off x="7626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46499</xdr:rowOff>
    </xdr:from>
    <xdr:ext cx="469744" cy="259045"/>
    <xdr:sp macro="" textlink="">
      <xdr:nvSpPr>
        <xdr:cNvPr id="258" name="n_4mainValue【体育館・プール】&#10;一人当たり面積">
          <a:extLst>
            <a:ext uri="{FF2B5EF4-FFF2-40B4-BE49-F238E27FC236}">
              <a16:creationId xmlns:a16="http://schemas.microsoft.com/office/drawing/2014/main" id="{3F4063A8-E339-4803-968F-A4D525D9DF57}"/>
            </a:ext>
          </a:extLst>
        </xdr:cNvPr>
        <xdr:cNvSpPr txBox="1"/>
      </xdr:nvSpPr>
      <xdr:spPr>
        <a:xfrm>
          <a:off x="6737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315A1DF2-CA1D-4854-9803-94598763BA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BD197A8C-B306-4773-B92D-B81E6CA2D5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E1A50467-15D3-4258-A234-4F2DD0971C0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A66F41BB-ACCE-4854-85DA-4137595828C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715FFED3-7EDF-49BD-B42A-05666BEB06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132B25C-9B72-4C77-ADF3-DF0D1E4355C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E7587A67-12A0-4E9E-9A67-02F2D1FB17C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7555DE24-E27A-448B-988D-D05ADE3B5B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43439A5E-1509-4C74-B18B-835D2A7E92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51D18311-2DDE-45D7-A61A-2DEB33B3A8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66958D4C-60E8-4809-B5DB-FB3F1FFA71D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30143086-2A1E-41CE-98CF-93C20909219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E28AB49D-1905-434D-BF5A-D99CAD07D41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FD2A2D48-2220-4B34-900C-009FE72ED3A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1F30B267-7A19-426B-A923-630DED91943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D3CA1DCE-B32E-415D-8BDC-74601B37B3B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BB12EAA6-CE25-4CDE-A9DF-A58B65BCE43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841960E8-B691-4CED-97E3-475474FCDCA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54432FA0-1CED-4D88-9431-FB3CFE698A4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FC479C4A-3976-4763-A6D8-BC37D30371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1C31E0FE-28FB-4D61-8775-A405CE28E99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18C04A26-D602-4B86-9C2D-86663D7A49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5C8623FB-A2E7-4EA3-9708-5DF468870DDD}"/>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4CF0D648-BF60-4A67-B685-6D330B9CDFA5}"/>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C0702349-0005-4115-A665-DCC031FFB601}"/>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EE64C4B9-EBAA-4A61-947C-97F4F1361A77}"/>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ADDC3E85-D47B-4BCD-AD53-C230B129D5C6}"/>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2F067261-0FD6-48D7-85C3-3757DD7F0FB5}"/>
            </a:ext>
          </a:extLst>
        </xdr:cNvPr>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D9ED601D-97AD-493D-B0A1-01EC2FE96C17}"/>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0F3A07FE-97E6-4C56-BEF6-94718052E8E5}"/>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2DCC61ED-277A-4D3C-93D9-CEB70B6E7EFB}"/>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87ACEBCE-A72D-40E3-B407-93E4DA271A52}"/>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875DAB5C-694B-4A39-8777-F347CC1A66F4}"/>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36650B0-0D64-4D52-9A7D-10364FD273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0312695-19A6-45A2-A822-36B120C3DE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1BAD560-F524-4559-B4F8-6CFED35C0A1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5760DA6-CDCE-4401-8F90-948F8B1981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AB38F88-E177-49F4-8A83-EDF248B4D98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58165</xdr:rowOff>
    </xdr:from>
    <xdr:to>
      <xdr:col>24</xdr:col>
      <xdr:colOff>114300</xdr:colOff>
      <xdr:row>81</xdr:row>
      <xdr:rowOff>159765</xdr:rowOff>
    </xdr:to>
    <xdr:sp macro="" textlink="">
      <xdr:nvSpPr>
        <xdr:cNvPr id="297" name="楕円 296">
          <a:extLst>
            <a:ext uri="{FF2B5EF4-FFF2-40B4-BE49-F238E27FC236}">
              <a16:creationId xmlns:a16="http://schemas.microsoft.com/office/drawing/2014/main" id="{6EEEB8E0-B1C2-42EA-B9B1-2318724392A8}"/>
            </a:ext>
          </a:extLst>
        </xdr:cNvPr>
        <xdr:cNvSpPr/>
      </xdr:nvSpPr>
      <xdr:spPr>
        <a:xfrm>
          <a:off x="4584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36592</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B2BB9D50-3854-4355-92F6-0B7C85047C02}"/>
            </a:ext>
          </a:extLst>
        </xdr:cNvPr>
        <xdr:cNvSpPr txBox="1"/>
      </xdr:nvSpPr>
      <xdr:spPr>
        <a:xfrm>
          <a:off x="4673600"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99" name="楕円 298">
          <a:extLst>
            <a:ext uri="{FF2B5EF4-FFF2-40B4-BE49-F238E27FC236}">
              <a16:creationId xmlns:a16="http://schemas.microsoft.com/office/drawing/2014/main" id="{D6DF64DC-049A-4AD0-B1F9-B959CDB3E80B}"/>
            </a:ext>
          </a:extLst>
        </xdr:cNvPr>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108965</xdr:rowOff>
    </xdr:to>
    <xdr:cxnSp macro="">
      <xdr:nvCxnSpPr>
        <xdr:cNvPr id="300" name="直線コネクタ 299">
          <a:extLst>
            <a:ext uri="{FF2B5EF4-FFF2-40B4-BE49-F238E27FC236}">
              <a16:creationId xmlns:a16="http://schemas.microsoft.com/office/drawing/2014/main" id="{933DCFEA-CB39-4177-9971-F24ABD5BAD4C}"/>
            </a:ext>
          </a:extLst>
        </xdr:cNvPr>
        <xdr:cNvCxnSpPr/>
      </xdr:nvCxnSpPr>
      <xdr:spPr>
        <a:xfrm>
          <a:off x="3797300" y="139827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5587</xdr:rowOff>
    </xdr:from>
    <xdr:to>
      <xdr:col>15</xdr:col>
      <xdr:colOff>101600</xdr:colOff>
      <xdr:row>81</xdr:row>
      <xdr:rowOff>107187</xdr:rowOff>
    </xdr:to>
    <xdr:sp macro="" textlink="">
      <xdr:nvSpPr>
        <xdr:cNvPr id="301" name="楕円 300">
          <a:extLst>
            <a:ext uri="{FF2B5EF4-FFF2-40B4-BE49-F238E27FC236}">
              <a16:creationId xmlns:a16="http://schemas.microsoft.com/office/drawing/2014/main" id="{895252D3-99A2-46DC-82C0-7DC36799A477}"/>
            </a:ext>
          </a:extLst>
        </xdr:cNvPr>
        <xdr:cNvSpPr/>
      </xdr:nvSpPr>
      <xdr:spPr>
        <a:xfrm>
          <a:off x="2857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56387</xdr:rowOff>
    </xdr:from>
    <xdr:to>
      <xdr:col>19</xdr:col>
      <xdr:colOff>177800</xdr:colOff>
      <xdr:row>81</xdr:row>
      <xdr:rowOff>95250</xdr:rowOff>
    </xdr:to>
    <xdr:cxnSp macro="">
      <xdr:nvCxnSpPr>
        <xdr:cNvPr id="302" name="直線コネクタ 301">
          <a:extLst>
            <a:ext uri="{FF2B5EF4-FFF2-40B4-BE49-F238E27FC236}">
              <a16:creationId xmlns:a16="http://schemas.microsoft.com/office/drawing/2014/main" id="{C6C57C30-0FB9-4D19-9F82-78F5733EBF5C}"/>
            </a:ext>
          </a:extLst>
        </xdr:cNvPr>
        <xdr:cNvCxnSpPr/>
      </xdr:nvCxnSpPr>
      <xdr:spPr>
        <a:xfrm>
          <a:off x="2908300" y="1394383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126746</xdr:rowOff>
    </xdr:from>
    <xdr:to>
      <xdr:col>10</xdr:col>
      <xdr:colOff>165100</xdr:colOff>
      <xdr:row>81</xdr:row>
      <xdr:rowOff>56896</xdr:rowOff>
    </xdr:to>
    <xdr:sp macro="" textlink="">
      <xdr:nvSpPr>
        <xdr:cNvPr id="303" name="楕円 302">
          <a:extLst>
            <a:ext uri="{FF2B5EF4-FFF2-40B4-BE49-F238E27FC236}">
              <a16:creationId xmlns:a16="http://schemas.microsoft.com/office/drawing/2014/main" id="{98E422B0-0C13-45F5-9F6D-8FF58EBBAF5C}"/>
            </a:ext>
          </a:extLst>
        </xdr:cNvPr>
        <xdr:cNvSpPr/>
      </xdr:nvSpPr>
      <xdr:spPr>
        <a:xfrm>
          <a:off x="1968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xdr:rowOff>
    </xdr:from>
    <xdr:to>
      <xdr:col>15</xdr:col>
      <xdr:colOff>50800</xdr:colOff>
      <xdr:row>81</xdr:row>
      <xdr:rowOff>56387</xdr:rowOff>
    </xdr:to>
    <xdr:cxnSp macro="">
      <xdr:nvCxnSpPr>
        <xdr:cNvPr id="304" name="直線コネクタ 303">
          <a:extLst>
            <a:ext uri="{FF2B5EF4-FFF2-40B4-BE49-F238E27FC236}">
              <a16:creationId xmlns:a16="http://schemas.microsoft.com/office/drawing/2014/main" id="{6280CEEA-A050-46C5-A02A-93EDDE0E5F6C}"/>
            </a:ext>
          </a:extLst>
        </xdr:cNvPr>
        <xdr:cNvCxnSpPr/>
      </xdr:nvCxnSpPr>
      <xdr:spPr>
        <a:xfrm>
          <a:off x="2019300" y="1389354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76454</xdr:rowOff>
    </xdr:from>
    <xdr:to>
      <xdr:col>6</xdr:col>
      <xdr:colOff>38100</xdr:colOff>
      <xdr:row>81</xdr:row>
      <xdr:rowOff>6604</xdr:rowOff>
    </xdr:to>
    <xdr:sp macro="" textlink="">
      <xdr:nvSpPr>
        <xdr:cNvPr id="305" name="楕円 304">
          <a:extLst>
            <a:ext uri="{FF2B5EF4-FFF2-40B4-BE49-F238E27FC236}">
              <a16:creationId xmlns:a16="http://schemas.microsoft.com/office/drawing/2014/main" id="{40B6D3B8-1AB8-48D0-B807-0C3140F4ABF0}"/>
            </a:ext>
          </a:extLst>
        </xdr:cNvPr>
        <xdr:cNvSpPr/>
      </xdr:nvSpPr>
      <xdr:spPr>
        <a:xfrm>
          <a:off x="1079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127254</xdr:rowOff>
    </xdr:from>
    <xdr:to>
      <xdr:col>10</xdr:col>
      <xdr:colOff>114300</xdr:colOff>
      <xdr:row>81</xdr:row>
      <xdr:rowOff>6096</xdr:rowOff>
    </xdr:to>
    <xdr:cxnSp macro="">
      <xdr:nvCxnSpPr>
        <xdr:cNvPr id="306" name="直線コネクタ 305">
          <a:extLst>
            <a:ext uri="{FF2B5EF4-FFF2-40B4-BE49-F238E27FC236}">
              <a16:creationId xmlns:a16="http://schemas.microsoft.com/office/drawing/2014/main" id="{CF05F2C0-9959-4BCE-A64D-AFA2613AB2B4}"/>
            </a:ext>
          </a:extLst>
        </xdr:cNvPr>
        <xdr:cNvCxnSpPr/>
      </xdr:nvCxnSpPr>
      <xdr:spPr>
        <a:xfrm>
          <a:off x="1130300" y="138432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F2A3AE12-734E-4AA5-96C3-60F97192F76D}"/>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a:extLst>
            <a:ext uri="{FF2B5EF4-FFF2-40B4-BE49-F238E27FC236}">
              <a16:creationId xmlns:a16="http://schemas.microsoft.com/office/drawing/2014/main" id="{7F485844-BF85-41F7-9296-A8897309AAC7}"/>
            </a:ext>
          </a:extLst>
        </xdr:cNvPr>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a:extLst>
            <a:ext uri="{FF2B5EF4-FFF2-40B4-BE49-F238E27FC236}">
              <a16:creationId xmlns:a16="http://schemas.microsoft.com/office/drawing/2014/main" id="{2E321F39-CF2A-4242-BA91-9C4DD4B69E36}"/>
            </a:ext>
          </a:extLst>
        </xdr:cNvPr>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1EBDCE5D-1E99-42F4-8E29-609D4A527D38}"/>
            </a:ext>
          </a:extLst>
        </xdr:cNvPr>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137177</xdr:rowOff>
    </xdr:from>
    <xdr:ext cx="405111" cy="259045"/>
    <xdr:sp macro="" textlink="">
      <xdr:nvSpPr>
        <xdr:cNvPr id="311" name="n_1mainValue【福祉施設】&#10;有形固定資産減価償却率">
          <a:extLst>
            <a:ext uri="{FF2B5EF4-FFF2-40B4-BE49-F238E27FC236}">
              <a16:creationId xmlns:a16="http://schemas.microsoft.com/office/drawing/2014/main" id="{B6FEC3D5-7A24-46A7-8B7E-7BE52621DA7C}"/>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98314</xdr:rowOff>
    </xdr:from>
    <xdr:ext cx="405111" cy="259045"/>
    <xdr:sp macro="" textlink="">
      <xdr:nvSpPr>
        <xdr:cNvPr id="312" name="n_2mainValue【福祉施設】&#10;有形固定資産減価償却率">
          <a:extLst>
            <a:ext uri="{FF2B5EF4-FFF2-40B4-BE49-F238E27FC236}">
              <a16:creationId xmlns:a16="http://schemas.microsoft.com/office/drawing/2014/main" id="{0BC604AB-5870-4202-BFFD-4C0A6B4344C7}"/>
            </a:ext>
          </a:extLst>
        </xdr:cNvPr>
        <xdr:cNvSpPr txBox="1"/>
      </xdr:nvSpPr>
      <xdr:spPr>
        <a:xfrm>
          <a:off x="2705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48023</xdr:rowOff>
    </xdr:from>
    <xdr:ext cx="405111" cy="259045"/>
    <xdr:sp macro="" textlink="">
      <xdr:nvSpPr>
        <xdr:cNvPr id="313" name="n_3mainValue【福祉施設】&#10;有形固定資産減価償却率">
          <a:extLst>
            <a:ext uri="{FF2B5EF4-FFF2-40B4-BE49-F238E27FC236}">
              <a16:creationId xmlns:a16="http://schemas.microsoft.com/office/drawing/2014/main" id="{3ABB5BFA-EEA1-41BF-B4D6-60AD363250B5}"/>
            </a:ext>
          </a:extLst>
        </xdr:cNvPr>
        <xdr:cNvSpPr txBox="1"/>
      </xdr:nvSpPr>
      <xdr:spPr>
        <a:xfrm>
          <a:off x="1816744"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169181</xdr:rowOff>
    </xdr:from>
    <xdr:ext cx="405111" cy="259045"/>
    <xdr:sp macro="" textlink="">
      <xdr:nvSpPr>
        <xdr:cNvPr id="314" name="n_4mainValue【福祉施設】&#10;有形固定資産減価償却率">
          <a:extLst>
            <a:ext uri="{FF2B5EF4-FFF2-40B4-BE49-F238E27FC236}">
              <a16:creationId xmlns:a16="http://schemas.microsoft.com/office/drawing/2014/main" id="{0839CD8D-C935-4D3D-A334-D339ACEFA4FA}"/>
            </a:ext>
          </a:extLst>
        </xdr:cNvPr>
        <xdr:cNvSpPr txBox="1"/>
      </xdr:nvSpPr>
      <xdr:spPr>
        <a:xfrm>
          <a:off x="927744" y="138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5EF43AE8-BCD8-4A09-A342-206C3ACF3B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258DB632-7D5A-4ACE-B217-A8FA131002E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56F6E7CF-A31B-4584-A298-39CD6B8A3F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75DF5E63-8458-4448-AFEB-593B974007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73A681D8-0394-407F-AFE1-2A6D3E7DA6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63E80430-2A44-435B-935C-1C90392E96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CFEC552B-4D8D-4C55-BB4C-87F67A7FB0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B8564ECB-C025-47C8-BB4E-739624A249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18C3546B-D614-4AC7-A95F-544191D2C7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1B581704-4284-4DAE-ABE8-7C32519029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28414986-3034-4AC1-860F-01BF56D74BA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FA3B318E-1DE4-4529-B975-2477A8970A6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5CE98DBC-682A-493C-9A0A-432B1694E96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2E348495-731F-4351-856A-7CCD3D4FE5B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6DB5D590-805E-4214-8C0A-1BE01A66880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CA0C9F2F-BD98-4721-83E5-57F1C0EC2E7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3DD4A812-5444-429E-85EE-FD71F6E587E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D185EB1-6344-4842-91C9-E455591D2B9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96933656-5E1F-4B2D-97F0-7BDD3F621C8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ABBF2A7B-9582-4864-BDE1-7D9B283EB03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65A51340-320F-4D4C-97C2-72982DFD72F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D06CBFC9-7339-48DE-B1A9-AA1991F3A3A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42580610-4A4A-4A08-ACB2-79B15AD831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2B0E32DE-B45E-4A72-990C-07D8BBB0336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C7D227F7-9D6A-4A0E-9787-C1182241B40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E936BD99-E14D-4AF7-B41D-8DDA1F036306}"/>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3661C824-73C5-4FA6-9204-3A650C7C90DA}"/>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5AFFEF08-7026-4CF3-84F8-77ACD7DEB35B}"/>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D6153BC5-B8BF-43E8-ACFD-B615CDBCCE8F}"/>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B7CA2B86-3856-4196-8CD3-49B308A8E269}"/>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A376269B-DD55-43A2-B094-0866BCD886A7}"/>
            </a:ext>
          </a:extLst>
        </xdr:cNvPr>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03D44C91-2FB7-4280-8113-4CB2E6033A3A}"/>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7AC4A0FD-AA6B-48F1-A88D-EC74A7A69696}"/>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5EF2F455-466B-4D20-8689-7EE6792A1A1B}"/>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C8589210-9F36-4EEB-B99E-50871BA8E967}"/>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F05FB277-3BE2-48ED-951D-ED9C9A416AA2}"/>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9083AB80-D674-46C8-9C9F-E0F3F981079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107840BC-D7F6-4089-9609-DBAF37E9852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2FEA00A-79CA-4910-9C28-EDDA8D8D62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D71FA43-0B28-4AE9-BF01-EFFC2F5C1A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10095C0-F3D1-4A07-8CD5-86501C4A425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56" name="楕円 355">
          <a:extLst>
            <a:ext uri="{FF2B5EF4-FFF2-40B4-BE49-F238E27FC236}">
              <a16:creationId xmlns:a16="http://schemas.microsoft.com/office/drawing/2014/main" id="{5779D570-9279-4D51-9231-A1F582D99EE8}"/>
            </a:ext>
          </a:extLst>
        </xdr:cNvPr>
        <xdr:cNvSpPr/>
      </xdr:nvSpPr>
      <xdr:spPr>
        <a:xfrm>
          <a:off x="10426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6548</xdr:rowOff>
    </xdr:from>
    <xdr:ext cx="469744" cy="259045"/>
    <xdr:sp macro="" textlink="">
      <xdr:nvSpPr>
        <xdr:cNvPr id="357" name="【福祉施設】&#10;一人当たり面積該当値テキスト">
          <a:extLst>
            <a:ext uri="{FF2B5EF4-FFF2-40B4-BE49-F238E27FC236}">
              <a16:creationId xmlns:a16="http://schemas.microsoft.com/office/drawing/2014/main" id="{976143FA-E0F5-425A-88A3-5FEE910D2569}"/>
            </a:ext>
          </a:extLst>
        </xdr:cNvPr>
        <xdr:cNvSpPr txBox="1"/>
      </xdr:nvSpPr>
      <xdr:spPr>
        <a:xfrm>
          <a:off x="10515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58" name="楕円 357">
          <a:extLst>
            <a:ext uri="{FF2B5EF4-FFF2-40B4-BE49-F238E27FC236}">
              <a16:creationId xmlns:a16="http://schemas.microsoft.com/office/drawing/2014/main" id="{54988498-44C4-431C-8514-05BC05B44A9E}"/>
            </a:ext>
          </a:extLst>
        </xdr:cNvPr>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59" name="直線コネクタ 358">
          <a:extLst>
            <a:ext uri="{FF2B5EF4-FFF2-40B4-BE49-F238E27FC236}">
              <a16:creationId xmlns:a16="http://schemas.microsoft.com/office/drawing/2014/main" id="{EED0A8BA-EC8D-46AF-ADBF-D949329B7EF1}"/>
            </a:ext>
          </a:extLst>
        </xdr:cNvPr>
        <xdr:cNvCxnSpPr/>
      </xdr:nvCxnSpPr>
      <xdr:spPr>
        <a:xfrm>
          <a:off x="9639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0" name="楕円 359">
          <a:extLst>
            <a:ext uri="{FF2B5EF4-FFF2-40B4-BE49-F238E27FC236}">
              <a16:creationId xmlns:a16="http://schemas.microsoft.com/office/drawing/2014/main" id="{538E8EAC-365E-4599-A71B-3F1471FAEBD3}"/>
            </a:ext>
          </a:extLst>
        </xdr:cNvPr>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61" name="直線コネクタ 360">
          <a:extLst>
            <a:ext uri="{FF2B5EF4-FFF2-40B4-BE49-F238E27FC236}">
              <a16:creationId xmlns:a16="http://schemas.microsoft.com/office/drawing/2014/main" id="{0CF99C6F-2947-4548-8D93-BC2374D2F76F}"/>
            </a:ext>
          </a:extLst>
        </xdr:cNvPr>
        <xdr:cNvCxnSpPr/>
      </xdr:nvCxnSpPr>
      <xdr:spPr>
        <a:xfrm>
          <a:off x="8750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62" name="楕円 361">
          <a:extLst>
            <a:ext uri="{FF2B5EF4-FFF2-40B4-BE49-F238E27FC236}">
              <a16:creationId xmlns:a16="http://schemas.microsoft.com/office/drawing/2014/main" id="{EF42FE7A-FF1E-41EE-8237-41334F67092E}"/>
            </a:ext>
          </a:extLst>
        </xdr:cNvPr>
        <xdr:cNvSpPr/>
      </xdr:nvSpPr>
      <xdr:spPr>
        <a:xfrm>
          <a:off x="7810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63" name="直線コネクタ 362">
          <a:extLst>
            <a:ext uri="{FF2B5EF4-FFF2-40B4-BE49-F238E27FC236}">
              <a16:creationId xmlns:a16="http://schemas.microsoft.com/office/drawing/2014/main" id="{2BA320AD-6CE8-423E-A377-E8718EF8E13F}"/>
            </a:ext>
          </a:extLst>
        </xdr:cNvPr>
        <xdr:cNvCxnSpPr/>
      </xdr:nvCxnSpPr>
      <xdr:spPr>
        <a:xfrm>
          <a:off x="7861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41729</xdr:rowOff>
    </xdr:from>
    <xdr:to>
      <xdr:col>36</xdr:col>
      <xdr:colOff>165100</xdr:colOff>
      <xdr:row>86</xdr:row>
      <xdr:rowOff>143329</xdr:rowOff>
    </xdr:to>
    <xdr:sp macro="" textlink="">
      <xdr:nvSpPr>
        <xdr:cNvPr id="364" name="楕円 363">
          <a:extLst>
            <a:ext uri="{FF2B5EF4-FFF2-40B4-BE49-F238E27FC236}">
              <a16:creationId xmlns:a16="http://schemas.microsoft.com/office/drawing/2014/main" id="{013C3D8F-E3F6-438A-88CD-02332E79F315}"/>
            </a:ext>
          </a:extLst>
        </xdr:cNvPr>
        <xdr:cNvSpPr/>
      </xdr:nvSpPr>
      <xdr:spPr>
        <a:xfrm>
          <a:off x="6921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78921</xdr:rowOff>
    </xdr:from>
    <xdr:to>
      <xdr:col>41</xdr:col>
      <xdr:colOff>50800</xdr:colOff>
      <xdr:row>86</xdr:row>
      <xdr:rowOff>92529</xdr:rowOff>
    </xdr:to>
    <xdr:cxnSp macro="">
      <xdr:nvCxnSpPr>
        <xdr:cNvPr id="365" name="直線コネクタ 364">
          <a:extLst>
            <a:ext uri="{FF2B5EF4-FFF2-40B4-BE49-F238E27FC236}">
              <a16:creationId xmlns:a16="http://schemas.microsoft.com/office/drawing/2014/main" id="{CF3861E2-25A2-4EDC-A27F-64821C464124}"/>
            </a:ext>
          </a:extLst>
        </xdr:cNvPr>
        <xdr:cNvCxnSpPr/>
      </xdr:nvCxnSpPr>
      <xdr:spPr>
        <a:xfrm flipV="1">
          <a:off x="6972300" y="146521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0CB0C65A-50E8-4565-8C2A-BCE690B8A538}"/>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10A2E4D7-1F23-47A7-AB24-F019C8D497E9}"/>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a:extLst>
            <a:ext uri="{FF2B5EF4-FFF2-40B4-BE49-F238E27FC236}">
              <a16:creationId xmlns:a16="http://schemas.microsoft.com/office/drawing/2014/main" id="{BB0A5DC8-C504-43B1-9DD6-181B216AE6E6}"/>
            </a:ext>
          </a:extLst>
        </xdr:cNvPr>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4F138E67-F424-4CF9-B2E4-EA0528EFE72C}"/>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70" name="n_1mainValue【福祉施設】&#10;一人当たり面積">
          <a:extLst>
            <a:ext uri="{FF2B5EF4-FFF2-40B4-BE49-F238E27FC236}">
              <a16:creationId xmlns:a16="http://schemas.microsoft.com/office/drawing/2014/main" id="{A5540D0C-531C-402F-88ED-BEA74301275A}"/>
            </a:ext>
          </a:extLst>
        </xdr:cNvPr>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71" name="n_2mainValue【福祉施設】&#10;一人当たり面積">
          <a:extLst>
            <a:ext uri="{FF2B5EF4-FFF2-40B4-BE49-F238E27FC236}">
              <a16:creationId xmlns:a16="http://schemas.microsoft.com/office/drawing/2014/main" id="{CBB2FB36-D0F6-4FFD-BA43-6808042859F8}"/>
            </a:ext>
          </a:extLst>
        </xdr:cNvPr>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72" name="n_3mainValue【福祉施設】&#10;一人当たり面積">
          <a:extLst>
            <a:ext uri="{FF2B5EF4-FFF2-40B4-BE49-F238E27FC236}">
              <a16:creationId xmlns:a16="http://schemas.microsoft.com/office/drawing/2014/main" id="{24A43122-533D-4E7E-809A-D9907AACC166}"/>
            </a:ext>
          </a:extLst>
        </xdr:cNvPr>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134456</xdr:rowOff>
    </xdr:from>
    <xdr:ext cx="469744" cy="259045"/>
    <xdr:sp macro="" textlink="">
      <xdr:nvSpPr>
        <xdr:cNvPr id="373" name="n_4mainValue【福祉施設】&#10;一人当たり面積">
          <a:extLst>
            <a:ext uri="{FF2B5EF4-FFF2-40B4-BE49-F238E27FC236}">
              <a16:creationId xmlns:a16="http://schemas.microsoft.com/office/drawing/2014/main" id="{6BEDE709-50D2-4984-A81C-D0DC4403C926}"/>
            </a:ext>
          </a:extLst>
        </xdr:cNvPr>
        <xdr:cNvSpPr txBox="1"/>
      </xdr:nvSpPr>
      <xdr:spPr>
        <a:xfrm>
          <a:off x="6737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9177910C-30E7-4454-B5D8-FF8C551CD94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656BEDAB-C796-40F4-B6D4-EDE1BE1BC99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4AF2121C-6229-4C8D-A6E8-F8D078BDE85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1AEAC970-469F-4244-B148-899F8E2BE1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9EA49F03-432F-46D7-B971-6FB6CD7484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A3FAB024-CD2C-4CED-ADB3-BBC1A59531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71CD99F7-BBF8-430D-8869-D027E12F177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58184A46-E270-47FE-954D-80F214D1459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E2E98FA1-BF4A-49D5-9016-AAE50B1A5A5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D5BC6D5D-EC36-4E76-8D90-B9E6D5A0B11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38C2E421-DA88-46B7-B429-387FBF20CF0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9E2C22D-B1A1-4367-8786-E94803F838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7D4CEF9A-1D78-45AE-BA05-0BFF04AE15B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1EC3B510-8712-41A8-B78C-FC58B670D6F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8F35F6CE-D614-4DD0-8316-D1177096CF0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D8A69914-B8B3-40E5-A948-21D55A4C9AB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567D64E5-19BD-44F1-BB8A-26D5BCF9294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E80DC46-137B-4715-A130-548024CA0C4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99FE39F4-CCED-4592-A3A5-16A603E5A8C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A04D9DB0-2132-44C1-AB22-B4E02C6C516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A6AE41F0-B941-4459-9981-DCB1E7B5BF4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4133CE05-6C7E-4C00-83C0-0EFEB4DEFD3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5082F642-9538-4715-AD0B-9D7E62277946}"/>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4D394C45-7CFB-48B6-9DA2-A36D2DC8999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F9756DE7-1A3F-47AB-BF82-AFDAC0B35E71}"/>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9423DA82-FC2E-4565-80DE-88F05055C925}"/>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1EB6270E-4CC2-4B1D-9D7B-D4AE869A5A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6EE14FE4-9716-48C6-91A4-B91C27648471}"/>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EBBB9394-6252-4871-9E87-644CBF3B4725}"/>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99CCC756-4FCF-4C62-B9D1-2F5BFDF136FF}"/>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AE563255-7D3A-43F4-B9B8-54882470CB02}"/>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E0519585-95A1-4A2F-B768-7FA5B3FE9CE0}"/>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CF1CD762-A52E-486A-8B73-05E05F8CBBFC}"/>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F3CFECCF-8121-4254-9CC6-6C5909EA36EF}"/>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EBF17385-7494-496F-866B-CB9EE9003B77}"/>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A6D79F1A-56C6-40B9-8BEE-6F42370B7D0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EFD7C457-1235-4A54-B7CD-2A0FA3A3136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8222CBA6-AF5D-494C-A822-49F478BBA78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626E2CD-0CBC-41B3-982E-A2051215C26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FB77237-AC0B-493B-90F5-81B45D70489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122555</xdr:rowOff>
    </xdr:from>
    <xdr:to>
      <xdr:col>24</xdr:col>
      <xdr:colOff>114300</xdr:colOff>
      <xdr:row>106</xdr:row>
      <xdr:rowOff>52705</xdr:rowOff>
    </xdr:to>
    <xdr:sp macro="" textlink="">
      <xdr:nvSpPr>
        <xdr:cNvPr id="414" name="楕円 413">
          <a:extLst>
            <a:ext uri="{FF2B5EF4-FFF2-40B4-BE49-F238E27FC236}">
              <a16:creationId xmlns:a16="http://schemas.microsoft.com/office/drawing/2014/main" id="{D2BCB104-2076-43CA-9C05-CCAA33756D25}"/>
            </a:ext>
          </a:extLst>
        </xdr:cNvPr>
        <xdr:cNvSpPr/>
      </xdr:nvSpPr>
      <xdr:spPr>
        <a:xfrm>
          <a:off x="4584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100982</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AD790AD9-E7A4-495C-BDAE-57CDEF6B2909}"/>
            </a:ext>
          </a:extLst>
        </xdr:cNvPr>
        <xdr:cNvSpPr txBox="1"/>
      </xdr:nvSpPr>
      <xdr:spPr>
        <a:xfrm>
          <a:off x="4673600"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97789</xdr:rowOff>
    </xdr:from>
    <xdr:to>
      <xdr:col>20</xdr:col>
      <xdr:colOff>38100</xdr:colOff>
      <xdr:row>106</xdr:row>
      <xdr:rowOff>27939</xdr:rowOff>
    </xdr:to>
    <xdr:sp macro="" textlink="">
      <xdr:nvSpPr>
        <xdr:cNvPr id="416" name="楕円 415">
          <a:extLst>
            <a:ext uri="{FF2B5EF4-FFF2-40B4-BE49-F238E27FC236}">
              <a16:creationId xmlns:a16="http://schemas.microsoft.com/office/drawing/2014/main" id="{F7456519-62C5-4B0E-87A1-DD8CB5645DB2}"/>
            </a:ext>
          </a:extLst>
        </xdr:cNvPr>
        <xdr:cNvSpPr/>
      </xdr:nvSpPr>
      <xdr:spPr>
        <a:xfrm>
          <a:off x="3746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148589</xdr:rowOff>
    </xdr:from>
    <xdr:to>
      <xdr:col>24</xdr:col>
      <xdr:colOff>63500</xdr:colOff>
      <xdr:row>106</xdr:row>
      <xdr:rowOff>1905</xdr:rowOff>
    </xdr:to>
    <xdr:cxnSp macro="">
      <xdr:nvCxnSpPr>
        <xdr:cNvPr id="417" name="直線コネクタ 416">
          <a:extLst>
            <a:ext uri="{FF2B5EF4-FFF2-40B4-BE49-F238E27FC236}">
              <a16:creationId xmlns:a16="http://schemas.microsoft.com/office/drawing/2014/main" id="{07678EA7-9FEC-4E16-96F3-72C3B020F985}"/>
            </a:ext>
          </a:extLst>
        </xdr:cNvPr>
        <xdr:cNvCxnSpPr/>
      </xdr:nvCxnSpPr>
      <xdr:spPr>
        <a:xfrm>
          <a:off x="3797300" y="1815083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418" name="楕円 417">
          <a:extLst>
            <a:ext uri="{FF2B5EF4-FFF2-40B4-BE49-F238E27FC236}">
              <a16:creationId xmlns:a16="http://schemas.microsoft.com/office/drawing/2014/main" id="{9DB4B6C4-F44E-412B-A63A-4D3A00EB7B28}"/>
            </a:ext>
          </a:extLst>
        </xdr:cNvPr>
        <xdr:cNvSpPr/>
      </xdr:nvSpPr>
      <xdr:spPr>
        <a:xfrm>
          <a:off x="2857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121920</xdr:rowOff>
    </xdr:from>
    <xdr:to>
      <xdr:col>19</xdr:col>
      <xdr:colOff>177800</xdr:colOff>
      <xdr:row>105</xdr:row>
      <xdr:rowOff>148589</xdr:rowOff>
    </xdr:to>
    <xdr:cxnSp macro="">
      <xdr:nvCxnSpPr>
        <xdr:cNvPr id="419" name="直線コネクタ 418">
          <a:extLst>
            <a:ext uri="{FF2B5EF4-FFF2-40B4-BE49-F238E27FC236}">
              <a16:creationId xmlns:a16="http://schemas.microsoft.com/office/drawing/2014/main" id="{5B8451F1-B7D4-47B8-A393-FFAEE9856255}"/>
            </a:ext>
          </a:extLst>
        </xdr:cNvPr>
        <xdr:cNvCxnSpPr/>
      </xdr:nvCxnSpPr>
      <xdr:spPr>
        <a:xfrm>
          <a:off x="2908300" y="18124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20" name="楕円 419">
          <a:extLst>
            <a:ext uri="{FF2B5EF4-FFF2-40B4-BE49-F238E27FC236}">
              <a16:creationId xmlns:a16="http://schemas.microsoft.com/office/drawing/2014/main" id="{41E6D11E-0F57-46A4-9F4F-59C385263D88}"/>
            </a:ext>
          </a:extLst>
        </xdr:cNvPr>
        <xdr:cNvSpPr/>
      </xdr:nvSpPr>
      <xdr:spPr>
        <a:xfrm>
          <a:off x="1968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81914</xdr:rowOff>
    </xdr:from>
    <xdr:to>
      <xdr:col>15</xdr:col>
      <xdr:colOff>50800</xdr:colOff>
      <xdr:row>105</xdr:row>
      <xdr:rowOff>121920</xdr:rowOff>
    </xdr:to>
    <xdr:cxnSp macro="">
      <xdr:nvCxnSpPr>
        <xdr:cNvPr id="421" name="直線コネクタ 420">
          <a:extLst>
            <a:ext uri="{FF2B5EF4-FFF2-40B4-BE49-F238E27FC236}">
              <a16:creationId xmlns:a16="http://schemas.microsoft.com/office/drawing/2014/main" id="{BD02BC11-F894-4763-AAEC-9954BFF3DA2A}"/>
            </a:ext>
          </a:extLst>
        </xdr:cNvPr>
        <xdr:cNvCxnSpPr/>
      </xdr:nvCxnSpPr>
      <xdr:spPr>
        <a:xfrm>
          <a:off x="2019300" y="180841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22" name="楕円 421">
          <a:extLst>
            <a:ext uri="{FF2B5EF4-FFF2-40B4-BE49-F238E27FC236}">
              <a16:creationId xmlns:a16="http://schemas.microsoft.com/office/drawing/2014/main" id="{C0B7B0E7-4449-42CE-943B-8EFCF7AFF572}"/>
            </a:ext>
          </a:extLst>
        </xdr:cNvPr>
        <xdr:cNvSpPr/>
      </xdr:nvSpPr>
      <xdr:spPr>
        <a:xfrm>
          <a:off x="1079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22861</xdr:rowOff>
    </xdr:from>
    <xdr:to>
      <xdr:col>10</xdr:col>
      <xdr:colOff>114300</xdr:colOff>
      <xdr:row>105</xdr:row>
      <xdr:rowOff>81914</xdr:rowOff>
    </xdr:to>
    <xdr:cxnSp macro="">
      <xdr:nvCxnSpPr>
        <xdr:cNvPr id="423" name="直線コネクタ 422">
          <a:extLst>
            <a:ext uri="{FF2B5EF4-FFF2-40B4-BE49-F238E27FC236}">
              <a16:creationId xmlns:a16="http://schemas.microsoft.com/office/drawing/2014/main" id="{9455C747-2308-4758-95E1-7851A5D75282}"/>
            </a:ext>
          </a:extLst>
        </xdr:cNvPr>
        <xdr:cNvCxnSpPr/>
      </xdr:nvCxnSpPr>
      <xdr:spPr>
        <a:xfrm>
          <a:off x="1130300" y="180251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5D6282B4-3037-4F8A-BD33-17DD4505BF1B}"/>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27DF5CC5-5B33-41E4-A132-C8E1D7F356EA}"/>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27DDB201-3616-4CAF-A448-D9CE1516F94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6821E5BC-9EC7-4CA6-ADEC-1DDC11F5D4DE}"/>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19066</xdr:rowOff>
    </xdr:from>
    <xdr:ext cx="405111" cy="259045"/>
    <xdr:sp macro="" textlink="">
      <xdr:nvSpPr>
        <xdr:cNvPr id="428" name="n_1mainValue【市民会館】&#10;有形固定資産減価償却率">
          <a:extLst>
            <a:ext uri="{FF2B5EF4-FFF2-40B4-BE49-F238E27FC236}">
              <a16:creationId xmlns:a16="http://schemas.microsoft.com/office/drawing/2014/main" id="{A50CF223-8614-4D4D-AB58-D90115DE3D29}"/>
            </a:ext>
          </a:extLst>
        </xdr:cNvPr>
        <xdr:cNvSpPr txBox="1"/>
      </xdr:nvSpPr>
      <xdr:spPr>
        <a:xfrm>
          <a:off x="3582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429" name="n_2mainValue【市民会館】&#10;有形固定資産減価償却率">
          <a:extLst>
            <a:ext uri="{FF2B5EF4-FFF2-40B4-BE49-F238E27FC236}">
              <a16:creationId xmlns:a16="http://schemas.microsoft.com/office/drawing/2014/main" id="{882B7C53-136C-4FA8-96DE-07948453FDB4}"/>
            </a:ext>
          </a:extLst>
        </xdr:cNvPr>
        <xdr:cNvSpPr txBox="1"/>
      </xdr:nvSpPr>
      <xdr:spPr>
        <a:xfrm>
          <a:off x="2705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430" name="n_3mainValue【市民会館】&#10;有形固定資産減価償却率">
          <a:extLst>
            <a:ext uri="{FF2B5EF4-FFF2-40B4-BE49-F238E27FC236}">
              <a16:creationId xmlns:a16="http://schemas.microsoft.com/office/drawing/2014/main" id="{98330D61-F237-4FD8-BB1A-7CCA14C2A15C}"/>
            </a:ext>
          </a:extLst>
        </xdr:cNvPr>
        <xdr:cNvSpPr txBox="1"/>
      </xdr:nvSpPr>
      <xdr:spPr>
        <a:xfrm>
          <a:off x="1816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31" name="n_4mainValue【市民会館】&#10;有形固定資産減価償却率">
          <a:extLst>
            <a:ext uri="{FF2B5EF4-FFF2-40B4-BE49-F238E27FC236}">
              <a16:creationId xmlns:a16="http://schemas.microsoft.com/office/drawing/2014/main" id="{8B686C2F-B42E-4D75-A0D3-1E4ECDA85661}"/>
            </a:ext>
          </a:extLst>
        </xdr:cNvPr>
        <xdr:cNvSpPr txBox="1"/>
      </xdr:nvSpPr>
      <xdr:spPr>
        <a:xfrm>
          <a:off x="927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303377F7-A78B-4314-981F-B71B488972E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E5AE9FE1-5735-45A6-9C65-34FF3294E14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956302E0-F142-4E55-9A1F-C14C409ED02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5805043B-2514-4401-B77A-4B32E0CE71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3BA9BC3D-0474-4111-A052-412102EF28F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461D9B29-8F3E-4239-B8BA-50904D3333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394F1C2B-F0BD-4F57-863C-BBF36975A80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538ABEB0-7597-48A6-A6BD-154D0C62F5F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C88246EF-C876-438C-8F5C-1D32F2DEE78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954E6DD0-4DDB-452E-990B-81589BDFBCC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4C705445-8D98-4B06-9AE2-FEF6C2C6DD3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EE7B6E84-6924-469B-A5D5-377C583C1891}"/>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F688E7B-3D48-4CF4-B689-5C16ADE2CE4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2D2DEA4C-6230-4312-BEDF-B7804E7A3CB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C2E5C281-D0A2-46E6-8BD0-4195BAFEF3AC}"/>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26C65CFB-82C1-4884-9C16-35031EA61EF7}"/>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82CB5CB1-DD88-43C6-A90B-A39372F3388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5E0072F6-66C3-4A10-B680-3B4EFFCD602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D7062A69-A5BB-4F44-BB17-ED111D37DB7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7B381877-E4A4-4391-A175-34562D8B775A}"/>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44F23B6B-E077-456D-A6E9-CCD1A8927ACE}"/>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D64BE963-3D02-482D-BE03-ED6A77B0E614}"/>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28679901-194F-45BB-930A-54E431E959C0}"/>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C743D81E-4EB9-4FDA-B537-F11053E746AD}"/>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46567C63-0A8F-42F0-9960-C135FE3DB8D8}"/>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9B1ECEA3-619E-4952-A947-52A3B843C789}"/>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F81616C4-A29B-4074-8B6D-E2B5DCB05AD1}"/>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395F049F-B5FD-463C-BC6B-5DC192A9A81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E0006324-7FB8-4612-BFA7-CFC7D280329F}"/>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587B73B3-53AE-4853-8DFC-BBF95F977FE4}"/>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A54C03FC-0734-44EF-A721-7F794E5A45B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41A9B780-DC10-4290-8414-495F0BC8111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CAEFF7B-24E9-4ED1-984A-D12A3738CB2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A92746EE-8A62-4A40-AA18-B4447C41672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642079C4-740A-4D90-B4C2-729BCF674D9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65405</xdr:rowOff>
    </xdr:from>
    <xdr:to>
      <xdr:col>55</xdr:col>
      <xdr:colOff>50800</xdr:colOff>
      <xdr:row>106</xdr:row>
      <xdr:rowOff>167005</xdr:rowOff>
    </xdr:to>
    <xdr:sp macro="" textlink="">
      <xdr:nvSpPr>
        <xdr:cNvPr id="467" name="楕円 466">
          <a:extLst>
            <a:ext uri="{FF2B5EF4-FFF2-40B4-BE49-F238E27FC236}">
              <a16:creationId xmlns:a16="http://schemas.microsoft.com/office/drawing/2014/main" id="{668CEB39-334B-44BA-9EBD-6DA081A97AF9}"/>
            </a:ext>
          </a:extLst>
        </xdr:cNvPr>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43832</xdr:rowOff>
    </xdr:from>
    <xdr:ext cx="469744" cy="259045"/>
    <xdr:sp macro="" textlink="">
      <xdr:nvSpPr>
        <xdr:cNvPr id="468" name="【市民会館】&#10;一人当たり面積該当値テキスト">
          <a:extLst>
            <a:ext uri="{FF2B5EF4-FFF2-40B4-BE49-F238E27FC236}">
              <a16:creationId xmlns:a16="http://schemas.microsoft.com/office/drawing/2014/main" id="{4D9964BE-18D4-4AB0-8D10-2EB4450264DA}"/>
            </a:ext>
          </a:extLst>
        </xdr:cNvPr>
        <xdr:cNvSpPr txBox="1"/>
      </xdr:nvSpPr>
      <xdr:spPr>
        <a:xfrm>
          <a:off x="10515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65405</xdr:rowOff>
    </xdr:from>
    <xdr:to>
      <xdr:col>50</xdr:col>
      <xdr:colOff>165100</xdr:colOff>
      <xdr:row>106</xdr:row>
      <xdr:rowOff>167005</xdr:rowOff>
    </xdr:to>
    <xdr:sp macro="" textlink="">
      <xdr:nvSpPr>
        <xdr:cNvPr id="469" name="楕円 468">
          <a:extLst>
            <a:ext uri="{FF2B5EF4-FFF2-40B4-BE49-F238E27FC236}">
              <a16:creationId xmlns:a16="http://schemas.microsoft.com/office/drawing/2014/main" id="{83E41E88-C926-4F0D-8E05-8F1C6EFD62F8}"/>
            </a:ext>
          </a:extLst>
        </xdr:cNvPr>
        <xdr:cNvSpPr/>
      </xdr:nvSpPr>
      <xdr:spPr>
        <a:xfrm>
          <a:off x="9588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116205</xdr:rowOff>
    </xdr:from>
    <xdr:to>
      <xdr:col>55</xdr:col>
      <xdr:colOff>0</xdr:colOff>
      <xdr:row>106</xdr:row>
      <xdr:rowOff>116205</xdr:rowOff>
    </xdr:to>
    <xdr:cxnSp macro="">
      <xdr:nvCxnSpPr>
        <xdr:cNvPr id="470" name="直線コネクタ 469">
          <a:extLst>
            <a:ext uri="{FF2B5EF4-FFF2-40B4-BE49-F238E27FC236}">
              <a16:creationId xmlns:a16="http://schemas.microsoft.com/office/drawing/2014/main" id="{1281DCE5-CCCE-43AC-AABE-B76DFE4EC241}"/>
            </a:ext>
          </a:extLst>
        </xdr:cNvPr>
        <xdr:cNvCxnSpPr/>
      </xdr:nvCxnSpPr>
      <xdr:spPr>
        <a:xfrm>
          <a:off x="9639300" y="1828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65405</xdr:rowOff>
    </xdr:from>
    <xdr:to>
      <xdr:col>46</xdr:col>
      <xdr:colOff>38100</xdr:colOff>
      <xdr:row>106</xdr:row>
      <xdr:rowOff>167005</xdr:rowOff>
    </xdr:to>
    <xdr:sp macro="" textlink="">
      <xdr:nvSpPr>
        <xdr:cNvPr id="471" name="楕円 470">
          <a:extLst>
            <a:ext uri="{FF2B5EF4-FFF2-40B4-BE49-F238E27FC236}">
              <a16:creationId xmlns:a16="http://schemas.microsoft.com/office/drawing/2014/main" id="{6D91E1D9-B22A-4369-99CE-A026722CA0CA}"/>
            </a:ext>
          </a:extLst>
        </xdr:cNvPr>
        <xdr:cNvSpPr/>
      </xdr:nvSpPr>
      <xdr:spPr>
        <a:xfrm>
          <a:off x="8699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116205</xdr:rowOff>
    </xdr:from>
    <xdr:to>
      <xdr:col>50</xdr:col>
      <xdr:colOff>114300</xdr:colOff>
      <xdr:row>106</xdr:row>
      <xdr:rowOff>116205</xdr:rowOff>
    </xdr:to>
    <xdr:cxnSp macro="">
      <xdr:nvCxnSpPr>
        <xdr:cNvPr id="472" name="直線コネクタ 471">
          <a:extLst>
            <a:ext uri="{FF2B5EF4-FFF2-40B4-BE49-F238E27FC236}">
              <a16:creationId xmlns:a16="http://schemas.microsoft.com/office/drawing/2014/main" id="{DC40B275-D163-4EAA-A482-515312869D45}"/>
            </a:ext>
          </a:extLst>
        </xdr:cNvPr>
        <xdr:cNvCxnSpPr/>
      </xdr:nvCxnSpPr>
      <xdr:spPr>
        <a:xfrm>
          <a:off x="8750300" y="1828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macro="" textlink="">
      <xdr:nvSpPr>
        <xdr:cNvPr id="473" name="楕円 472">
          <a:extLst>
            <a:ext uri="{FF2B5EF4-FFF2-40B4-BE49-F238E27FC236}">
              <a16:creationId xmlns:a16="http://schemas.microsoft.com/office/drawing/2014/main" id="{A6BA306C-85CF-4A54-A798-3A165AD0A19D}"/>
            </a:ext>
          </a:extLst>
        </xdr:cNvPr>
        <xdr:cNvSpPr/>
      </xdr:nvSpPr>
      <xdr:spPr>
        <a:xfrm>
          <a:off x="781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116205</xdr:rowOff>
    </xdr:from>
    <xdr:to>
      <xdr:col>45</xdr:col>
      <xdr:colOff>177800</xdr:colOff>
      <xdr:row>106</xdr:row>
      <xdr:rowOff>121920</xdr:rowOff>
    </xdr:to>
    <xdr:cxnSp macro="">
      <xdr:nvCxnSpPr>
        <xdr:cNvPr id="474" name="直線コネクタ 473">
          <a:extLst>
            <a:ext uri="{FF2B5EF4-FFF2-40B4-BE49-F238E27FC236}">
              <a16:creationId xmlns:a16="http://schemas.microsoft.com/office/drawing/2014/main" id="{4676913E-D9F7-4C43-B218-9AE29183DF8E}"/>
            </a:ext>
          </a:extLst>
        </xdr:cNvPr>
        <xdr:cNvCxnSpPr/>
      </xdr:nvCxnSpPr>
      <xdr:spPr>
        <a:xfrm flipV="1">
          <a:off x="7861300" y="1828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macro="" textlink="">
      <xdr:nvSpPr>
        <xdr:cNvPr id="475" name="楕円 474">
          <a:extLst>
            <a:ext uri="{FF2B5EF4-FFF2-40B4-BE49-F238E27FC236}">
              <a16:creationId xmlns:a16="http://schemas.microsoft.com/office/drawing/2014/main" id="{89DDB1D0-58A0-4920-A78C-14EB97A77F80}"/>
            </a:ext>
          </a:extLst>
        </xdr:cNvPr>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121920</xdr:rowOff>
    </xdr:from>
    <xdr:to>
      <xdr:col>41</xdr:col>
      <xdr:colOff>50800</xdr:colOff>
      <xdr:row>106</xdr:row>
      <xdr:rowOff>121920</xdr:rowOff>
    </xdr:to>
    <xdr:cxnSp macro="">
      <xdr:nvCxnSpPr>
        <xdr:cNvPr id="476" name="直線コネクタ 475">
          <a:extLst>
            <a:ext uri="{FF2B5EF4-FFF2-40B4-BE49-F238E27FC236}">
              <a16:creationId xmlns:a16="http://schemas.microsoft.com/office/drawing/2014/main" id="{817DFC1F-4913-429B-995E-48E5E2FD160B}"/>
            </a:ext>
          </a:extLst>
        </xdr:cNvPr>
        <xdr:cNvCxnSpPr/>
      </xdr:nvCxnSpPr>
      <xdr:spPr>
        <a:xfrm>
          <a:off x="6972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85D905ED-9B5D-4C05-9BCC-6601EE19D722}"/>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C5C6154A-3496-499B-9515-85F230DBD1C9}"/>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a:extLst>
            <a:ext uri="{FF2B5EF4-FFF2-40B4-BE49-F238E27FC236}">
              <a16:creationId xmlns:a16="http://schemas.microsoft.com/office/drawing/2014/main" id="{39591820-F7AF-48ED-BFC7-4705E5016C4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35F252A6-9DCF-49E3-991D-F45A4F5084E7}"/>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158132</xdr:rowOff>
    </xdr:from>
    <xdr:ext cx="469744" cy="259045"/>
    <xdr:sp macro="" textlink="">
      <xdr:nvSpPr>
        <xdr:cNvPr id="481" name="n_1mainValue【市民会館】&#10;一人当たり面積">
          <a:extLst>
            <a:ext uri="{FF2B5EF4-FFF2-40B4-BE49-F238E27FC236}">
              <a16:creationId xmlns:a16="http://schemas.microsoft.com/office/drawing/2014/main" id="{1BE32E55-976F-4C1F-BB83-917A9CA299BD}"/>
            </a:ext>
          </a:extLst>
        </xdr:cNvPr>
        <xdr:cNvSpPr txBox="1"/>
      </xdr:nvSpPr>
      <xdr:spPr>
        <a:xfrm>
          <a:off x="93917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158132</xdr:rowOff>
    </xdr:from>
    <xdr:ext cx="469744" cy="259045"/>
    <xdr:sp macro="" textlink="">
      <xdr:nvSpPr>
        <xdr:cNvPr id="482" name="n_2mainValue【市民会館】&#10;一人当たり面積">
          <a:extLst>
            <a:ext uri="{FF2B5EF4-FFF2-40B4-BE49-F238E27FC236}">
              <a16:creationId xmlns:a16="http://schemas.microsoft.com/office/drawing/2014/main" id="{C255640A-3C27-42AE-8A70-C1C1D01624A5}"/>
            </a:ext>
          </a:extLst>
        </xdr:cNvPr>
        <xdr:cNvSpPr txBox="1"/>
      </xdr:nvSpPr>
      <xdr:spPr>
        <a:xfrm>
          <a:off x="8515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163847</xdr:rowOff>
    </xdr:from>
    <xdr:ext cx="469744" cy="259045"/>
    <xdr:sp macro="" textlink="">
      <xdr:nvSpPr>
        <xdr:cNvPr id="483" name="n_3mainValue【市民会館】&#10;一人当たり面積">
          <a:extLst>
            <a:ext uri="{FF2B5EF4-FFF2-40B4-BE49-F238E27FC236}">
              <a16:creationId xmlns:a16="http://schemas.microsoft.com/office/drawing/2014/main" id="{42FE988A-672B-4DB5-8AFD-9165BA3B82BF}"/>
            </a:ext>
          </a:extLst>
        </xdr:cNvPr>
        <xdr:cNvSpPr txBox="1"/>
      </xdr:nvSpPr>
      <xdr:spPr>
        <a:xfrm>
          <a:off x="7626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macro="" textlink="">
      <xdr:nvSpPr>
        <xdr:cNvPr id="484" name="n_4mainValue【市民会館】&#10;一人当たり面積">
          <a:extLst>
            <a:ext uri="{FF2B5EF4-FFF2-40B4-BE49-F238E27FC236}">
              <a16:creationId xmlns:a16="http://schemas.microsoft.com/office/drawing/2014/main" id="{899AA0A0-F1D5-47AF-ADE9-05F8EC51B35D}"/>
            </a:ext>
          </a:extLst>
        </xdr:cNvPr>
        <xdr:cNvSpPr txBox="1"/>
      </xdr:nvSpPr>
      <xdr:spPr>
        <a:xfrm>
          <a:off x="6737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C43283C6-EDDF-4C59-B892-6A83922D94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81375B1C-2710-43F6-BBDC-725D5147B0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414CB81C-909A-4B33-A210-BA6B405F10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E86AA1DF-2B79-4042-A256-88CE1A2493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88948D80-CD43-45EE-83C3-B8D9E9048A7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DE95BF2D-97C6-4D04-BD36-7536B7EE8E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65BBDF6F-2A38-49F5-B2BB-05CC04D7FA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D209E350-7BE8-4516-81E4-F8F7E8CF707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A0A02D47-297D-465B-8F3D-0B8905CBD4A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D7542668-F6CF-4EF8-A87C-8FEF994B16F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9A54F5E8-5E05-4806-8D07-C58E57950E7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9C4A7F2F-049A-4A2F-98D4-10C0B9367AD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4BD75593-AD51-4DD5-84C9-BC1633C7784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EB4C4B9B-A3F6-49DE-9862-CF9170090C7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E01F56B-9A11-47CC-B293-6395FF5351D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337114FA-533E-4731-AF6B-D9CF2A73F5A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C355992-2F6F-4A18-AEB7-45E72F24C01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5E3642C1-3246-436E-9499-178FFBA0883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55B35E3C-2D06-41FC-9A49-DC322A150E0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7516D904-C439-4BA5-B5CC-1BA589B03D4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3D98FD8D-5466-4491-8615-35C7FBF2E3C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F7535F44-E8F5-49DD-A38F-2CB93EDD24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67B8E1CD-FAC5-4FFC-8BF2-6FF5F60D8C3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650B5189-C975-4963-BA69-985B363A5BE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FC0573F3-E2A9-4434-AFB5-7B6E0F6FCD8F}"/>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5516C41D-02CB-47A6-B987-7DA503534E6A}"/>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EE0A0D0C-5ED8-45F4-947F-979B78CADBBC}"/>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706E9E37-6E6F-4840-9EC0-F3256A5A40C6}"/>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C917DA29-0A26-452A-8D1F-99C04D7183C2}"/>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12159348-BD60-4730-A9BB-535CDE8F86B6}"/>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94DD095A-5397-4207-8CB4-3ECE0FCD91D4}"/>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0F27D02D-5228-4194-AFAA-8C80DF4EEDFA}"/>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60E5E7D9-D3FC-4A4C-ACB9-285267BAF9E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5201C2A8-B39D-4534-B660-BB179116778E}"/>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705D324B-C88E-415A-AF6C-D75EB3105CE6}"/>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C175259E-CEE7-4CF5-9C6E-C57D6A86AC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EA5CED8-66E9-4596-83B1-5BB564C0B3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7D419E9E-E892-4AF1-A1DC-7175350A5D9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FD7F9CEA-3509-432B-B161-D0CAFB9F56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52BE49E-C16E-49E1-9F9D-CDA9FB8E6DF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76835</xdr:rowOff>
    </xdr:from>
    <xdr:to>
      <xdr:col>85</xdr:col>
      <xdr:colOff>177800</xdr:colOff>
      <xdr:row>36</xdr:row>
      <xdr:rowOff>6985</xdr:rowOff>
    </xdr:to>
    <xdr:sp macro="" textlink="">
      <xdr:nvSpPr>
        <xdr:cNvPr id="525" name="楕円 524">
          <a:extLst>
            <a:ext uri="{FF2B5EF4-FFF2-40B4-BE49-F238E27FC236}">
              <a16:creationId xmlns:a16="http://schemas.microsoft.com/office/drawing/2014/main" id="{1FB264AD-DF32-4CF0-AED7-DB56B9E99D4A}"/>
            </a:ext>
          </a:extLst>
        </xdr:cNvPr>
        <xdr:cNvSpPr/>
      </xdr:nvSpPr>
      <xdr:spPr>
        <a:xfrm>
          <a:off x="162687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99712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EE355A72-5A95-4470-904A-50199A2D7164}"/>
            </a:ext>
          </a:extLst>
        </xdr:cNvPr>
        <xdr:cNvSpPr txBox="1"/>
      </xdr:nvSpPr>
      <xdr:spPr>
        <a:xfrm>
          <a:off x="16357600"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34925</xdr:rowOff>
    </xdr:from>
    <xdr:to>
      <xdr:col>81</xdr:col>
      <xdr:colOff>101600</xdr:colOff>
      <xdr:row>35</xdr:row>
      <xdr:rowOff>136525</xdr:rowOff>
    </xdr:to>
    <xdr:sp macro="" textlink="">
      <xdr:nvSpPr>
        <xdr:cNvPr id="527" name="楕円 526">
          <a:extLst>
            <a:ext uri="{FF2B5EF4-FFF2-40B4-BE49-F238E27FC236}">
              <a16:creationId xmlns:a16="http://schemas.microsoft.com/office/drawing/2014/main" id="{60580EEA-409A-4146-845F-2A8F8D1385C1}"/>
            </a:ext>
          </a:extLst>
        </xdr:cNvPr>
        <xdr:cNvSpPr/>
      </xdr:nvSpPr>
      <xdr:spPr>
        <a:xfrm>
          <a:off x="1543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85725</xdr:rowOff>
    </xdr:from>
    <xdr:to>
      <xdr:col>85</xdr:col>
      <xdr:colOff>127000</xdr:colOff>
      <xdr:row>35</xdr:row>
      <xdr:rowOff>127635</xdr:rowOff>
    </xdr:to>
    <xdr:cxnSp macro="">
      <xdr:nvCxnSpPr>
        <xdr:cNvPr id="528" name="直線コネクタ 527">
          <a:extLst>
            <a:ext uri="{FF2B5EF4-FFF2-40B4-BE49-F238E27FC236}">
              <a16:creationId xmlns:a16="http://schemas.microsoft.com/office/drawing/2014/main" id="{6FFE5B2D-12DF-4A33-BB82-E13BF86C0A07}"/>
            </a:ext>
          </a:extLst>
        </xdr:cNvPr>
        <xdr:cNvCxnSpPr/>
      </xdr:nvCxnSpPr>
      <xdr:spPr>
        <a:xfrm>
          <a:off x="15481300" y="60864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529" name="楕円 528">
          <a:extLst>
            <a:ext uri="{FF2B5EF4-FFF2-40B4-BE49-F238E27FC236}">
              <a16:creationId xmlns:a16="http://schemas.microsoft.com/office/drawing/2014/main" id="{E01A539C-D938-4E39-B482-D03122B60DCD}"/>
            </a:ext>
          </a:extLst>
        </xdr:cNvPr>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85725</xdr:rowOff>
    </xdr:from>
    <xdr:to>
      <xdr:col>81</xdr:col>
      <xdr:colOff>50800</xdr:colOff>
      <xdr:row>35</xdr:row>
      <xdr:rowOff>131445</xdr:rowOff>
    </xdr:to>
    <xdr:cxnSp macro="">
      <xdr:nvCxnSpPr>
        <xdr:cNvPr id="530" name="直線コネクタ 529">
          <a:extLst>
            <a:ext uri="{FF2B5EF4-FFF2-40B4-BE49-F238E27FC236}">
              <a16:creationId xmlns:a16="http://schemas.microsoft.com/office/drawing/2014/main" id="{1BA379DA-E3D0-4055-B14B-F5F13BBCF812}"/>
            </a:ext>
          </a:extLst>
        </xdr:cNvPr>
        <xdr:cNvCxnSpPr/>
      </xdr:nvCxnSpPr>
      <xdr:spPr>
        <a:xfrm flipV="1">
          <a:off x="14592300" y="60864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31" name="楕円 530">
          <a:extLst>
            <a:ext uri="{FF2B5EF4-FFF2-40B4-BE49-F238E27FC236}">
              <a16:creationId xmlns:a16="http://schemas.microsoft.com/office/drawing/2014/main" id="{7CC558BF-695D-475B-905A-0FEEA0A5FA32}"/>
            </a:ext>
          </a:extLst>
        </xdr:cNvPr>
        <xdr:cNvSpPr/>
      </xdr:nvSpPr>
      <xdr:spPr>
        <a:xfrm>
          <a:off x="13652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131445</xdr:rowOff>
    </xdr:from>
    <xdr:to>
      <xdr:col>76</xdr:col>
      <xdr:colOff>114300</xdr:colOff>
      <xdr:row>37</xdr:row>
      <xdr:rowOff>165735</xdr:rowOff>
    </xdr:to>
    <xdr:cxnSp macro="">
      <xdr:nvCxnSpPr>
        <xdr:cNvPr id="532" name="直線コネクタ 531">
          <a:extLst>
            <a:ext uri="{FF2B5EF4-FFF2-40B4-BE49-F238E27FC236}">
              <a16:creationId xmlns:a16="http://schemas.microsoft.com/office/drawing/2014/main" id="{E190DC94-872F-4BD7-B4A4-DBB919307F0E}"/>
            </a:ext>
          </a:extLst>
        </xdr:cNvPr>
        <xdr:cNvCxnSpPr/>
      </xdr:nvCxnSpPr>
      <xdr:spPr>
        <a:xfrm flipV="1">
          <a:off x="13703300" y="6132195"/>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80645</xdr:rowOff>
    </xdr:from>
    <xdr:to>
      <xdr:col>67</xdr:col>
      <xdr:colOff>101600</xdr:colOff>
      <xdr:row>38</xdr:row>
      <xdr:rowOff>10795</xdr:rowOff>
    </xdr:to>
    <xdr:sp macro="" textlink="">
      <xdr:nvSpPr>
        <xdr:cNvPr id="533" name="楕円 532">
          <a:extLst>
            <a:ext uri="{FF2B5EF4-FFF2-40B4-BE49-F238E27FC236}">
              <a16:creationId xmlns:a16="http://schemas.microsoft.com/office/drawing/2014/main" id="{424A404A-E176-453E-849A-232F0EB73036}"/>
            </a:ext>
          </a:extLst>
        </xdr:cNvPr>
        <xdr:cNvSpPr/>
      </xdr:nvSpPr>
      <xdr:spPr>
        <a:xfrm>
          <a:off x="12763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131445</xdr:rowOff>
    </xdr:from>
    <xdr:to>
      <xdr:col>71</xdr:col>
      <xdr:colOff>177800</xdr:colOff>
      <xdr:row>37</xdr:row>
      <xdr:rowOff>165735</xdr:rowOff>
    </xdr:to>
    <xdr:cxnSp macro="">
      <xdr:nvCxnSpPr>
        <xdr:cNvPr id="534" name="直線コネクタ 533">
          <a:extLst>
            <a:ext uri="{FF2B5EF4-FFF2-40B4-BE49-F238E27FC236}">
              <a16:creationId xmlns:a16="http://schemas.microsoft.com/office/drawing/2014/main" id="{DD878C23-4C65-4DE7-AF0B-4BE43CB31DFB}"/>
            </a:ext>
          </a:extLst>
        </xdr:cNvPr>
        <xdr:cNvCxnSpPr/>
      </xdr:nvCxnSpPr>
      <xdr:spPr>
        <a:xfrm>
          <a:off x="12814300" y="64750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36A97A70-5D37-4EF6-89B7-840242CDD9DA}"/>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9D2E6B90-B60B-4559-9EA9-B2B3BDBF481C}"/>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168E1F81-4AD1-48A4-9ED1-B15D527A2B0F}"/>
            </a:ext>
          </a:extLst>
        </xdr:cNvPr>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7940394E-2C3B-4194-B04B-DD1DDEC47CE7}"/>
            </a:ext>
          </a:extLst>
        </xdr:cNvPr>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153052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CA7E26CF-B6FD-4A37-9748-979E04CED0C4}"/>
            </a:ext>
          </a:extLst>
        </xdr:cNvPr>
        <xdr:cNvSpPr txBox="1"/>
      </xdr:nvSpPr>
      <xdr:spPr>
        <a:xfrm>
          <a:off x="152660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7700939D-A32F-4072-A464-2AE8A1ACDC5E}"/>
            </a:ext>
          </a:extLst>
        </xdr:cNvPr>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3887A85C-A72A-4A85-AF87-498B6904B9C8}"/>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D70ADC34-1FFE-403A-B885-969A403D5ADD}"/>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886088D6-3435-43ED-AF5C-64B007DD4F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64C61BF7-DD96-4C1F-A203-DBA6C63500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E4A62016-1350-4B9E-A66D-FE8E8C9D47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A69E0F4-A786-4CA4-A9D0-FD8FA42CC7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97B68E12-163E-4FC5-9051-3D40A30551A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32A18545-D169-4B75-B0B0-A57B9C338C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18043182-82E5-431F-922A-10196B6B00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5E40B163-1A1F-42B4-AD44-538A54FB19F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4A43A6BD-C7CD-4B78-8D54-372886718E0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CC77BCC2-62B2-4DFD-9DC9-66A345DD3A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78D186-3F04-4E19-9735-E592E16293D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CE852EC6-42B5-486D-B544-FEE113B742C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2FCE8F95-8DC9-445D-A4FC-3602943A62E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3E1618DD-C9F5-4260-B048-91111D139E19}"/>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706171F2-6D4B-418C-A435-9808C452F44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A0A4D71-10D4-4090-8FAE-CCF8D144D87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BF086FE3-3070-44C4-A1F1-2C143E3736E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F32F3321-4133-4FDE-BD9E-07722786D07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26701302-ED4E-4D7C-B53A-5D921F556FF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F0BE1EE8-CC4B-4F8C-89D8-71A4427EB65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502B72D0-2F15-4B1B-BF2F-AE6565E869A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E0948872-5042-41F6-84F3-3568F4655EF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D96AE0DB-10CA-455B-9227-3DB9E4BAEF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D0564940-649E-441B-8992-90F3D81A2793}"/>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7FC4FF73-08EC-4E3E-994E-F1A9E7F265E0}"/>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CF3F48CD-0F79-4482-A1A2-E6E87DE41895}"/>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A0A14518-0AAF-49AE-A3CA-C234F6FF38BA}"/>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25106417-207E-4BCC-B60E-F50F2D850010}"/>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EAF8F296-E9C7-43B7-B94B-EBDE21F1B9E6}"/>
            </a:ext>
          </a:extLst>
        </xdr:cNvPr>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34EEEE04-0709-43F9-B53C-DD34287F51FC}"/>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EF10F1A8-2CAA-4CC9-9D12-A3FF92F56698}"/>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E6F19423-F5DB-4FF2-8616-EB201DA287E7}"/>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24F4422E-597C-4BD0-87D4-8A793126844B}"/>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006C6BFB-2B1A-479F-861E-49B59E00B117}"/>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1A6FEE04-6C5E-4BE9-BA2B-03A92E455E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D5BBF048-C224-4679-AD0C-E9A403CD398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6D3FE66D-2E2A-49D6-8245-BB09B226483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3E5A29FA-6C74-4B9B-BB11-10D6078A4B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3DB69B0A-ABF4-48F7-91AD-A9D536EB04E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73383</xdr:rowOff>
    </xdr:from>
    <xdr:to>
      <xdr:col>116</xdr:col>
      <xdr:colOff>114300</xdr:colOff>
      <xdr:row>40</xdr:row>
      <xdr:rowOff>3533</xdr:rowOff>
    </xdr:to>
    <xdr:sp macro="" textlink="">
      <xdr:nvSpPr>
        <xdr:cNvPr id="582" name="楕円 581">
          <a:extLst>
            <a:ext uri="{FF2B5EF4-FFF2-40B4-BE49-F238E27FC236}">
              <a16:creationId xmlns:a16="http://schemas.microsoft.com/office/drawing/2014/main" id="{FC2342A2-E646-40A0-9C87-F0F828C6F841}"/>
            </a:ext>
          </a:extLst>
        </xdr:cNvPr>
        <xdr:cNvSpPr/>
      </xdr:nvSpPr>
      <xdr:spPr>
        <a:xfrm>
          <a:off x="22110700" y="675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51810</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6BD639BA-7ED6-451F-8E82-083AEB8C01FB}"/>
            </a:ext>
          </a:extLst>
        </xdr:cNvPr>
        <xdr:cNvSpPr txBox="1"/>
      </xdr:nvSpPr>
      <xdr:spPr>
        <a:xfrm>
          <a:off x="22199600" y="67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84722</xdr:rowOff>
    </xdr:from>
    <xdr:to>
      <xdr:col>112</xdr:col>
      <xdr:colOff>38100</xdr:colOff>
      <xdr:row>40</xdr:row>
      <xdr:rowOff>14872</xdr:rowOff>
    </xdr:to>
    <xdr:sp macro="" textlink="">
      <xdr:nvSpPr>
        <xdr:cNvPr id="584" name="楕円 583">
          <a:extLst>
            <a:ext uri="{FF2B5EF4-FFF2-40B4-BE49-F238E27FC236}">
              <a16:creationId xmlns:a16="http://schemas.microsoft.com/office/drawing/2014/main" id="{67FE8892-C887-4973-99B2-C806C104E3C5}"/>
            </a:ext>
          </a:extLst>
        </xdr:cNvPr>
        <xdr:cNvSpPr/>
      </xdr:nvSpPr>
      <xdr:spPr>
        <a:xfrm>
          <a:off x="21272500" y="67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124183</xdr:rowOff>
    </xdr:from>
    <xdr:to>
      <xdr:col>116</xdr:col>
      <xdr:colOff>63500</xdr:colOff>
      <xdr:row>39</xdr:row>
      <xdr:rowOff>135522</xdr:rowOff>
    </xdr:to>
    <xdr:cxnSp macro="">
      <xdr:nvCxnSpPr>
        <xdr:cNvPr id="585" name="直線コネクタ 584">
          <a:extLst>
            <a:ext uri="{FF2B5EF4-FFF2-40B4-BE49-F238E27FC236}">
              <a16:creationId xmlns:a16="http://schemas.microsoft.com/office/drawing/2014/main" id="{98CFA888-FE1E-4984-AFFA-4D30CEF276E7}"/>
            </a:ext>
          </a:extLst>
        </xdr:cNvPr>
        <xdr:cNvCxnSpPr/>
      </xdr:nvCxnSpPr>
      <xdr:spPr>
        <a:xfrm flipV="1">
          <a:off x="21323300" y="6810733"/>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139533</xdr:rowOff>
    </xdr:from>
    <xdr:to>
      <xdr:col>107</xdr:col>
      <xdr:colOff>101600</xdr:colOff>
      <xdr:row>40</xdr:row>
      <xdr:rowOff>69683</xdr:rowOff>
    </xdr:to>
    <xdr:sp macro="" textlink="">
      <xdr:nvSpPr>
        <xdr:cNvPr id="586" name="楕円 585">
          <a:extLst>
            <a:ext uri="{FF2B5EF4-FFF2-40B4-BE49-F238E27FC236}">
              <a16:creationId xmlns:a16="http://schemas.microsoft.com/office/drawing/2014/main" id="{F5DB5471-A60E-4577-A96D-05F21867703C}"/>
            </a:ext>
          </a:extLst>
        </xdr:cNvPr>
        <xdr:cNvSpPr/>
      </xdr:nvSpPr>
      <xdr:spPr>
        <a:xfrm>
          <a:off x="20383500" y="68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135522</xdr:rowOff>
    </xdr:from>
    <xdr:to>
      <xdr:col>111</xdr:col>
      <xdr:colOff>177800</xdr:colOff>
      <xdr:row>40</xdr:row>
      <xdr:rowOff>18883</xdr:rowOff>
    </xdr:to>
    <xdr:cxnSp macro="">
      <xdr:nvCxnSpPr>
        <xdr:cNvPr id="587" name="直線コネクタ 586">
          <a:extLst>
            <a:ext uri="{FF2B5EF4-FFF2-40B4-BE49-F238E27FC236}">
              <a16:creationId xmlns:a16="http://schemas.microsoft.com/office/drawing/2014/main" id="{0F80F4C2-BC75-4E7C-8573-6520D1D94D07}"/>
            </a:ext>
          </a:extLst>
        </xdr:cNvPr>
        <xdr:cNvCxnSpPr/>
      </xdr:nvCxnSpPr>
      <xdr:spPr>
        <a:xfrm flipV="1">
          <a:off x="20434300" y="6822072"/>
          <a:ext cx="889000" cy="5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97630</xdr:rowOff>
    </xdr:from>
    <xdr:to>
      <xdr:col>102</xdr:col>
      <xdr:colOff>165100</xdr:colOff>
      <xdr:row>41</xdr:row>
      <xdr:rowOff>27780</xdr:rowOff>
    </xdr:to>
    <xdr:sp macro="" textlink="">
      <xdr:nvSpPr>
        <xdr:cNvPr id="588" name="楕円 587">
          <a:extLst>
            <a:ext uri="{FF2B5EF4-FFF2-40B4-BE49-F238E27FC236}">
              <a16:creationId xmlns:a16="http://schemas.microsoft.com/office/drawing/2014/main" id="{F6C91CB2-4622-4107-93E3-677A2BE4B555}"/>
            </a:ext>
          </a:extLst>
        </xdr:cNvPr>
        <xdr:cNvSpPr/>
      </xdr:nvSpPr>
      <xdr:spPr>
        <a:xfrm>
          <a:off x="19494500" y="69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18883</xdr:rowOff>
    </xdr:from>
    <xdr:to>
      <xdr:col>107</xdr:col>
      <xdr:colOff>50800</xdr:colOff>
      <xdr:row>40</xdr:row>
      <xdr:rowOff>148430</xdr:rowOff>
    </xdr:to>
    <xdr:cxnSp macro="">
      <xdr:nvCxnSpPr>
        <xdr:cNvPr id="589" name="直線コネクタ 588">
          <a:extLst>
            <a:ext uri="{FF2B5EF4-FFF2-40B4-BE49-F238E27FC236}">
              <a16:creationId xmlns:a16="http://schemas.microsoft.com/office/drawing/2014/main" id="{FECA77A8-8BB3-42EC-8B02-FD2FC46071B7}"/>
            </a:ext>
          </a:extLst>
        </xdr:cNvPr>
        <xdr:cNvCxnSpPr/>
      </xdr:nvCxnSpPr>
      <xdr:spPr>
        <a:xfrm flipV="1">
          <a:off x="19545300" y="6876883"/>
          <a:ext cx="889000" cy="1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103436</xdr:rowOff>
    </xdr:from>
    <xdr:to>
      <xdr:col>98</xdr:col>
      <xdr:colOff>38100</xdr:colOff>
      <xdr:row>41</xdr:row>
      <xdr:rowOff>33586</xdr:rowOff>
    </xdr:to>
    <xdr:sp macro="" textlink="">
      <xdr:nvSpPr>
        <xdr:cNvPr id="590" name="楕円 589">
          <a:extLst>
            <a:ext uri="{FF2B5EF4-FFF2-40B4-BE49-F238E27FC236}">
              <a16:creationId xmlns:a16="http://schemas.microsoft.com/office/drawing/2014/main" id="{9C636CF9-DE68-4FC8-AA66-60B70931F8D7}"/>
            </a:ext>
          </a:extLst>
        </xdr:cNvPr>
        <xdr:cNvSpPr/>
      </xdr:nvSpPr>
      <xdr:spPr>
        <a:xfrm>
          <a:off x="18605500" y="69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148430</xdr:rowOff>
    </xdr:from>
    <xdr:to>
      <xdr:col>102</xdr:col>
      <xdr:colOff>114300</xdr:colOff>
      <xdr:row>40</xdr:row>
      <xdr:rowOff>154236</xdr:rowOff>
    </xdr:to>
    <xdr:cxnSp macro="">
      <xdr:nvCxnSpPr>
        <xdr:cNvPr id="591" name="直線コネクタ 590">
          <a:extLst>
            <a:ext uri="{FF2B5EF4-FFF2-40B4-BE49-F238E27FC236}">
              <a16:creationId xmlns:a16="http://schemas.microsoft.com/office/drawing/2014/main" id="{1000BBE6-390C-4830-85F3-58EBD521A609}"/>
            </a:ext>
          </a:extLst>
        </xdr:cNvPr>
        <xdr:cNvCxnSpPr/>
      </xdr:nvCxnSpPr>
      <xdr:spPr>
        <a:xfrm flipV="1">
          <a:off x="18656300" y="7006430"/>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7A17FD98-636B-46D3-A351-736B5E88DAEC}"/>
            </a:ext>
          </a:extLst>
        </xdr:cNvPr>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56D34051-09BE-4D24-9BB8-C814377635E4}"/>
            </a:ext>
          </a:extLst>
        </xdr:cNvPr>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18F7326E-B38B-4612-852F-6D1DDBF7670D}"/>
            </a:ext>
          </a:extLst>
        </xdr:cNvPr>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50910AE1-8F33-4F8F-AADF-63D430F96563}"/>
            </a:ext>
          </a:extLst>
        </xdr:cNvPr>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5999</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8BF2E150-E84C-4A13-AAD3-65B6BE2F3098}"/>
            </a:ext>
          </a:extLst>
        </xdr:cNvPr>
        <xdr:cNvSpPr txBox="1"/>
      </xdr:nvSpPr>
      <xdr:spPr>
        <a:xfrm>
          <a:off x="21043411" y="68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60810</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27896802-4923-4510-BDD3-1A4F552F7A7A}"/>
            </a:ext>
          </a:extLst>
        </xdr:cNvPr>
        <xdr:cNvSpPr txBox="1"/>
      </xdr:nvSpPr>
      <xdr:spPr>
        <a:xfrm>
          <a:off x="20167111" y="691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18907</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5894A637-2334-4879-B131-298578A9E22D}"/>
            </a:ext>
          </a:extLst>
        </xdr:cNvPr>
        <xdr:cNvSpPr txBox="1"/>
      </xdr:nvSpPr>
      <xdr:spPr>
        <a:xfrm>
          <a:off x="19278111" y="704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24713</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F0624A13-B68B-4779-8C45-83D637693C4E}"/>
            </a:ext>
          </a:extLst>
        </xdr:cNvPr>
        <xdr:cNvSpPr txBox="1"/>
      </xdr:nvSpPr>
      <xdr:spPr>
        <a:xfrm>
          <a:off x="18389111" y="70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B5D20180-3580-43B9-9DA5-EB6CA066DE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647F507C-C78F-4305-93CC-C31F8B6C728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F105B1B4-2EC5-44F3-84EB-FEBC46C992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465348A3-208C-462A-BA07-6F55DDB0BF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29E796EE-2C2C-4234-A51C-C606D74715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FF1568D6-1CA3-42F7-B3FF-395BC72221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80257744-3AD4-4BF9-ABF6-1103E930A2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F0E56790-C7D0-444F-AA18-70AA55882E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3EFB20FC-3B05-4062-9652-403810498F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37F35896-6463-4758-B93E-53B244D9F0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3EC88406-2535-4348-BC6D-3019771E749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A88C1BF-7404-4CCD-942A-0108D9B1A36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5ADB7A2-3456-4E29-B019-2EEADF1F8E9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22B9163B-7BD3-44F8-9290-B1A6AD189DD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B12F971-6790-4EF2-8C33-D81F118A739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659C12D2-E80A-4EF4-A6E7-62975C72E47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24902A40-6E13-4E94-96C0-63E3CB62A9A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24956E9D-F7CE-470B-8508-777C236F48E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6E85B674-F9F9-421A-B1C6-5A33E1E9467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8F3E4C31-35C2-4CC2-B01F-7F6E7F74E5E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DDAACAF6-BE25-4D04-9378-75561844254A}"/>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8B224F0B-F9DF-430B-9DB8-66CD16A4E74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342DED8D-E94F-424F-AF8E-9C7D1B0D36B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7DE185B4-665D-44BC-96F3-E680994C34E1}"/>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D7DA7EC4-B743-4C71-A7A8-F552B22C48FA}"/>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BDA7F5F5-579F-4CAC-9A1B-764B6334F414}"/>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1E1C1D0E-F43F-4892-A033-DDB9A541A8BA}"/>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BCE6951C-0284-4B28-97D1-ECA12116ED84}"/>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4ED86FC-72B6-4B97-AEF9-1378F8C4A5EF}"/>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D17D6960-0F02-4F59-B839-1E8FBE486538}"/>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1F1B2182-5DC2-4590-94C0-053F580C16A3}"/>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5F48CA61-A04D-4BFA-869F-D1A5E4D4B8E9}"/>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625FE5FB-1283-482E-8720-324F8B45CD1F}"/>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9C0199C9-52DD-4754-B816-DEE633B81EAB}"/>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03BEA3B-BE16-4BC4-B54B-1BA9E1600C3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3239DCD6-4F78-482B-BE3E-0841B3BB34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9B3D56E4-BFE4-4C34-93B8-F1F7F8D07E7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470CD64-6973-4C09-B07C-BAEAFA3288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A464140-B7FB-46D7-B626-6CA519560C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639" name="楕円 638">
          <a:extLst>
            <a:ext uri="{FF2B5EF4-FFF2-40B4-BE49-F238E27FC236}">
              <a16:creationId xmlns:a16="http://schemas.microsoft.com/office/drawing/2014/main" id="{CEF45083-27F6-49B2-AE91-150DA07CC037}"/>
            </a:ext>
          </a:extLst>
        </xdr:cNvPr>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649C15D8-DFC8-4E74-BDF1-9BD92471396F}"/>
            </a:ext>
          </a:extLst>
        </xdr:cNvPr>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111125</xdr:rowOff>
    </xdr:from>
    <xdr:to>
      <xdr:col>81</xdr:col>
      <xdr:colOff>101600</xdr:colOff>
      <xdr:row>62</xdr:row>
      <xdr:rowOff>41275</xdr:rowOff>
    </xdr:to>
    <xdr:sp macro="" textlink="">
      <xdr:nvSpPr>
        <xdr:cNvPr id="641" name="楕円 640">
          <a:extLst>
            <a:ext uri="{FF2B5EF4-FFF2-40B4-BE49-F238E27FC236}">
              <a16:creationId xmlns:a16="http://schemas.microsoft.com/office/drawing/2014/main" id="{385C957C-65FD-4960-9B32-A1E3E7F8CD1B}"/>
            </a:ext>
          </a:extLst>
        </xdr:cNvPr>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61</xdr:row>
      <xdr:rowOff>161925</xdr:rowOff>
    </xdr:to>
    <xdr:cxnSp macro="">
      <xdr:nvCxnSpPr>
        <xdr:cNvPr id="642" name="直線コネクタ 641">
          <a:extLst>
            <a:ext uri="{FF2B5EF4-FFF2-40B4-BE49-F238E27FC236}">
              <a16:creationId xmlns:a16="http://schemas.microsoft.com/office/drawing/2014/main" id="{C1CD199D-4C42-41BA-B218-4D749F7DF700}"/>
            </a:ext>
          </a:extLst>
        </xdr:cNvPr>
        <xdr:cNvCxnSpPr/>
      </xdr:nvCxnSpPr>
      <xdr:spPr>
        <a:xfrm flipV="1">
          <a:off x="15481300" y="106184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643" name="楕円 642">
          <a:extLst>
            <a:ext uri="{FF2B5EF4-FFF2-40B4-BE49-F238E27FC236}">
              <a16:creationId xmlns:a16="http://schemas.microsoft.com/office/drawing/2014/main" id="{77C83EC4-C12B-4651-AC59-5E793BAD5CA0}"/>
            </a:ext>
          </a:extLst>
        </xdr:cNvPr>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161925</xdr:rowOff>
    </xdr:to>
    <xdr:cxnSp macro="">
      <xdr:nvCxnSpPr>
        <xdr:cNvPr id="644" name="直線コネクタ 643">
          <a:extLst>
            <a:ext uri="{FF2B5EF4-FFF2-40B4-BE49-F238E27FC236}">
              <a16:creationId xmlns:a16="http://schemas.microsoft.com/office/drawing/2014/main" id="{69EC4539-F260-4B1D-90FC-D8D2A63126E9}"/>
            </a:ext>
          </a:extLst>
        </xdr:cNvPr>
        <xdr:cNvCxnSpPr/>
      </xdr:nvCxnSpPr>
      <xdr:spPr>
        <a:xfrm>
          <a:off x="14592300" y="105537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645" name="楕円 644">
          <a:extLst>
            <a:ext uri="{FF2B5EF4-FFF2-40B4-BE49-F238E27FC236}">
              <a16:creationId xmlns:a16="http://schemas.microsoft.com/office/drawing/2014/main" id="{2C0DC7FD-ED40-4F35-A743-04E97FF11BDA}"/>
            </a:ext>
          </a:extLst>
        </xdr:cNvPr>
        <xdr:cNvSpPr/>
      </xdr:nvSpPr>
      <xdr:spPr>
        <a:xfrm>
          <a:off x="1365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49530</xdr:rowOff>
    </xdr:from>
    <xdr:to>
      <xdr:col>76</xdr:col>
      <xdr:colOff>114300</xdr:colOff>
      <xdr:row>61</xdr:row>
      <xdr:rowOff>95250</xdr:rowOff>
    </xdr:to>
    <xdr:cxnSp macro="">
      <xdr:nvCxnSpPr>
        <xdr:cNvPr id="646" name="直線コネクタ 645">
          <a:extLst>
            <a:ext uri="{FF2B5EF4-FFF2-40B4-BE49-F238E27FC236}">
              <a16:creationId xmlns:a16="http://schemas.microsoft.com/office/drawing/2014/main" id="{72FB1AAA-9971-4BB4-B127-A7644DAF0B75}"/>
            </a:ext>
          </a:extLst>
        </xdr:cNvPr>
        <xdr:cNvCxnSpPr/>
      </xdr:nvCxnSpPr>
      <xdr:spPr>
        <a:xfrm>
          <a:off x="13703300" y="10507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13970</xdr:rowOff>
    </xdr:from>
    <xdr:to>
      <xdr:col>67</xdr:col>
      <xdr:colOff>101600</xdr:colOff>
      <xdr:row>61</xdr:row>
      <xdr:rowOff>115570</xdr:rowOff>
    </xdr:to>
    <xdr:sp macro="" textlink="">
      <xdr:nvSpPr>
        <xdr:cNvPr id="647" name="楕円 646">
          <a:extLst>
            <a:ext uri="{FF2B5EF4-FFF2-40B4-BE49-F238E27FC236}">
              <a16:creationId xmlns:a16="http://schemas.microsoft.com/office/drawing/2014/main" id="{9F8DA66E-67E1-4CEC-A3C6-33B11AD8A88A}"/>
            </a:ext>
          </a:extLst>
        </xdr:cNvPr>
        <xdr:cNvSpPr/>
      </xdr:nvSpPr>
      <xdr:spPr>
        <a:xfrm>
          <a:off x="12763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49530</xdr:rowOff>
    </xdr:from>
    <xdr:to>
      <xdr:col>71</xdr:col>
      <xdr:colOff>177800</xdr:colOff>
      <xdr:row>61</xdr:row>
      <xdr:rowOff>64770</xdr:rowOff>
    </xdr:to>
    <xdr:cxnSp macro="">
      <xdr:nvCxnSpPr>
        <xdr:cNvPr id="648" name="直線コネクタ 647">
          <a:extLst>
            <a:ext uri="{FF2B5EF4-FFF2-40B4-BE49-F238E27FC236}">
              <a16:creationId xmlns:a16="http://schemas.microsoft.com/office/drawing/2014/main" id="{FAB45495-4783-480B-83C5-63AED5691FB6}"/>
            </a:ext>
          </a:extLst>
        </xdr:cNvPr>
        <xdr:cNvCxnSpPr/>
      </xdr:nvCxnSpPr>
      <xdr:spPr>
        <a:xfrm flipV="1">
          <a:off x="12814300" y="10507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E3369ED3-49F7-4841-815B-52FF304D642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91F4DA03-8B38-4385-BFB7-7B7357949B22}"/>
            </a:ext>
          </a:extLst>
        </xdr:cNvPr>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3C84D5FD-AF22-450D-B64E-1F11BD6F585B}"/>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3097CFD9-2D34-4F77-946F-9151DDA26577}"/>
            </a:ext>
          </a:extLst>
        </xdr:cNvPr>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32402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3ADE1E78-3E4A-4DA5-A311-208EBCDEC9CE}"/>
            </a:ext>
          </a:extLst>
        </xdr:cNvPr>
        <xdr:cNvSpPr txBox="1"/>
      </xdr:nvSpPr>
      <xdr:spPr>
        <a:xfrm>
          <a:off x="15266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F00176EC-3F79-440B-A5EC-8E24A997FC7E}"/>
            </a:ext>
          </a:extLst>
        </xdr:cNvPr>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9C5965CE-286E-429D-8EF9-992DB70EF170}"/>
            </a:ext>
          </a:extLst>
        </xdr:cNvPr>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106697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71B3BFAF-850B-4531-88C4-152B33BF6E6F}"/>
            </a:ext>
          </a:extLst>
        </xdr:cNvPr>
        <xdr:cNvSpPr txBox="1"/>
      </xdr:nvSpPr>
      <xdr:spPr>
        <a:xfrm>
          <a:off x="12611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3D65293E-E9FB-465B-8DE3-D541061E17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F4FC9CB9-72E6-45B1-A67D-AF490B14CC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73CE938F-199D-4A28-B933-F4497335B8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57A4A014-9466-4FFB-A65B-C01C81C5CF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ADA9D3C7-CE16-479C-A794-B755627D1C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BDD71FF0-7C99-4ED8-BBEC-9C1A51E6EA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13ACE6B2-C350-4ECA-8D88-5D9B8B6490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7192608-CF79-4B48-9F12-90FBE68EDEF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B25EA4F1-4970-4EF0-B12F-1F8E398686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89478793-4917-45E2-8C09-85DE2C0E268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2AEF65FB-9396-4CA8-BE37-F3BACDB1591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2116A4AC-D4BD-4D7A-A8D3-91A3C726039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DA085EC8-A4C6-4D96-8C04-7D616643363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7F813830-FA3D-4C0D-9C82-219F330C07F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7DBF7D21-9596-4707-B6C0-B1B24277F85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4D297B40-B992-4EA0-A585-D7652E5E41E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32DA2116-ECDF-420D-BBCC-D02AD59FFC7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89006031-E84D-4896-BF22-B0DA1053773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2A0D8B82-C3E5-46B3-8EFB-79800416B33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B95EBB18-D05C-4CBF-A5C8-D7C35F19AAA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8AB763EF-0204-4D3E-8DFD-007662C893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18ACC6E7-F7A1-424F-8B27-DFFD28A57A6C}"/>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9B6AEA01-2EFD-42CC-B6C7-DE6151864D39}"/>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DB33C3F8-83EC-48A3-BE12-83E0C1F5F76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317FFD4B-DD39-43FA-8138-11B1B888B6F1}"/>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072AE075-64A8-4480-8BDD-781228E5FC2F}"/>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DF31C551-0C86-478D-BE34-CCFE763F58D5}"/>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E21A145A-990A-446D-87A8-F420D45EA00E}"/>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72665EEE-99E8-4FD8-8314-D29AC128B766}"/>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BDA33361-5955-4EC9-A7E4-C807553E74B2}"/>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8212458A-C7BC-45D3-A32C-6B351F5863CA}"/>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4DD29D1E-66A5-4BBC-81AF-811A7E0F0970}"/>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EC82C26C-857C-4A4D-90B5-9F0B59A178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86FE18B8-BDD9-4F96-BAEF-454214300FD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99CB2AE-21A8-4D71-BD92-7F2D513EEB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6F6567A1-B37D-4339-93EF-3BA5236E79F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1568302-0DF9-47F6-AB1A-C4F4F2FBEE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4" name="楕円 693">
          <a:extLst>
            <a:ext uri="{FF2B5EF4-FFF2-40B4-BE49-F238E27FC236}">
              <a16:creationId xmlns:a16="http://schemas.microsoft.com/office/drawing/2014/main" id="{C3F27E34-D1CB-421F-9883-9E0F8389522C}"/>
            </a:ext>
          </a:extLst>
        </xdr:cNvPr>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31509ED0-9064-4AEE-A146-15E158BF6163}"/>
            </a:ext>
          </a:extLst>
        </xdr:cNvPr>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96" name="楕円 695">
          <a:extLst>
            <a:ext uri="{FF2B5EF4-FFF2-40B4-BE49-F238E27FC236}">
              <a16:creationId xmlns:a16="http://schemas.microsoft.com/office/drawing/2014/main" id="{A178DD41-BD94-4C6F-A958-9B5ACB1D167C}"/>
            </a:ext>
          </a:extLst>
        </xdr:cNvPr>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97" name="直線コネクタ 696">
          <a:extLst>
            <a:ext uri="{FF2B5EF4-FFF2-40B4-BE49-F238E27FC236}">
              <a16:creationId xmlns:a16="http://schemas.microsoft.com/office/drawing/2014/main" id="{E646E7D4-C408-40F0-BCF6-663C144A02D9}"/>
            </a:ext>
          </a:extLst>
        </xdr:cNvPr>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98" name="楕円 697">
          <a:extLst>
            <a:ext uri="{FF2B5EF4-FFF2-40B4-BE49-F238E27FC236}">
              <a16:creationId xmlns:a16="http://schemas.microsoft.com/office/drawing/2014/main" id="{E75237E1-A552-48D0-B1FB-9144C94B3A09}"/>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699" name="直線コネクタ 698">
          <a:extLst>
            <a:ext uri="{FF2B5EF4-FFF2-40B4-BE49-F238E27FC236}">
              <a16:creationId xmlns:a16="http://schemas.microsoft.com/office/drawing/2014/main" id="{D467340C-A820-440E-A6E2-860150227341}"/>
            </a:ext>
          </a:extLst>
        </xdr:cNvPr>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0" name="楕円 699">
          <a:extLst>
            <a:ext uri="{FF2B5EF4-FFF2-40B4-BE49-F238E27FC236}">
              <a16:creationId xmlns:a16="http://schemas.microsoft.com/office/drawing/2014/main" id="{C290FC60-777B-48C6-85F0-48F16BED583B}"/>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701" name="直線コネクタ 700">
          <a:extLst>
            <a:ext uri="{FF2B5EF4-FFF2-40B4-BE49-F238E27FC236}">
              <a16:creationId xmlns:a16="http://schemas.microsoft.com/office/drawing/2014/main" id="{CB288C3D-F817-4970-80E1-A7556FE6BB65}"/>
            </a:ext>
          </a:extLst>
        </xdr:cNvPr>
        <xdr:cNvCxnSpPr/>
      </xdr:nvCxnSpPr>
      <xdr:spPr>
        <a:xfrm>
          <a:off x="19545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2" name="楕円 701">
          <a:extLst>
            <a:ext uri="{FF2B5EF4-FFF2-40B4-BE49-F238E27FC236}">
              <a16:creationId xmlns:a16="http://schemas.microsoft.com/office/drawing/2014/main" id="{65B56C9C-1703-4B65-AC21-E325C1E0C985}"/>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25146</xdr:rowOff>
    </xdr:to>
    <xdr:cxnSp macro="">
      <xdr:nvCxnSpPr>
        <xdr:cNvPr id="703" name="直線コネクタ 702">
          <a:extLst>
            <a:ext uri="{FF2B5EF4-FFF2-40B4-BE49-F238E27FC236}">
              <a16:creationId xmlns:a16="http://schemas.microsoft.com/office/drawing/2014/main" id="{6A855E8E-A86D-41DB-919D-8DE68A4BB621}"/>
            </a:ext>
          </a:extLst>
        </xdr:cNvPr>
        <xdr:cNvCxnSpPr/>
      </xdr:nvCxnSpPr>
      <xdr:spPr>
        <a:xfrm>
          <a:off x="18656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a:extLst>
            <a:ext uri="{FF2B5EF4-FFF2-40B4-BE49-F238E27FC236}">
              <a16:creationId xmlns:a16="http://schemas.microsoft.com/office/drawing/2014/main" id="{0FF5DCE2-6C59-4EB9-BD46-67608A52770D}"/>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a:extLst>
            <a:ext uri="{FF2B5EF4-FFF2-40B4-BE49-F238E27FC236}">
              <a16:creationId xmlns:a16="http://schemas.microsoft.com/office/drawing/2014/main" id="{24AAD3FF-4FC3-4FC5-9AD0-39327C11FA68}"/>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a:extLst>
            <a:ext uri="{FF2B5EF4-FFF2-40B4-BE49-F238E27FC236}">
              <a16:creationId xmlns:a16="http://schemas.microsoft.com/office/drawing/2014/main" id="{A246B9DB-DDD9-4408-8A7F-7017CD4BA1DE}"/>
            </a:ext>
          </a:extLst>
        </xdr:cNvPr>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a:extLst>
            <a:ext uri="{FF2B5EF4-FFF2-40B4-BE49-F238E27FC236}">
              <a16:creationId xmlns:a16="http://schemas.microsoft.com/office/drawing/2014/main" id="{C6875C42-42F2-4FC7-80E5-B481B8EAE8D0}"/>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08" name="n_1mainValue【保健センター・保健所】&#10;一人当たり面積">
          <a:extLst>
            <a:ext uri="{FF2B5EF4-FFF2-40B4-BE49-F238E27FC236}">
              <a16:creationId xmlns:a16="http://schemas.microsoft.com/office/drawing/2014/main" id="{ED3D427B-00B2-4022-B784-EDF2EB1DB27E}"/>
            </a:ext>
          </a:extLst>
        </xdr:cNvPr>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09" name="n_2mainValue【保健センター・保健所】&#10;一人当たり面積">
          <a:extLst>
            <a:ext uri="{FF2B5EF4-FFF2-40B4-BE49-F238E27FC236}">
              <a16:creationId xmlns:a16="http://schemas.microsoft.com/office/drawing/2014/main" id="{57E74645-D7BF-4F98-8602-A733FDC5618F}"/>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0" name="n_3mainValue【保健センター・保健所】&#10;一人当たり面積">
          <a:extLst>
            <a:ext uri="{FF2B5EF4-FFF2-40B4-BE49-F238E27FC236}">
              <a16:creationId xmlns:a16="http://schemas.microsoft.com/office/drawing/2014/main" id="{62C50BA1-DBAC-450C-9D35-5E2CD9F112C7}"/>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1" name="n_4mainValue【保健センター・保健所】&#10;一人当たり面積">
          <a:extLst>
            <a:ext uri="{FF2B5EF4-FFF2-40B4-BE49-F238E27FC236}">
              <a16:creationId xmlns:a16="http://schemas.microsoft.com/office/drawing/2014/main" id="{B9296068-5D5C-43D0-9D42-03F74A8DB98E}"/>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9DCADF97-B595-4935-BCBD-F9DF87BC8F0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78D97F9-B87C-4018-9C6C-0A37F0065F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3DA1FE71-49C6-4806-BDD2-2437B2DB13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7C2D88DB-1361-4613-A39F-2D3043523E9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F67EEB2-B6E3-4284-9E34-C3B8137BFD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FB8FC980-99B4-4C2B-8DAA-F8B64E3E17F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DC9C0483-DD9B-4C90-BF13-089D4EC9150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B8262931-1A5F-4F5D-A677-991FC5DBCB1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EA933CD8-B7AA-4348-885C-14B2AB83EB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516FCEFE-F375-4DC8-9FB0-F50DF2054A1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DF0349F5-8937-41B3-88EF-76A0EC80A76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65C358F2-AC63-4A84-945E-EA0D87FADAA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4919F460-156A-4E88-811B-99A3BFB6A91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F1FDB32B-98EF-430C-BC8A-3FCF86947BB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4B6E1F2-96CE-4FC1-9C78-13A53575FE9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49F974D3-99D9-4EE5-AF93-C7102F60003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16A9406E-3249-49B0-B5A5-45703848F69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7FC4C428-09AA-49C9-9095-D105D45C661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40ED7466-FDA7-4FD3-AA8C-A0A01462002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D6A0307C-7E43-48E0-8F6C-181994AE873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7B7FFC0A-52B6-432C-9533-2F3BB7B6DB9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154D65AB-A353-4B05-B7D4-A454C91C1B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1318497-B657-4BF1-BA6A-91E4CAB80CC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3BFFAE10-C54C-4E0C-B620-E50B700E42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5BC75765-6707-49B8-AD52-25C690D627E5}"/>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207248F7-01C4-4AA9-983C-1DD6EC944E0F}"/>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3F68EDE2-5A46-40AB-A07A-08CAC0BD2D53}"/>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5CC90165-C37B-4FA7-AA45-061E52391AFE}"/>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03A013BD-9E56-4C40-A75F-497BEE838EC3}"/>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2D57930C-973D-456D-B3FE-9A9DC847A95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23D5A103-886D-4F9E-9162-F03E00E1AB46}"/>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2ADC0831-5EDB-4020-94DD-13C58CC12DFA}"/>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D4137416-667C-4825-87D1-80BC89146652}"/>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242AA78A-6483-4601-A832-99E3530D30C5}"/>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FFE45F8C-AEEB-47A0-A073-A3364A896DF4}"/>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1837E524-DBA3-4A0E-BA3B-0C49C4B9C7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366D5A9-984C-4757-A7A5-68E02431011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5DCCBD09-4CC7-4EF8-A25F-38819C1C29B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79B7584B-E546-4027-9D3E-275B65CC23F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CB74B01D-9EE2-408D-A1DB-74922EA07B6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46355</xdr:rowOff>
    </xdr:from>
    <xdr:to>
      <xdr:col>85</xdr:col>
      <xdr:colOff>177800</xdr:colOff>
      <xdr:row>81</xdr:row>
      <xdr:rowOff>147955</xdr:rowOff>
    </xdr:to>
    <xdr:sp macro="" textlink="">
      <xdr:nvSpPr>
        <xdr:cNvPr id="752" name="楕円 751">
          <a:extLst>
            <a:ext uri="{FF2B5EF4-FFF2-40B4-BE49-F238E27FC236}">
              <a16:creationId xmlns:a16="http://schemas.microsoft.com/office/drawing/2014/main" id="{A4F304D9-52C7-4FE1-860E-2537B1C22DCD}"/>
            </a:ext>
          </a:extLst>
        </xdr:cNvPr>
        <xdr:cNvSpPr/>
      </xdr:nvSpPr>
      <xdr:spPr>
        <a:xfrm>
          <a:off x="16268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69232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50F046F7-E589-448E-851A-9365AC874B5E}"/>
            </a:ext>
          </a:extLst>
        </xdr:cNvPr>
        <xdr:cNvSpPr txBox="1"/>
      </xdr:nvSpPr>
      <xdr:spPr>
        <a:xfrm>
          <a:off x="16357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29211</xdr:rowOff>
    </xdr:from>
    <xdr:to>
      <xdr:col>81</xdr:col>
      <xdr:colOff>101600</xdr:colOff>
      <xdr:row>81</xdr:row>
      <xdr:rowOff>130811</xdr:rowOff>
    </xdr:to>
    <xdr:sp macro="" textlink="">
      <xdr:nvSpPr>
        <xdr:cNvPr id="754" name="楕円 753">
          <a:extLst>
            <a:ext uri="{FF2B5EF4-FFF2-40B4-BE49-F238E27FC236}">
              <a16:creationId xmlns:a16="http://schemas.microsoft.com/office/drawing/2014/main" id="{7688497D-4A4B-4934-AA62-4932FABABE64}"/>
            </a:ext>
          </a:extLst>
        </xdr:cNvPr>
        <xdr:cNvSpPr/>
      </xdr:nvSpPr>
      <xdr:spPr>
        <a:xfrm>
          <a:off x="1543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80011</xdr:rowOff>
    </xdr:from>
    <xdr:to>
      <xdr:col>85</xdr:col>
      <xdr:colOff>127000</xdr:colOff>
      <xdr:row>81</xdr:row>
      <xdr:rowOff>97155</xdr:rowOff>
    </xdr:to>
    <xdr:cxnSp macro="">
      <xdr:nvCxnSpPr>
        <xdr:cNvPr id="755" name="直線コネクタ 754">
          <a:extLst>
            <a:ext uri="{FF2B5EF4-FFF2-40B4-BE49-F238E27FC236}">
              <a16:creationId xmlns:a16="http://schemas.microsoft.com/office/drawing/2014/main" id="{C5F187D3-B5C7-4981-9363-BA465C75E375}"/>
            </a:ext>
          </a:extLst>
        </xdr:cNvPr>
        <xdr:cNvCxnSpPr/>
      </xdr:nvCxnSpPr>
      <xdr:spPr>
        <a:xfrm>
          <a:off x="15481300" y="139674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636</xdr:rowOff>
    </xdr:from>
    <xdr:to>
      <xdr:col>76</xdr:col>
      <xdr:colOff>165100</xdr:colOff>
      <xdr:row>81</xdr:row>
      <xdr:rowOff>102236</xdr:rowOff>
    </xdr:to>
    <xdr:sp macro="" textlink="">
      <xdr:nvSpPr>
        <xdr:cNvPr id="756" name="楕円 755">
          <a:extLst>
            <a:ext uri="{FF2B5EF4-FFF2-40B4-BE49-F238E27FC236}">
              <a16:creationId xmlns:a16="http://schemas.microsoft.com/office/drawing/2014/main" id="{CFE736A4-30A4-4514-B92E-0A82E214409D}"/>
            </a:ext>
          </a:extLst>
        </xdr:cNvPr>
        <xdr:cNvSpPr/>
      </xdr:nvSpPr>
      <xdr:spPr>
        <a:xfrm>
          <a:off x="14541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51436</xdr:rowOff>
    </xdr:from>
    <xdr:to>
      <xdr:col>81</xdr:col>
      <xdr:colOff>50800</xdr:colOff>
      <xdr:row>81</xdr:row>
      <xdr:rowOff>80011</xdr:rowOff>
    </xdr:to>
    <xdr:cxnSp macro="">
      <xdr:nvCxnSpPr>
        <xdr:cNvPr id="757" name="直線コネクタ 756">
          <a:extLst>
            <a:ext uri="{FF2B5EF4-FFF2-40B4-BE49-F238E27FC236}">
              <a16:creationId xmlns:a16="http://schemas.microsoft.com/office/drawing/2014/main" id="{9DCF8723-6EFE-4541-8196-DADC9B48D48A}"/>
            </a:ext>
          </a:extLst>
        </xdr:cNvPr>
        <xdr:cNvCxnSpPr/>
      </xdr:nvCxnSpPr>
      <xdr:spPr>
        <a:xfrm>
          <a:off x="14592300" y="139388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149225</xdr:rowOff>
    </xdr:from>
    <xdr:to>
      <xdr:col>72</xdr:col>
      <xdr:colOff>38100</xdr:colOff>
      <xdr:row>81</xdr:row>
      <xdr:rowOff>79375</xdr:rowOff>
    </xdr:to>
    <xdr:sp macro="" textlink="">
      <xdr:nvSpPr>
        <xdr:cNvPr id="758" name="楕円 757">
          <a:extLst>
            <a:ext uri="{FF2B5EF4-FFF2-40B4-BE49-F238E27FC236}">
              <a16:creationId xmlns:a16="http://schemas.microsoft.com/office/drawing/2014/main" id="{121499A4-B447-4AAD-898E-BE1068BB2B3E}"/>
            </a:ext>
          </a:extLst>
        </xdr:cNvPr>
        <xdr:cNvSpPr/>
      </xdr:nvSpPr>
      <xdr:spPr>
        <a:xfrm>
          <a:off x="13652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28575</xdr:rowOff>
    </xdr:from>
    <xdr:to>
      <xdr:col>76</xdr:col>
      <xdr:colOff>114300</xdr:colOff>
      <xdr:row>81</xdr:row>
      <xdr:rowOff>51436</xdr:rowOff>
    </xdr:to>
    <xdr:cxnSp macro="">
      <xdr:nvCxnSpPr>
        <xdr:cNvPr id="759" name="直線コネクタ 758">
          <a:extLst>
            <a:ext uri="{FF2B5EF4-FFF2-40B4-BE49-F238E27FC236}">
              <a16:creationId xmlns:a16="http://schemas.microsoft.com/office/drawing/2014/main" id="{0460B9C0-FD18-4B69-BA12-3775EBB55599}"/>
            </a:ext>
          </a:extLst>
        </xdr:cNvPr>
        <xdr:cNvCxnSpPr/>
      </xdr:nvCxnSpPr>
      <xdr:spPr>
        <a:xfrm>
          <a:off x="13703300" y="139160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124461</xdr:rowOff>
    </xdr:from>
    <xdr:to>
      <xdr:col>67</xdr:col>
      <xdr:colOff>101600</xdr:colOff>
      <xdr:row>81</xdr:row>
      <xdr:rowOff>54611</xdr:rowOff>
    </xdr:to>
    <xdr:sp macro="" textlink="">
      <xdr:nvSpPr>
        <xdr:cNvPr id="760" name="楕円 759">
          <a:extLst>
            <a:ext uri="{FF2B5EF4-FFF2-40B4-BE49-F238E27FC236}">
              <a16:creationId xmlns:a16="http://schemas.microsoft.com/office/drawing/2014/main" id="{A7D20050-F790-4FA9-A721-6AD40D30A56C}"/>
            </a:ext>
          </a:extLst>
        </xdr:cNvPr>
        <xdr:cNvSpPr/>
      </xdr:nvSpPr>
      <xdr:spPr>
        <a:xfrm>
          <a:off x="12763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3811</xdr:rowOff>
    </xdr:from>
    <xdr:to>
      <xdr:col>71</xdr:col>
      <xdr:colOff>177800</xdr:colOff>
      <xdr:row>81</xdr:row>
      <xdr:rowOff>28575</xdr:rowOff>
    </xdr:to>
    <xdr:cxnSp macro="">
      <xdr:nvCxnSpPr>
        <xdr:cNvPr id="761" name="直線コネクタ 760">
          <a:extLst>
            <a:ext uri="{FF2B5EF4-FFF2-40B4-BE49-F238E27FC236}">
              <a16:creationId xmlns:a16="http://schemas.microsoft.com/office/drawing/2014/main" id="{526018C4-B942-4E0C-821D-70E5C41BBDC5}"/>
            </a:ext>
          </a:extLst>
        </xdr:cNvPr>
        <xdr:cNvCxnSpPr/>
      </xdr:nvCxnSpPr>
      <xdr:spPr>
        <a:xfrm>
          <a:off x="12814300" y="138912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EDEC0BFD-4452-419A-888E-9DDA509FB141}"/>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2CA5B1DE-1E22-42C3-AE7E-BFF301F693A9}"/>
            </a:ext>
          </a:extLst>
        </xdr:cNvPr>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a:extLst>
            <a:ext uri="{FF2B5EF4-FFF2-40B4-BE49-F238E27FC236}">
              <a16:creationId xmlns:a16="http://schemas.microsoft.com/office/drawing/2014/main" id="{64DD0EF4-5BD2-4E21-95C2-860503048769}"/>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a:extLst>
            <a:ext uri="{FF2B5EF4-FFF2-40B4-BE49-F238E27FC236}">
              <a16:creationId xmlns:a16="http://schemas.microsoft.com/office/drawing/2014/main" id="{F275EFF8-3708-4892-BA7B-6FB07D74C589}"/>
            </a:ext>
          </a:extLst>
        </xdr:cNvPr>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147338</xdr:rowOff>
    </xdr:from>
    <xdr:ext cx="405111" cy="259045"/>
    <xdr:sp macro="" textlink="">
      <xdr:nvSpPr>
        <xdr:cNvPr id="766" name="n_1mainValue【消防施設】&#10;有形固定資産減価償却率">
          <a:extLst>
            <a:ext uri="{FF2B5EF4-FFF2-40B4-BE49-F238E27FC236}">
              <a16:creationId xmlns:a16="http://schemas.microsoft.com/office/drawing/2014/main" id="{44285771-E389-4735-9866-A8B3511168BB}"/>
            </a:ext>
          </a:extLst>
        </xdr:cNvPr>
        <xdr:cNvSpPr txBox="1"/>
      </xdr:nvSpPr>
      <xdr:spPr>
        <a:xfrm>
          <a:off x="15266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118763</xdr:rowOff>
    </xdr:from>
    <xdr:ext cx="405111" cy="259045"/>
    <xdr:sp macro="" textlink="">
      <xdr:nvSpPr>
        <xdr:cNvPr id="767" name="n_2mainValue【消防施設】&#10;有形固定資産減価償却率">
          <a:extLst>
            <a:ext uri="{FF2B5EF4-FFF2-40B4-BE49-F238E27FC236}">
              <a16:creationId xmlns:a16="http://schemas.microsoft.com/office/drawing/2014/main" id="{29F862F6-5262-4DF4-A04D-1D486DF3BB4B}"/>
            </a:ext>
          </a:extLst>
        </xdr:cNvPr>
        <xdr:cNvSpPr txBox="1"/>
      </xdr:nvSpPr>
      <xdr:spPr>
        <a:xfrm>
          <a:off x="14389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95902</xdr:rowOff>
    </xdr:from>
    <xdr:ext cx="405111" cy="259045"/>
    <xdr:sp macro="" textlink="">
      <xdr:nvSpPr>
        <xdr:cNvPr id="768" name="n_3mainValue【消防施設】&#10;有形固定資産減価償却率">
          <a:extLst>
            <a:ext uri="{FF2B5EF4-FFF2-40B4-BE49-F238E27FC236}">
              <a16:creationId xmlns:a16="http://schemas.microsoft.com/office/drawing/2014/main" id="{B302549E-88A3-4B34-B4CE-B1D568D5124F}"/>
            </a:ext>
          </a:extLst>
        </xdr:cNvPr>
        <xdr:cNvSpPr txBox="1"/>
      </xdr:nvSpPr>
      <xdr:spPr>
        <a:xfrm>
          <a:off x="13500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69" name="n_4mainValue【消防施設】&#10;有形固定資産減価償却率">
          <a:extLst>
            <a:ext uri="{FF2B5EF4-FFF2-40B4-BE49-F238E27FC236}">
              <a16:creationId xmlns:a16="http://schemas.microsoft.com/office/drawing/2014/main" id="{22639EC2-02B7-47FF-B8A7-21165875A5CB}"/>
            </a:ext>
          </a:extLst>
        </xdr:cNvPr>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F9B39FDB-A7DE-4EEE-8BC1-A29A8FF10D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3F9FE1AD-11C7-4B92-83FB-8282DAD585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3598FE44-0D13-4B69-AB17-657653FF14A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5B85053F-63AA-4C33-A230-F23E0F5F69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56E069DA-05B1-402F-855D-2FACC76B898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CA75BC0B-7D58-4F6B-BED0-8A298EB163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D630B818-F441-48D0-BE35-1CE2B9C454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820E058D-BD46-4397-8EDC-F1A7F671FC7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73111631-068B-4131-B4D2-32827B98BC1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5F7B4268-B4F5-42A3-B957-1E309B02D92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D1D7FC53-9F41-44E1-A6AF-05E667E4FC4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3A9F5754-D051-4DEC-86D5-A82FA02AFA8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E20D0200-3B66-4E5F-B167-6A75EDCC067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51C33C55-D584-4420-B335-E0EA83E0B07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CE25C952-A103-4AF2-B332-0FA1370D72C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E0884D75-671A-435F-B085-1CD594B221D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AEAAFC47-F96A-43F5-86B6-B4F593AF408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FA79D56C-6DD8-4712-984B-2B82EF89781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BC01666D-155D-423D-97FE-119DF3F5BA9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D04341EA-0A74-4413-AED0-489BD30B818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B02FC2C-7A17-4F3C-8B7D-5CFD28A3761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E5449219-E030-4BA7-9284-6C32A55707D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77F9B3CA-FFBF-4F57-B501-A8819A47373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FC015567-07A8-4AB6-BA62-914C21688447}"/>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23A6C67B-63AC-424E-8915-2B87502781E5}"/>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584A38C7-53CA-4DDD-8F74-4937CE8C48E9}"/>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AF8E3934-3FBE-4E3D-9006-D89323CBDBBC}"/>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E5AEC460-2319-4D51-B6D0-D13169CB8B9E}"/>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C4BA1467-BC5B-4DBE-B918-E8FEDC9AF277}"/>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336F6B1F-C284-4E14-AB38-6FD44F63BA25}"/>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2009C967-64DD-4727-B9B2-CF919D35C90B}"/>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8AE4477F-575F-48E3-BAD5-9211B0F21612}"/>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78B2FD2F-623F-4C48-ACB1-4F03200304B3}"/>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148CF746-EA7B-4821-9DEE-845A091683A6}"/>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93D9E931-72CE-4CA4-903E-5E78FD9277A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111C7CA9-A7A8-4710-9BE5-16DA1C86375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B362BBD0-CBA0-4ECE-9D04-2394698783E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1480AB7-B3A6-4768-BD8E-9F18ACC2ABC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76B67548-4E87-41F1-888C-8D8B6F6BFD9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9" name="楕円 808">
          <a:extLst>
            <a:ext uri="{FF2B5EF4-FFF2-40B4-BE49-F238E27FC236}">
              <a16:creationId xmlns:a16="http://schemas.microsoft.com/office/drawing/2014/main" id="{1EEC56C9-B8B1-4412-ACA5-A2C10DC7B97C}"/>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810" name="【消防施設】&#10;一人当たり面積該当値テキスト">
          <a:extLst>
            <a:ext uri="{FF2B5EF4-FFF2-40B4-BE49-F238E27FC236}">
              <a16:creationId xmlns:a16="http://schemas.microsoft.com/office/drawing/2014/main" id="{26B23786-749D-4C5F-BAE1-18FE91ED77AC}"/>
            </a:ext>
          </a:extLst>
        </xdr:cNvPr>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811" name="楕円 810">
          <a:extLst>
            <a:ext uri="{FF2B5EF4-FFF2-40B4-BE49-F238E27FC236}">
              <a16:creationId xmlns:a16="http://schemas.microsoft.com/office/drawing/2014/main" id="{5E7208CD-83EC-4482-875A-FD5D419A29CA}"/>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812" name="直線コネクタ 811">
          <a:extLst>
            <a:ext uri="{FF2B5EF4-FFF2-40B4-BE49-F238E27FC236}">
              <a16:creationId xmlns:a16="http://schemas.microsoft.com/office/drawing/2014/main" id="{9ED3A6DB-DF77-4B36-A0B8-DA2E3C326B09}"/>
            </a:ext>
          </a:extLst>
        </xdr:cNvPr>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813" name="楕円 812">
          <a:extLst>
            <a:ext uri="{FF2B5EF4-FFF2-40B4-BE49-F238E27FC236}">
              <a16:creationId xmlns:a16="http://schemas.microsoft.com/office/drawing/2014/main" id="{503D3FB2-5CE9-47E4-9485-7370A92C93F6}"/>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814" name="直線コネクタ 813">
          <a:extLst>
            <a:ext uri="{FF2B5EF4-FFF2-40B4-BE49-F238E27FC236}">
              <a16:creationId xmlns:a16="http://schemas.microsoft.com/office/drawing/2014/main" id="{884BF205-4389-4ECE-A329-9852D83D14FF}"/>
            </a:ext>
          </a:extLst>
        </xdr:cNvPr>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815" name="楕円 814">
          <a:extLst>
            <a:ext uri="{FF2B5EF4-FFF2-40B4-BE49-F238E27FC236}">
              <a16:creationId xmlns:a16="http://schemas.microsoft.com/office/drawing/2014/main" id="{E29BB7E2-97C2-4FA4-ACCD-25B0828FF8EE}"/>
            </a:ext>
          </a:extLst>
        </xdr:cNvPr>
        <xdr:cNvSpPr/>
      </xdr:nvSpPr>
      <xdr:spPr>
        <a:xfrm>
          <a:off x="19494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165100</xdr:rowOff>
    </xdr:to>
    <xdr:cxnSp macro="">
      <xdr:nvCxnSpPr>
        <xdr:cNvPr id="816" name="直線コネクタ 815">
          <a:extLst>
            <a:ext uri="{FF2B5EF4-FFF2-40B4-BE49-F238E27FC236}">
              <a16:creationId xmlns:a16="http://schemas.microsoft.com/office/drawing/2014/main" id="{CA34ED64-7047-4D9E-B29C-118D57F26BC0}"/>
            </a:ext>
          </a:extLst>
        </xdr:cNvPr>
        <xdr:cNvCxnSpPr/>
      </xdr:nvCxnSpPr>
      <xdr:spPr>
        <a:xfrm flipV="1">
          <a:off x="19545300" y="1421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114300</xdr:rowOff>
    </xdr:from>
    <xdr:to>
      <xdr:col>98</xdr:col>
      <xdr:colOff>38100</xdr:colOff>
      <xdr:row>83</xdr:row>
      <xdr:rowOff>44450</xdr:rowOff>
    </xdr:to>
    <xdr:sp macro="" textlink="">
      <xdr:nvSpPr>
        <xdr:cNvPr id="817" name="楕円 816">
          <a:extLst>
            <a:ext uri="{FF2B5EF4-FFF2-40B4-BE49-F238E27FC236}">
              <a16:creationId xmlns:a16="http://schemas.microsoft.com/office/drawing/2014/main" id="{193F6899-5AD0-425C-AB43-D834C1A6D8E0}"/>
            </a:ext>
          </a:extLst>
        </xdr:cNvPr>
        <xdr:cNvSpPr/>
      </xdr:nvSpPr>
      <xdr:spPr>
        <a:xfrm>
          <a:off x="18605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165100</xdr:rowOff>
    </xdr:from>
    <xdr:to>
      <xdr:col>102</xdr:col>
      <xdr:colOff>114300</xdr:colOff>
      <xdr:row>82</xdr:row>
      <xdr:rowOff>165100</xdr:rowOff>
    </xdr:to>
    <xdr:cxnSp macro="">
      <xdr:nvCxnSpPr>
        <xdr:cNvPr id="818" name="直線コネクタ 817">
          <a:extLst>
            <a:ext uri="{FF2B5EF4-FFF2-40B4-BE49-F238E27FC236}">
              <a16:creationId xmlns:a16="http://schemas.microsoft.com/office/drawing/2014/main" id="{EC2760B9-407E-42AA-90D5-966758550748}"/>
            </a:ext>
          </a:extLst>
        </xdr:cNvPr>
        <xdr:cNvCxnSpPr/>
      </xdr:nvCxnSpPr>
      <xdr:spPr>
        <a:xfrm>
          <a:off x="18656300" y="1422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6BEEF1AB-A24A-4B6C-901F-FC30E2949681}"/>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a:extLst>
            <a:ext uri="{FF2B5EF4-FFF2-40B4-BE49-F238E27FC236}">
              <a16:creationId xmlns:a16="http://schemas.microsoft.com/office/drawing/2014/main" id="{FFF8E912-FB93-42FD-B27A-89D2FED1F286}"/>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a:extLst>
            <a:ext uri="{FF2B5EF4-FFF2-40B4-BE49-F238E27FC236}">
              <a16:creationId xmlns:a16="http://schemas.microsoft.com/office/drawing/2014/main" id="{C0F041BE-86D8-4D9C-A3B0-6792EE54B562}"/>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a:extLst>
            <a:ext uri="{FF2B5EF4-FFF2-40B4-BE49-F238E27FC236}">
              <a16:creationId xmlns:a16="http://schemas.microsoft.com/office/drawing/2014/main" id="{655679D7-A576-4646-B6B0-1C8AE3629441}"/>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823" name="n_1mainValue【消防施設】&#10;一人当たり面積">
          <a:extLst>
            <a:ext uri="{FF2B5EF4-FFF2-40B4-BE49-F238E27FC236}">
              <a16:creationId xmlns:a16="http://schemas.microsoft.com/office/drawing/2014/main" id="{71EE7817-D90D-4BFC-9B72-F2123DCF9E5B}"/>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mainValue【消防施設】&#10;一人当たり面積">
          <a:extLst>
            <a:ext uri="{FF2B5EF4-FFF2-40B4-BE49-F238E27FC236}">
              <a16:creationId xmlns:a16="http://schemas.microsoft.com/office/drawing/2014/main" id="{3083762A-5FE6-4FAA-9EF3-8902D67B85E8}"/>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825" name="n_3mainValue【消防施設】&#10;一人当たり面積">
          <a:extLst>
            <a:ext uri="{FF2B5EF4-FFF2-40B4-BE49-F238E27FC236}">
              <a16:creationId xmlns:a16="http://schemas.microsoft.com/office/drawing/2014/main" id="{2032E63D-CF0E-47C4-992C-CB667CBAC9C0}"/>
            </a:ext>
          </a:extLst>
        </xdr:cNvPr>
        <xdr:cNvSpPr txBox="1"/>
      </xdr:nvSpPr>
      <xdr:spPr>
        <a:xfrm>
          <a:off x="19310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35577</xdr:rowOff>
    </xdr:from>
    <xdr:ext cx="469744" cy="259045"/>
    <xdr:sp macro="" textlink="">
      <xdr:nvSpPr>
        <xdr:cNvPr id="826" name="n_4mainValue【消防施設】&#10;一人当たり面積">
          <a:extLst>
            <a:ext uri="{FF2B5EF4-FFF2-40B4-BE49-F238E27FC236}">
              <a16:creationId xmlns:a16="http://schemas.microsoft.com/office/drawing/2014/main" id="{47D610C3-7808-4697-9900-A9E93941A5AD}"/>
            </a:ext>
          </a:extLst>
        </xdr:cNvPr>
        <xdr:cNvSpPr txBox="1"/>
      </xdr:nvSpPr>
      <xdr:spPr>
        <a:xfrm>
          <a:off x="184214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81EDBA92-D313-4F33-B79A-B1762C073E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9FECDF18-FB89-4171-B675-DB954C3249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BB98BE0D-0955-4486-8750-7674B6AD3A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3392373D-596D-42EA-A547-D8DABB1CEE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BF819029-3D0B-45A2-AD73-8DD57B2E19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8A6CE180-A3AE-4718-9B15-7CCEE21C72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9AFDA954-336F-481C-BE43-579A8912898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876FF9BA-06F3-4531-B259-801CFAD5F6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70B2F27-E02F-46A5-99A7-3CB63C17965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886AF44C-C0C3-4E6D-B705-5C8362EFEF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A595D5C0-D61C-453F-B3DF-9A591BC357B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BFDF80F6-ED54-4A37-A90E-6068EE30247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B9E6B6A4-3AAB-4203-9F93-33E159F09E0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C771A172-9DE3-4165-9679-31E3B99489A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1C12DBC2-B8EF-4284-B946-ED5BF0EE61D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8B4539AF-CB25-48A3-BC09-ECD97768014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3848D012-3F5B-4358-A5E3-071757F8F84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237EA48B-5443-4E2A-A1FB-78AB943DCCC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BD5BB830-2EAF-479E-9EC6-331D68C2B97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51372193-CD78-41CE-A882-04F2DD03AE3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AFAB3B12-4E60-41C7-B224-412F83F3136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BE427B02-CA34-4598-A37C-53AB714316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86FA0407-5E17-4CE7-BD25-478E89E5E79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ADDDD0B4-E92A-4196-8C67-7A85E791C04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44A33A75-3E39-4D47-9C09-59D8AD620C6E}"/>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96C47E98-6C11-4629-B62D-5DAF011D6500}"/>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D394E131-B2A6-4F3F-879E-02311E942114}"/>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E44F2671-56C2-49BA-A210-6A0AC97743FF}"/>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9EE6319D-1D6C-4C5D-BD41-1CC9DD82ACF2}"/>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5D9D6290-2240-4D93-8C3E-D15B1195E900}"/>
            </a:ext>
          </a:extLst>
        </xdr:cNvPr>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22578A12-DA87-452B-A1AE-F44C7FB58C2E}"/>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298EF5BA-ECCA-4834-B99D-C137FE9850F4}"/>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1AB08848-536C-4EB9-A47F-9C9CB4DB379B}"/>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14F27E25-BF77-4DFE-9FEE-976CAFCD9F3F}"/>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7BFA8BC7-9316-4D20-A123-B215695FB7A8}"/>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6E45295E-728B-46AF-8A8D-B9D4D01447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30A97B94-E958-43DE-B8B1-DF233FA2CA7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3EF1AB87-98A7-419D-9BD6-273F8FE19F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30B0B8A0-47DA-46E1-AD50-85718B7B58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E45C07DC-B4C4-45BF-8FCD-DF694C199A1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867" name="楕円 866">
          <a:extLst>
            <a:ext uri="{FF2B5EF4-FFF2-40B4-BE49-F238E27FC236}">
              <a16:creationId xmlns:a16="http://schemas.microsoft.com/office/drawing/2014/main" id="{EB73E790-5E5B-4E3E-A6DC-165A598CA940}"/>
            </a:ext>
          </a:extLst>
        </xdr:cNvPr>
        <xdr:cNvSpPr/>
      </xdr:nvSpPr>
      <xdr:spPr>
        <a:xfrm>
          <a:off x="162687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53357</xdr:rowOff>
    </xdr:from>
    <xdr:ext cx="405111" cy="259045"/>
    <xdr:sp macro="" textlink="">
      <xdr:nvSpPr>
        <xdr:cNvPr id="868" name="【庁舎】&#10;有形固定資産減価償却率該当値テキスト">
          <a:extLst>
            <a:ext uri="{FF2B5EF4-FFF2-40B4-BE49-F238E27FC236}">
              <a16:creationId xmlns:a16="http://schemas.microsoft.com/office/drawing/2014/main" id="{15F58511-47AA-4A27-AF74-3A09F8A12EB8}"/>
            </a:ext>
          </a:extLst>
        </xdr:cNvPr>
        <xdr:cNvSpPr txBox="1"/>
      </xdr:nvSpPr>
      <xdr:spPr>
        <a:xfrm>
          <a:off x="16357600"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869" name="楕円 868">
          <a:extLst>
            <a:ext uri="{FF2B5EF4-FFF2-40B4-BE49-F238E27FC236}">
              <a16:creationId xmlns:a16="http://schemas.microsoft.com/office/drawing/2014/main" id="{89B62584-306C-42F0-8903-8A3F3CA549B5}"/>
            </a:ext>
          </a:extLst>
        </xdr:cNvPr>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64770</xdr:rowOff>
    </xdr:from>
    <xdr:to>
      <xdr:col>85</xdr:col>
      <xdr:colOff>127000</xdr:colOff>
      <xdr:row>104</xdr:row>
      <xdr:rowOff>125730</xdr:rowOff>
    </xdr:to>
    <xdr:cxnSp macro="">
      <xdr:nvCxnSpPr>
        <xdr:cNvPr id="870" name="直線コネクタ 869">
          <a:extLst>
            <a:ext uri="{FF2B5EF4-FFF2-40B4-BE49-F238E27FC236}">
              <a16:creationId xmlns:a16="http://schemas.microsoft.com/office/drawing/2014/main" id="{CAAC0BB8-E8FA-4D4B-91D4-38BBBB168D84}"/>
            </a:ext>
          </a:extLst>
        </xdr:cNvPr>
        <xdr:cNvCxnSpPr/>
      </xdr:nvCxnSpPr>
      <xdr:spPr>
        <a:xfrm>
          <a:off x="15481300" y="178955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871" name="楕円 870">
          <a:extLst>
            <a:ext uri="{FF2B5EF4-FFF2-40B4-BE49-F238E27FC236}">
              <a16:creationId xmlns:a16="http://schemas.microsoft.com/office/drawing/2014/main" id="{C8BD88AA-9C47-4DA6-9AD3-909217DB2047}"/>
            </a:ext>
          </a:extLst>
        </xdr:cNvPr>
        <xdr:cNvSpPr/>
      </xdr:nvSpPr>
      <xdr:spPr>
        <a:xfrm>
          <a:off x="14541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28575</xdr:rowOff>
    </xdr:from>
    <xdr:to>
      <xdr:col>81</xdr:col>
      <xdr:colOff>50800</xdr:colOff>
      <xdr:row>104</xdr:row>
      <xdr:rowOff>64770</xdr:rowOff>
    </xdr:to>
    <xdr:cxnSp macro="">
      <xdr:nvCxnSpPr>
        <xdr:cNvPr id="872" name="直線コネクタ 871">
          <a:extLst>
            <a:ext uri="{FF2B5EF4-FFF2-40B4-BE49-F238E27FC236}">
              <a16:creationId xmlns:a16="http://schemas.microsoft.com/office/drawing/2014/main" id="{E32399E2-9636-4C01-8C12-20FFDC3B4BED}"/>
            </a:ext>
          </a:extLst>
        </xdr:cNvPr>
        <xdr:cNvCxnSpPr/>
      </xdr:nvCxnSpPr>
      <xdr:spPr>
        <a:xfrm>
          <a:off x="14592300" y="17859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873" name="楕円 872">
          <a:extLst>
            <a:ext uri="{FF2B5EF4-FFF2-40B4-BE49-F238E27FC236}">
              <a16:creationId xmlns:a16="http://schemas.microsoft.com/office/drawing/2014/main" id="{840742AE-CB6A-42E3-B11F-61CF7950BE5E}"/>
            </a:ext>
          </a:extLst>
        </xdr:cNvPr>
        <xdr:cNvSpPr/>
      </xdr:nvSpPr>
      <xdr:spPr>
        <a:xfrm>
          <a:off x="13652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28575</xdr:rowOff>
    </xdr:to>
    <xdr:cxnSp macro="">
      <xdr:nvCxnSpPr>
        <xdr:cNvPr id="874" name="直線コネクタ 873">
          <a:extLst>
            <a:ext uri="{FF2B5EF4-FFF2-40B4-BE49-F238E27FC236}">
              <a16:creationId xmlns:a16="http://schemas.microsoft.com/office/drawing/2014/main" id="{8D90BE69-5E0A-4128-A2F4-1FB42ABFED9F}"/>
            </a:ext>
          </a:extLst>
        </xdr:cNvPr>
        <xdr:cNvCxnSpPr/>
      </xdr:nvCxnSpPr>
      <xdr:spPr>
        <a:xfrm>
          <a:off x="13703300" y="178346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90170</xdr:rowOff>
    </xdr:from>
    <xdr:to>
      <xdr:col>67</xdr:col>
      <xdr:colOff>101600</xdr:colOff>
      <xdr:row>104</xdr:row>
      <xdr:rowOff>20320</xdr:rowOff>
    </xdr:to>
    <xdr:sp macro="" textlink="">
      <xdr:nvSpPr>
        <xdr:cNvPr id="875" name="楕円 874">
          <a:extLst>
            <a:ext uri="{FF2B5EF4-FFF2-40B4-BE49-F238E27FC236}">
              <a16:creationId xmlns:a16="http://schemas.microsoft.com/office/drawing/2014/main" id="{1B919803-4809-4025-818E-0DEE025733F6}"/>
            </a:ext>
          </a:extLst>
        </xdr:cNvPr>
        <xdr:cNvSpPr/>
      </xdr:nvSpPr>
      <xdr:spPr>
        <a:xfrm>
          <a:off x="12763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140970</xdr:rowOff>
    </xdr:from>
    <xdr:to>
      <xdr:col>71</xdr:col>
      <xdr:colOff>177800</xdr:colOff>
      <xdr:row>104</xdr:row>
      <xdr:rowOff>3811</xdr:rowOff>
    </xdr:to>
    <xdr:cxnSp macro="">
      <xdr:nvCxnSpPr>
        <xdr:cNvPr id="876" name="直線コネクタ 875">
          <a:extLst>
            <a:ext uri="{FF2B5EF4-FFF2-40B4-BE49-F238E27FC236}">
              <a16:creationId xmlns:a16="http://schemas.microsoft.com/office/drawing/2014/main" id="{04694200-CE0F-46B9-ACDD-2801B080C7A7}"/>
            </a:ext>
          </a:extLst>
        </xdr:cNvPr>
        <xdr:cNvCxnSpPr/>
      </xdr:nvCxnSpPr>
      <xdr:spPr>
        <a:xfrm>
          <a:off x="12814300" y="17800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EF47886B-6BA2-4164-A6BB-6AA55F6F28EE}"/>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16F200EB-93AA-4195-BB79-3A2475516AB5}"/>
            </a:ext>
          </a:extLst>
        </xdr:cNvPr>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a:extLst>
            <a:ext uri="{FF2B5EF4-FFF2-40B4-BE49-F238E27FC236}">
              <a16:creationId xmlns:a16="http://schemas.microsoft.com/office/drawing/2014/main" id="{F521AC0A-53DD-4A64-A77E-DADF9035F1B0}"/>
            </a:ext>
          </a:extLst>
        </xdr:cNvPr>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a:extLst>
            <a:ext uri="{FF2B5EF4-FFF2-40B4-BE49-F238E27FC236}">
              <a16:creationId xmlns:a16="http://schemas.microsoft.com/office/drawing/2014/main" id="{567879B5-45D0-476B-B5A9-6D4A50C19512}"/>
            </a:ext>
          </a:extLst>
        </xdr:cNvPr>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106697</xdr:rowOff>
    </xdr:from>
    <xdr:ext cx="405111" cy="259045"/>
    <xdr:sp macro="" textlink="">
      <xdr:nvSpPr>
        <xdr:cNvPr id="881" name="n_1mainValue【庁舎】&#10;有形固定資産減価償却率">
          <a:extLst>
            <a:ext uri="{FF2B5EF4-FFF2-40B4-BE49-F238E27FC236}">
              <a16:creationId xmlns:a16="http://schemas.microsoft.com/office/drawing/2014/main" id="{FA4830C1-4A55-4EAD-84B7-2451B04BB5BD}"/>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70502</xdr:rowOff>
    </xdr:from>
    <xdr:ext cx="405111" cy="259045"/>
    <xdr:sp macro="" textlink="">
      <xdr:nvSpPr>
        <xdr:cNvPr id="882" name="n_2mainValue【庁舎】&#10;有形固定資産減価償却率">
          <a:extLst>
            <a:ext uri="{FF2B5EF4-FFF2-40B4-BE49-F238E27FC236}">
              <a16:creationId xmlns:a16="http://schemas.microsoft.com/office/drawing/2014/main" id="{906F7CE8-92D4-40B9-AB7A-7FC2BA6038E7}"/>
            </a:ext>
          </a:extLst>
        </xdr:cNvPr>
        <xdr:cNvSpPr txBox="1"/>
      </xdr:nvSpPr>
      <xdr:spPr>
        <a:xfrm>
          <a:off x="14389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883" name="n_3mainValue【庁舎】&#10;有形固定資産減価償却率">
          <a:extLst>
            <a:ext uri="{FF2B5EF4-FFF2-40B4-BE49-F238E27FC236}">
              <a16:creationId xmlns:a16="http://schemas.microsoft.com/office/drawing/2014/main" id="{09DE53CB-6DE8-4EB5-BE2A-FA94D94D144F}"/>
            </a:ext>
          </a:extLst>
        </xdr:cNvPr>
        <xdr:cNvSpPr txBox="1"/>
      </xdr:nvSpPr>
      <xdr:spPr>
        <a:xfrm>
          <a:off x="13500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11447</xdr:rowOff>
    </xdr:from>
    <xdr:ext cx="405111" cy="259045"/>
    <xdr:sp macro="" textlink="">
      <xdr:nvSpPr>
        <xdr:cNvPr id="884" name="n_4mainValue【庁舎】&#10;有形固定資産減価償却率">
          <a:extLst>
            <a:ext uri="{FF2B5EF4-FFF2-40B4-BE49-F238E27FC236}">
              <a16:creationId xmlns:a16="http://schemas.microsoft.com/office/drawing/2014/main" id="{5D144A26-2EC4-4509-93D4-474585FDB9D1}"/>
            </a:ext>
          </a:extLst>
        </xdr:cNvPr>
        <xdr:cNvSpPr txBox="1"/>
      </xdr:nvSpPr>
      <xdr:spPr>
        <a:xfrm>
          <a:off x="12611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5C65A5D8-609B-42B1-BFC7-B162A7B78F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983BECCC-28C3-45EF-B90A-B8CA68CE69B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AEFF572A-B7D3-43ED-B2B7-07245943F3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EC06D657-2CE9-4A50-95FB-A05D8E360A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A47F1032-1BB9-4A92-AA19-3FDCEE8032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1A09E62B-452B-41B7-8C05-F3D4F91A337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D7562DAC-BCBE-4ACD-BF8E-CCF161CAEF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CB06915B-CB8F-443C-8BA7-8B46C58BD0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98736E10-35CF-4D3F-890A-8A356736CC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22FE5E85-6BDC-4422-AC23-DD5F33FBBE6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36B377A3-9F15-4CD0-851A-75B1505B565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113AF51D-9454-400E-B361-9718EE5DBC7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C5F6D268-82D8-4E07-BBD8-CF57365ECC9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E504BACE-5033-468E-917E-DC1E61CF563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0F999D92-0E6D-42DE-813E-DBC2A1FA787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98F4C79E-151F-475D-AD6C-803C4C46B11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5E2A0A32-34ED-44BD-AF35-9026D0AA551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99426171-6BED-440C-962E-AE268948A9B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1683A5EE-0C93-48FA-8AC0-F3C86C5A84B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F52DF077-F7B7-4526-A9D2-5C156422C3D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D86D3BC7-8F87-4679-B59D-B17A298B3F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1A33FD96-9335-4A20-BB7A-B8842D4C6B3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879D1FD9-B9F6-4276-882C-663893A9E2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19650B8F-A8E8-4148-9407-64AC1911597E}"/>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7932BFF8-8B6F-4EFC-919F-CDCCC135D742}"/>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0240C2EA-F3ED-473C-B606-C20E392D52DA}"/>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2CB59F36-5312-4797-84B0-8AF87FC7AFD4}"/>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1A40CC47-3EAF-48A9-8C76-BA23DCFD952A}"/>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0EC937E7-BD08-4DF3-BE71-65B15B53CF10}"/>
            </a:ext>
          </a:extLst>
        </xdr:cNvPr>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BDAD7E43-F36B-4F20-87ED-8CB3BF69A8EC}"/>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F16D016-D6A1-4BC7-B25B-42A644F63B62}"/>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4FC3E4AD-5958-4479-BCDF-EB6805BBDF3D}"/>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8FB4DD8E-6F0B-42B1-B5C7-3AB4479FBF75}"/>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472AF9B0-49DF-43EB-9E5F-B4C8996B329D}"/>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DABFDAD6-0BBA-4AF2-9DFA-563E47603C9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E7D348D3-1B3F-4C4C-91DB-1F50F2BCD0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C10AC2C4-54B9-4871-87FC-8774A454925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84CC5E13-9D19-42F1-A5BC-AB39AAFA86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768BF597-2F6E-49B2-8101-25B0FDEA383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924" name="楕円 923">
          <a:extLst>
            <a:ext uri="{FF2B5EF4-FFF2-40B4-BE49-F238E27FC236}">
              <a16:creationId xmlns:a16="http://schemas.microsoft.com/office/drawing/2014/main" id="{98C95D55-59EB-4C5B-AEF3-B4A58955C711}"/>
            </a:ext>
          </a:extLst>
        </xdr:cNvPr>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925" name="【庁舎】&#10;一人当たり面積該当値テキスト">
          <a:extLst>
            <a:ext uri="{FF2B5EF4-FFF2-40B4-BE49-F238E27FC236}">
              <a16:creationId xmlns:a16="http://schemas.microsoft.com/office/drawing/2014/main" id="{AA61EAB9-B4D2-407B-BC1B-17F1161C9D24}"/>
            </a:ext>
          </a:extLst>
        </xdr:cNvPr>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926" name="楕円 925">
          <a:extLst>
            <a:ext uri="{FF2B5EF4-FFF2-40B4-BE49-F238E27FC236}">
              <a16:creationId xmlns:a16="http://schemas.microsoft.com/office/drawing/2014/main" id="{9158BFCE-93F6-4618-AEDF-C55874D8A6F1}"/>
            </a:ext>
          </a:extLst>
        </xdr:cNvPr>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53339</xdr:rowOff>
    </xdr:to>
    <xdr:cxnSp macro="">
      <xdr:nvCxnSpPr>
        <xdr:cNvPr id="927" name="直線コネクタ 926">
          <a:extLst>
            <a:ext uri="{FF2B5EF4-FFF2-40B4-BE49-F238E27FC236}">
              <a16:creationId xmlns:a16="http://schemas.microsoft.com/office/drawing/2014/main" id="{595FA5D6-60A9-4B36-B0E7-EC75178F49C9}"/>
            </a:ext>
          </a:extLst>
        </xdr:cNvPr>
        <xdr:cNvCxnSpPr/>
      </xdr:nvCxnSpPr>
      <xdr:spPr>
        <a:xfrm>
          <a:off x="21323300" y="1822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28" name="楕円 927">
          <a:extLst>
            <a:ext uri="{FF2B5EF4-FFF2-40B4-BE49-F238E27FC236}">
              <a16:creationId xmlns:a16="http://schemas.microsoft.com/office/drawing/2014/main" id="{9E3486CE-459C-43FF-826F-288472B23A05}"/>
            </a:ext>
          </a:extLst>
        </xdr:cNvPr>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929" name="直線コネクタ 928">
          <a:extLst>
            <a:ext uri="{FF2B5EF4-FFF2-40B4-BE49-F238E27FC236}">
              <a16:creationId xmlns:a16="http://schemas.microsoft.com/office/drawing/2014/main" id="{9546B169-EBAE-4B16-938E-30B573125D59}"/>
            </a:ext>
          </a:extLst>
        </xdr:cNvPr>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930" name="楕円 929">
          <a:extLst>
            <a:ext uri="{FF2B5EF4-FFF2-40B4-BE49-F238E27FC236}">
              <a16:creationId xmlns:a16="http://schemas.microsoft.com/office/drawing/2014/main" id="{76183B5A-EAAE-4180-A3DE-66107630B596}"/>
            </a:ext>
          </a:extLst>
        </xdr:cNvPr>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53339</xdr:rowOff>
    </xdr:to>
    <xdr:cxnSp macro="">
      <xdr:nvCxnSpPr>
        <xdr:cNvPr id="931" name="直線コネクタ 930">
          <a:extLst>
            <a:ext uri="{FF2B5EF4-FFF2-40B4-BE49-F238E27FC236}">
              <a16:creationId xmlns:a16="http://schemas.microsoft.com/office/drawing/2014/main" id="{4704B381-1BB4-474B-98C3-6552FFF5CCB3}"/>
            </a:ext>
          </a:extLst>
        </xdr:cNvPr>
        <xdr:cNvCxnSpPr/>
      </xdr:nvCxnSpPr>
      <xdr:spPr>
        <a:xfrm>
          <a:off x="19545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32" name="楕円 931">
          <a:extLst>
            <a:ext uri="{FF2B5EF4-FFF2-40B4-BE49-F238E27FC236}">
              <a16:creationId xmlns:a16="http://schemas.microsoft.com/office/drawing/2014/main" id="{CAB14239-256D-4D45-A2F1-39E664746F92}"/>
            </a:ext>
          </a:extLst>
        </xdr:cNvPr>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53339</xdr:rowOff>
    </xdr:to>
    <xdr:cxnSp macro="">
      <xdr:nvCxnSpPr>
        <xdr:cNvPr id="933" name="直線コネクタ 932">
          <a:extLst>
            <a:ext uri="{FF2B5EF4-FFF2-40B4-BE49-F238E27FC236}">
              <a16:creationId xmlns:a16="http://schemas.microsoft.com/office/drawing/2014/main" id="{26412808-6614-44B7-918B-B2F3C64D7504}"/>
            </a:ext>
          </a:extLst>
        </xdr:cNvPr>
        <xdr:cNvCxnSpPr/>
      </xdr:nvCxnSpPr>
      <xdr:spPr>
        <a:xfrm>
          <a:off x="18656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A0B7849A-8671-43E9-8695-8CE0179B6A49}"/>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a:extLst>
            <a:ext uri="{FF2B5EF4-FFF2-40B4-BE49-F238E27FC236}">
              <a16:creationId xmlns:a16="http://schemas.microsoft.com/office/drawing/2014/main" id="{8D2DD640-CAA3-460C-96C9-613F8A8FD9F4}"/>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a:extLst>
            <a:ext uri="{FF2B5EF4-FFF2-40B4-BE49-F238E27FC236}">
              <a16:creationId xmlns:a16="http://schemas.microsoft.com/office/drawing/2014/main" id="{D7D92C7E-01E1-4164-82DB-7E2FE8C226B0}"/>
            </a:ext>
          </a:extLst>
        </xdr:cNvPr>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a:extLst>
            <a:ext uri="{FF2B5EF4-FFF2-40B4-BE49-F238E27FC236}">
              <a16:creationId xmlns:a16="http://schemas.microsoft.com/office/drawing/2014/main" id="{1A6FF75C-84EC-4DF6-9145-7D07A8D1D6FE}"/>
            </a:ext>
          </a:extLst>
        </xdr:cNvPr>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938" name="n_1mainValue【庁舎】&#10;一人当たり面積">
          <a:extLst>
            <a:ext uri="{FF2B5EF4-FFF2-40B4-BE49-F238E27FC236}">
              <a16:creationId xmlns:a16="http://schemas.microsoft.com/office/drawing/2014/main" id="{8E845F16-20E0-493A-9FBA-EDD149C9F265}"/>
            </a:ext>
          </a:extLst>
        </xdr:cNvPr>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939" name="n_2mainValue【庁舎】&#10;一人当たり面積">
          <a:extLst>
            <a:ext uri="{FF2B5EF4-FFF2-40B4-BE49-F238E27FC236}">
              <a16:creationId xmlns:a16="http://schemas.microsoft.com/office/drawing/2014/main" id="{841D7758-82E5-4F35-90D5-C52F146CBC39}"/>
            </a:ext>
          </a:extLst>
        </xdr:cNvPr>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940" name="n_3mainValue【庁舎】&#10;一人当たり面積">
          <a:extLst>
            <a:ext uri="{FF2B5EF4-FFF2-40B4-BE49-F238E27FC236}">
              <a16:creationId xmlns:a16="http://schemas.microsoft.com/office/drawing/2014/main" id="{AAFC8076-0C2A-49ED-9449-950BC100E50C}"/>
            </a:ext>
          </a:extLst>
        </xdr:cNvPr>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41" name="n_4mainValue【庁舎】&#10;一人当たり面積">
          <a:extLst>
            <a:ext uri="{FF2B5EF4-FFF2-40B4-BE49-F238E27FC236}">
              <a16:creationId xmlns:a16="http://schemas.microsoft.com/office/drawing/2014/main" id="{D67C0C80-E65D-48C9-8142-A51F599B7C59}"/>
            </a:ext>
          </a:extLst>
        </xdr:cNvPr>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CBA06553-C0D4-4237-91FD-77D5FD3810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996F6C26-BE61-4952-A39E-2DABE9315D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1D5AF67-902E-4357-8680-0F57C4D767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本市の有形固定資産減価償却率は，図書館，体育館・プール，保健センター・保健所，福祉施設，市民会館，庁舎は類似団体平均より高く，施設の長寿命化を図るなど，老朽化対策を進めていく必要がある。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その他の資産については類似団体と同程度となっている。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519,136
510,060
416.85
262,190,928
251,411,785
6,448,187
106,411,513
128,920,251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財政力指数（３ヵ年平均）は，市町村民税所得割・法人割などの基準財政収入額が減少したことにより，前年度から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今後も，自主的な財政運営を継続するため，都市の活力を高め，定住・交流人口の増加や多様な産業の集積などを促進し，安定的な財源確保に努めていく。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143328</xdr:rowOff>
    </xdr:from>
    <xdr:to>
      <xdr:col>23</xdr:col>
      <xdr:colOff>133350</xdr:colOff>
      <xdr:row>39</xdr:row>
      <xdr:rowOff>160565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298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143328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143328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143328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92528</xdr:rowOff>
    </xdr:from>
    <xdr:to>
      <xdr:col>7</xdr:col>
      <xdr:colOff>31750</xdr:colOff>
      <xdr:row>40</xdr:row>
      <xdr:rowOff>22678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32855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ポイント向上した。要因としては，歳出において扶助費等の経常経費が増加したものの，歳入において地方交付税や臨時財政対策債等の一般財源が増加したことがあげられる。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引き続き，自主財源の積極的な確保に努めるとともに，内部努力の徹底により経常経費を抑制し，財政構造の弾力性の向上に努めることで，本市の中期財政計画上の目標である</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％台を維持する。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63</xdr:row>
      <xdr:rowOff>138430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21527"/>
          <a:ext cx="8382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143933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3978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143933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558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64</xdr:row>
      <xdr:rowOff>39370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5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28804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人件費は，給与改定による影響により減少しているものの，物件費は，新型コロナウイルスワクチン接種事業費などの増により，前年度より増加した。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引き続き，定員の適正化などにより人件費の抑制に努めるとともに，内部努力の徹底等による経費の抑制をすることで，事業の効率化に努めていく。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48076</xdr:rowOff>
    </xdr:from>
    <xdr:to>
      <xdr:col>23</xdr:col>
      <xdr:colOff>133350</xdr:colOff>
      <xdr:row>83</xdr:row>
      <xdr:rowOff>10649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06976"/>
          <a:ext cx="838200" cy="1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91095</xdr:rowOff>
    </xdr:from>
    <xdr:to>
      <xdr:col>19</xdr:col>
      <xdr:colOff>133350</xdr:colOff>
      <xdr:row>82</xdr:row>
      <xdr:rowOff>48076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8545"/>
          <a:ext cx="889000" cy="1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27110</xdr:rowOff>
    </xdr:from>
    <xdr:to>
      <xdr:col>15</xdr:col>
      <xdr:colOff>82550</xdr:colOff>
      <xdr:row>81</xdr:row>
      <xdr:rowOff>91095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4560"/>
          <a:ext cx="889000" cy="6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155990</xdr:rowOff>
    </xdr:from>
    <xdr:to>
      <xdr:col>11</xdr:col>
      <xdr:colOff>31750</xdr:colOff>
      <xdr:row>81</xdr:row>
      <xdr:rowOff>27110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71990"/>
          <a:ext cx="889000" cy="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131299</xdr:rowOff>
    </xdr:from>
    <xdr:to>
      <xdr:col>23</xdr:col>
      <xdr:colOff>184150</xdr:colOff>
      <xdr:row>83</xdr:row>
      <xdr:rowOff>61449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147826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3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168726</xdr:rowOff>
    </xdr:from>
    <xdr:to>
      <xdr:col>19</xdr:col>
      <xdr:colOff>184150</xdr:colOff>
      <xdr:row>82</xdr:row>
      <xdr:rowOff>98876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109053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2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40295</xdr:rowOff>
    </xdr:from>
    <xdr:to>
      <xdr:col>15</xdr:col>
      <xdr:colOff>133350</xdr:colOff>
      <xdr:row>81</xdr:row>
      <xdr:rowOff>141895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152072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147760</xdr:rowOff>
    </xdr:from>
    <xdr:to>
      <xdr:col>11</xdr:col>
      <xdr:colOff>82550</xdr:colOff>
      <xdr:row>81</xdr:row>
      <xdr:rowOff>77910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88087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105190</xdr:rowOff>
    </xdr:from>
    <xdr:to>
      <xdr:col>7</xdr:col>
      <xdr:colOff>31750</xdr:colOff>
      <xdr:row>81</xdr:row>
      <xdr:rowOff>35340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45517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9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年功的給与上昇の抑制等を目的とした給与構造改革及び地域間・世代間の給与配分の見直し等を柱とした給与制度の総合的見直しの実施など，給与制度の適正化に努めてきた。</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年は，国・本市ともに現給保障者が減少したことにより，徐々に給与制度の総合的見直し前の指数（</a:t>
          </a:r>
          <a:r>
            <a:rPr kumimoji="1" lang="en-US" altLang="ja-JP" sz="1050">
              <a:latin typeface="ＭＳ Ｐゴシック" panose="020B0600070205080204" pitchFamily="50" charset="-128"/>
              <a:ea typeface="ＭＳ Ｐゴシック" panose="020B0600070205080204" pitchFamily="50" charset="-128"/>
            </a:rPr>
            <a:t>102.3</a:t>
          </a:r>
          <a:r>
            <a:rPr kumimoji="1" lang="ja-JP" altLang="en-US" sz="1050">
              <a:latin typeface="ＭＳ Ｐゴシック" panose="020B0600070205080204" pitchFamily="50" charset="-128"/>
              <a:ea typeface="ＭＳ Ｐゴシック" panose="020B0600070205080204" pitchFamily="50" charset="-128"/>
            </a:rPr>
            <a:t>）に戻ってきた。平成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年は，給与制度の総合的見直しに伴う現給保障の期間が国において終了し，本市は国より２年長いことから指数が上昇した。平成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年は，目立った変動要因が無く平成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年と比較し</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０ポイントであった。令和元年，令和２年は，任期付職員の採用等に伴い，高校卒の平均給料月額が，経験年数が同じ国の職員と比較し低くなったため，平成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年から－</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ポイント，令和元年から－</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ポイントとなった。</a:t>
          </a:r>
        </a:p>
        <a:p>
          <a:r>
            <a:rPr kumimoji="1" lang="ja-JP" altLang="en-US" sz="1050">
              <a:latin typeface="ＭＳ Ｐゴシック" panose="020B0600070205080204" pitchFamily="50" charset="-128"/>
              <a:ea typeface="ＭＳ Ｐゴシック" panose="020B0600070205080204" pitchFamily="50" charset="-128"/>
            </a:rPr>
            <a:t>　今後とも，国や県並びに他市の制度との均衡を踏まえながら，適正な給与制度の構築に努めていく。</a:t>
          </a:r>
        </a:p>
        <a:p>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86179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86179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1737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月に策定した「組織整備・定員適正化に関する方針」に基づき，外部委託等の推進，事務・事業の見直しの推進，職員配置の重点化・最適化などに取り組んできた結果，令和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5.72</a:t>
          </a:r>
          <a:r>
            <a:rPr kumimoji="1" lang="ja-JP" altLang="en-US" sz="1300">
              <a:latin typeface="ＭＳ Ｐゴシック" panose="020B0600070205080204" pitchFamily="50" charset="-128"/>
              <a:ea typeface="ＭＳ Ｐゴシック" panose="020B0600070205080204" pitchFamily="50" charset="-128"/>
            </a:rPr>
            <a:t>人となっている。今後も「組織整備・定員管理に関する方針」に基づき，民間活力やデジタルの活用などによる業務執行の抜本的見直しや効率化の継続的な取組を行いつつ，市民ニーズの増加・多様化への的確な対応に向けた体制を整備するため，必要な人員を精査し，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152612</xdr:rowOff>
    </xdr:from>
    <xdr:to>
      <xdr:col>81</xdr:col>
      <xdr:colOff>44450</xdr:colOff>
      <xdr:row>59</xdr:row>
      <xdr:rowOff>164677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6816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144569</xdr:rowOff>
    </xdr:from>
    <xdr:to>
      <xdr:col>77</xdr:col>
      <xdr:colOff>44450</xdr:colOff>
      <xdr:row>59</xdr:row>
      <xdr:rowOff>152612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144569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4001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116417</xdr:rowOff>
    </xdr:from>
    <xdr:to>
      <xdr:col>68</xdr:col>
      <xdr:colOff>152400</xdr:colOff>
      <xdr:row>59</xdr:row>
      <xdr:rowOff>124460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3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113877</xdr:rowOff>
    </xdr:from>
    <xdr:to>
      <xdr:col>81</xdr:col>
      <xdr:colOff>95250</xdr:colOff>
      <xdr:row>60</xdr:row>
      <xdr:rowOff>44027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130404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101812</xdr:rowOff>
    </xdr:from>
    <xdr:to>
      <xdr:col>77</xdr:col>
      <xdr:colOff>95250</xdr:colOff>
      <xdr:row>60</xdr:row>
      <xdr:rowOff>31962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42139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93769</xdr:rowOff>
    </xdr:from>
    <xdr:to>
      <xdr:col>73</xdr:col>
      <xdr:colOff>44450</xdr:colOff>
      <xdr:row>60</xdr:row>
      <xdr:rowOff>23919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34096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65617</xdr:rowOff>
    </xdr:from>
    <xdr:to>
      <xdr:col>64</xdr:col>
      <xdr:colOff>152400</xdr:colOff>
      <xdr:row>59</xdr:row>
      <xdr:rowOff>167217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実質公債費比率は，普通交付税の基準財政需要額に算入される公債費の減少により，令和３年度の単年度の実質公債費比は前年度と比較して低下したものの，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か年平均については前年度から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ポイント向上し，引き続き早期健全化基準を下回っていることから健全な状況にある。</a:t>
          </a:r>
        </a:p>
        <a:p>
          <a:r>
            <a:rPr kumimoji="1" lang="ja-JP" altLang="en-US" sz="1300">
              <a:latin typeface="ＭＳ Ｐゴシック" panose="020B0600070205080204" pitchFamily="50" charset="-128"/>
              <a:ea typeface="ＭＳ Ｐゴシック" panose="020B0600070205080204" pitchFamily="50" charset="-128"/>
            </a:rPr>
            <a:t>　今後も，地方債の残高目標を踏まえた活用を図るなど，引き続き財政の健全性と長期安定性の確保に努めていく。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107421</xdr:rowOff>
    </xdr:from>
    <xdr:to>
      <xdr:col>81</xdr:col>
      <xdr:colOff>44450</xdr:colOff>
      <xdr:row>39</xdr:row>
      <xdr:rowOff>137583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793971"/>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56621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82413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56621</xdr:rowOff>
    </xdr:from>
    <xdr:to>
      <xdr:col>72</xdr:col>
      <xdr:colOff>203200</xdr:colOff>
      <xdr:row>40</xdr:row>
      <xdr:rowOff>56621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9146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40</xdr:row>
      <xdr:rowOff>56621</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688445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56621</xdr:rowOff>
    </xdr:from>
    <xdr:to>
      <xdr:col>81</xdr:col>
      <xdr:colOff>95250</xdr:colOff>
      <xdr:row>39</xdr:row>
      <xdr:rowOff>158221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73148</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58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5821</xdr:rowOff>
    </xdr:from>
    <xdr:to>
      <xdr:col>73</xdr:col>
      <xdr:colOff>44450</xdr:colOff>
      <xdr:row>40</xdr:row>
      <xdr:rowOff>107421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117598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63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5821</xdr:rowOff>
    </xdr:from>
    <xdr:to>
      <xdr:col>68</xdr:col>
      <xdr:colOff>203200</xdr:colOff>
      <xdr:row>40</xdr:row>
      <xdr:rowOff>107421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117598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63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将来負担比率は，公営企業債の現在高が減少したものの，臨時財政対策債の発行額や大型建設事業の実施に伴い，市債現在高が増加したことなどにより，前年度から</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ポイント上昇したが，引き続き早期健全化基準を下回っていることから健全な状況にある。</a:t>
          </a:r>
        </a:p>
        <a:p>
          <a:r>
            <a:rPr kumimoji="1" lang="ja-JP" altLang="en-US" sz="1300">
              <a:latin typeface="ＭＳ Ｐゴシック" panose="020B0600070205080204" pitchFamily="50" charset="-128"/>
              <a:ea typeface="ＭＳ Ｐゴシック" panose="020B0600070205080204" pitchFamily="50" charset="-128"/>
            </a:rPr>
            <a:t>　今後も，地方債及び基金の残高目標を踏まえた活用を図るなど，引き続き財政の健全性と長期安定性の確保に努めていく。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49996</xdr:rowOff>
    </xdr:from>
    <xdr:to>
      <xdr:col>81</xdr:col>
      <xdr:colOff>44450</xdr:colOff>
      <xdr:row>14</xdr:row>
      <xdr:rowOff>124799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450296"/>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141817</xdr:rowOff>
    </xdr:from>
    <xdr:to>
      <xdr:col>77</xdr:col>
      <xdr:colOff>44450</xdr:colOff>
      <xdr:row>14</xdr:row>
      <xdr:rowOff>49996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370667"/>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73999</xdr:rowOff>
    </xdr:from>
    <xdr:to>
      <xdr:col>81</xdr:col>
      <xdr:colOff>95250</xdr:colOff>
      <xdr:row>15</xdr:row>
      <xdr:rowOff>4149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90526</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31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170646</xdr:rowOff>
    </xdr:from>
    <xdr:to>
      <xdr:col>77</xdr:col>
      <xdr:colOff>95250</xdr:colOff>
      <xdr:row>14</xdr:row>
      <xdr:rowOff>100796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110973</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168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142494</xdr:rowOff>
    </xdr:from>
    <xdr:to>
      <xdr:col>64</xdr:col>
      <xdr:colOff>152400</xdr:colOff>
      <xdr:row>14</xdr:row>
      <xdr:rowOff>72644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82821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519,136
510,060
416.85
262,190,928
251,411,785
6,448,187
106,411,513
128,920,251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給与改定による影響に伴い，総額で前年度比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億円となった。</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類似団体平均を上回っていることから，組織機構のスリム化，定員の適正化などにより業務の効率化に取り組んでいく。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物件費は，新型コロナウイルスワクチン接種事業費による臨時的経費増などにより，総額では前年度比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億円となったものの，経常経費に占める割合は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今後も内部努力の徹底を図り，経費の縮減や事業の効率化を進めていく。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86178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45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86178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45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105229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47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54429</xdr:rowOff>
    </xdr:from>
    <xdr:to>
      <xdr:col>69</xdr:col>
      <xdr:colOff>142875</xdr:colOff>
      <xdr:row>18</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扶助費は，子育て世帯・住民税非課税世帯等に対する臨時特別給付金給付事業費の増などにより，総額では前年度比</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億円となったものの，経常経費に占める割合は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引き続き，就労支援の取組などを実施し，生活保護費等社会保障関係経費の抑制に努めていく。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9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59</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07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59</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45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101600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9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その他に係る経費については，積立金が総額で前年度比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億円，投資及び出資金が総額で前年度比</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引き続き，介護予防事業の取組などを実施することで，給付費の抑制に努めていく。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57150</xdr:rowOff>
    </xdr:from>
    <xdr:to>
      <xdr:col>82</xdr:col>
      <xdr:colOff>107950</xdr:colOff>
      <xdr:row>56</xdr:row>
      <xdr:rowOff>25400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86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57150</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86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120650</xdr:rowOff>
    </xdr:from>
    <xdr:to>
      <xdr:col>69</xdr:col>
      <xdr:colOff>92075</xdr:colOff>
      <xdr:row>56</xdr:row>
      <xdr:rowOff>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6350</xdr:rowOff>
    </xdr:from>
    <xdr:to>
      <xdr:col>78</xdr:col>
      <xdr:colOff>120650</xdr:colOff>
      <xdr:row>55</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118127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120650</xdr:rowOff>
    </xdr:from>
    <xdr:to>
      <xdr:col>69</xdr:col>
      <xdr:colOff>142875</xdr:colOff>
      <xdr:row>56</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60977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69850</xdr:rowOff>
    </xdr:from>
    <xdr:to>
      <xdr:col>65</xdr:col>
      <xdr:colOff>53975</xdr:colOff>
      <xdr:row>56</xdr:row>
      <xdr:rowOff>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補助費等は特別定額給付金給付事業費による臨時的経費の皆減などにより，総額では前年度比</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引き続き，補助交付金については，必要性や効果などを継続的に検証し，見直しを図っていく。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133858</xdr:rowOff>
    </xdr:from>
    <xdr:to>
      <xdr:col>82</xdr:col>
      <xdr:colOff>107950</xdr:colOff>
      <xdr:row>34</xdr:row>
      <xdr:rowOff>53848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7917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34</xdr:row>
      <xdr:rowOff>72136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831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01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35</xdr:row>
      <xdr:rowOff>19558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105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83058</xdr:rowOff>
    </xdr:from>
    <xdr:to>
      <xdr:col>82</xdr:col>
      <xdr:colOff>158750</xdr:colOff>
      <xdr:row>34</xdr:row>
      <xdr:rowOff>13208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99585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8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公債費は，一般補助施設債や緊急防災・減災事業債の償還終了による減などにより，前年度比</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今後も計画的に市債の活用をすることで，残高の抑制に努めていく。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111761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971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77</xdr:row>
      <xdr:rowOff>8889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41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8889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16511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公債費総額は減少，公債費以外の経費総額は増加したものの，臨時財政対策債が増加したことにより，経常経費に占める割合は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公債費以外の経常経費の主な増減要因としては，扶助費に充当している経常一般財源が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億円増加したことなどがあげられる。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8064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117856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31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117856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53848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170419</xdr:rowOff>
    </xdr:from>
    <xdr:to>
      <xdr:col>29</xdr:col>
      <xdr:colOff>127000</xdr:colOff>
      <xdr:row>18</xdr:row>
      <xdr:rowOff>14331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32694"/>
          <a:ext cx="6477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14331</xdr:rowOff>
    </xdr:from>
    <xdr:to>
      <xdr:col>26</xdr:col>
      <xdr:colOff>50800</xdr:colOff>
      <xdr:row>18</xdr:row>
      <xdr:rowOff>32161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48056"/>
          <a:ext cx="698500" cy="1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32161</xdr:rowOff>
    </xdr:from>
    <xdr:to>
      <xdr:col>22</xdr:col>
      <xdr:colOff>114300</xdr:colOff>
      <xdr:row>18</xdr:row>
      <xdr:rowOff>68600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65886"/>
          <a:ext cx="698500" cy="3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68600</xdr:rowOff>
    </xdr:from>
    <xdr:to>
      <xdr:col>18</xdr:col>
      <xdr:colOff>177800</xdr:colOff>
      <xdr:row>18</xdr:row>
      <xdr:rowOff>71526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2325"/>
          <a:ext cx="698500" cy="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119619</xdr:rowOff>
    </xdr:from>
    <xdr:to>
      <xdr:col>29</xdr:col>
      <xdr:colOff>177800</xdr:colOff>
      <xdr:row>18</xdr:row>
      <xdr:rowOff>49769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91696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134981</xdr:rowOff>
    </xdr:from>
    <xdr:to>
      <xdr:col>26</xdr:col>
      <xdr:colOff>101600</xdr:colOff>
      <xdr:row>18</xdr:row>
      <xdr:rowOff>65131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49908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152811</xdr:rowOff>
    </xdr:from>
    <xdr:to>
      <xdr:col>22</xdr:col>
      <xdr:colOff>165100</xdr:colOff>
      <xdr:row>18</xdr:row>
      <xdr:rowOff>82961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1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67739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0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17800</xdr:rowOff>
    </xdr:from>
    <xdr:to>
      <xdr:col>19</xdr:col>
      <xdr:colOff>38100</xdr:colOff>
      <xdr:row>18</xdr:row>
      <xdr:rowOff>119400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104177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20726</xdr:rowOff>
    </xdr:from>
    <xdr:to>
      <xdr:col>15</xdr:col>
      <xdr:colOff>101600</xdr:colOff>
      <xdr:row>18</xdr:row>
      <xdr:rowOff>122327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445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107103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4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275399</xdr:rowOff>
    </xdr:from>
    <xdr:to>
      <xdr:col>29</xdr:col>
      <xdr:colOff>127000</xdr:colOff>
      <xdr:row>35</xdr:row>
      <xdr:rowOff>300127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85749"/>
          <a:ext cx="647700" cy="24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271170</xdr:rowOff>
    </xdr:from>
    <xdr:to>
      <xdr:col>26</xdr:col>
      <xdr:colOff>50800</xdr:colOff>
      <xdr:row>35</xdr:row>
      <xdr:rowOff>300127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81520"/>
          <a:ext cx="698500" cy="2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233108</xdr:rowOff>
    </xdr:from>
    <xdr:to>
      <xdr:col>22</xdr:col>
      <xdr:colOff>114300</xdr:colOff>
      <xdr:row>35</xdr:row>
      <xdr:rowOff>271170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43458"/>
          <a:ext cx="6985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140754</xdr:rowOff>
    </xdr:from>
    <xdr:to>
      <xdr:col>18</xdr:col>
      <xdr:colOff>177800</xdr:colOff>
      <xdr:row>35</xdr:row>
      <xdr:rowOff>233108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51104"/>
          <a:ext cx="698500" cy="9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224599</xdr:rowOff>
    </xdr:from>
    <xdr:to>
      <xdr:col>29</xdr:col>
      <xdr:colOff>177800</xdr:colOff>
      <xdr:row>35</xdr:row>
      <xdr:rowOff>326199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3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196676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249327</xdr:rowOff>
    </xdr:from>
    <xdr:to>
      <xdr:col>26</xdr:col>
      <xdr:colOff>101600</xdr:colOff>
      <xdr:row>36</xdr:row>
      <xdr:rowOff>8027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5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335704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4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220370</xdr:rowOff>
    </xdr:from>
    <xdr:to>
      <xdr:col>22</xdr:col>
      <xdr:colOff>165100</xdr:colOff>
      <xdr:row>35</xdr:row>
      <xdr:rowOff>321970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3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306747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182308</xdr:rowOff>
    </xdr:from>
    <xdr:to>
      <xdr:col>19</xdr:col>
      <xdr:colOff>38100</xdr:colOff>
      <xdr:row>35</xdr:row>
      <xdr:rowOff>283908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92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268685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7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89954</xdr:rowOff>
    </xdr:from>
    <xdr:to>
      <xdr:col>15</xdr:col>
      <xdr:colOff>101600</xdr:colOff>
      <xdr:row>35</xdr:row>
      <xdr:rowOff>191554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00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201731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519,136
510,060
416.85
262,190,928
251,411,785
6,448,187
106,411,513
128,920,251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22559</xdr:rowOff>
    </xdr:from>
    <xdr:to>
      <xdr:col>24</xdr:col>
      <xdr:colOff>63500</xdr:colOff>
      <xdr:row>36</xdr:row>
      <xdr:rowOff>30103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94759"/>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22559</xdr:rowOff>
    </xdr:from>
    <xdr:to>
      <xdr:col>19</xdr:col>
      <xdr:colOff>177800</xdr:colOff>
      <xdr:row>36</xdr:row>
      <xdr:rowOff>45941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94759"/>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45941</xdr:rowOff>
    </xdr:from>
    <xdr:to>
      <xdr:col>15</xdr:col>
      <xdr:colOff>50800</xdr:colOff>
      <xdr:row>36</xdr:row>
      <xdr:rowOff>76541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18141"/>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60016</xdr:rowOff>
    </xdr:from>
    <xdr:to>
      <xdr:col>10</xdr:col>
      <xdr:colOff>114300</xdr:colOff>
      <xdr:row>36</xdr:row>
      <xdr:rowOff>76541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32216"/>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150753</xdr:rowOff>
    </xdr:from>
    <xdr:to>
      <xdr:col>24</xdr:col>
      <xdr:colOff>114300</xdr:colOff>
      <xdr:row>36</xdr:row>
      <xdr:rowOff>80903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129180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143209</xdr:rowOff>
    </xdr:from>
    <xdr:to>
      <xdr:col>20</xdr:col>
      <xdr:colOff>38100</xdr:colOff>
      <xdr:row>36</xdr:row>
      <xdr:rowOff>73359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64486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166591</xdr:rowOff>
    </xdr:from>
    <xdr:to>
      <xdr:col>15</xdr:col>
      <xdr:colOff>101600</xdr:colOff>
      <xdr:row>36</xdr:row>
      <xdr:rowOff>96741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87868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25741</xdr:rowOff>
    </xdr:from>
    <xdr:to>
      <xdr:col>10</xdr:col>
      <xdr:colOff>165100</xdr:colOff>
      <xdr:row>36</xdr:row>
      <xdr:rowOff>127341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118468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9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9216</xdr:rowOff>
    </xdr:from>
    <xdr:to>
      <xdr:col>6</xdr:col>
      <xdr:colOff>38100</xdr:colOff>
      <xdr:row>36</xdr:row>
      <xdr:rowOff>110816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101943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61029</xdr:rowOff>
    </xdr:from>
    <xdr:to>
      <xdr:col>24</xdr:col>
      <xdr:colOff>63500</xdr:colOff>
      <xdr:row>56</xdr:row>
      <xdr:rowOff>121706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90779"/>
          <a:ext cx="838200" cy="2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121706</xdr:rowOff>
    </xdr:from>
    <xdr:to>
      <xdr:col>19</xdr:col>
      <xdr:colOff>177800</xdr:colOff>
      <xdr:row>57</xdr:row>
      <xdr:rowOff>134540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22906"/>
          <a:ext cx="889000" cy="18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134540</xdr:rowOff>
    </xdr:from>
    <xdr:to>
      <xdr:col>15</xdr:col>
      <xdr:colOff>50800</xdr:colOff>
      <xdr:row>58</xdr:row>
      <xdr:rowOff>51395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07190"/>
          <a:ext cx="889000" cy="8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51395</xdr:rowOff>
    </xdr:from>
    <xdr:to>
      <xdr:col>10</xdr:col>
      <xdr:colOff>114300</xdr:colOff>
      <xdr:row>58</xdr:row>
      <xdr:rowOff>96070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95495"/>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103994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10229</xdr:rowOff>
    </xdr:from>
    <xdr:to>
      <xdr:col>24</xdr:col>
      <xdr:colOff>114300</xdr:colOff>
      <xdr:row>55</xdr:row>
      <xdr:rowOff>111829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33106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70906</xdr:rowOff>
    </xdr:from>
    <xdr:to>
      <xdr:col>20</xdr:col>
      <xdr:colOff>38100</xdr:colOff>
      <xdr:row>57</xdr:row>
      <xdr:rowOff>1056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17583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4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83740</xdr:rowOff>
    </xdr:from>
    <xdr:to>
      <xdr:col>15</xdr:col>
      <xdr:colOff>101600</xdr:colOff>
      <xdr:row>58</xdr:row>
      <xdr:rowOff>13890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5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4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595</xdr:rowOff>
    </xdr:from>
    <xdr:to>
      <xdr:col>10</xdr:col>
      <xdr:colOff>165100</xdr:colOff>
      <xdr:row>58</xdr:row>
      <xdr:rowOff>102195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93322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3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45270</xdr:rowOff>
    </xdr:from>
    <xdr:to>
      <xdr:col>6</xdr:col>
      <xdr:colOff>38100</xdr:colOff>
      <xdr:row>58</xdr:row>
      <xdr:rowOff>146870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137997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115971</xdr:rowOff>
    </xdr:from>
    <xdr:to>
      <xdr:col>24</xdr:col>
      <xdr:colOff>63500</xdr:colOff>
      <xdr:row>77</xdr:row>
      <xdr:rowOff>140706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17621"/>
          <a:ext cx="8382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114737</xdr:rowOff>
    </xdr:from>
    <xdr:to>
      <xdr:col>19</xdr:col>
      <xdr:colOff>177800</xdr:colOff>
      <xdr:row>77</xdr:row>
      <xdr:rowOff>115971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1638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100426</xdr:rowOff>
    </xdr:from>
    <xdr:to>
      <xdr:col>15</xdr:col>
      <xdr:colOff>50800</xdr:colOff>
      <xdr:row>77</xdr:row>
      <xdr:rowOff>114737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02076"/>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100426</xdr:rowOff>
    </xdr:from>
    <xdr:to>
      <xdr:col>10</xdr:col>
      <xdr:colOff>114300</xdr:colOff>
      <xdr:row>77</xdr:row>
      <xdr:rowOff>131288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02076"/>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89906</xdr:rowOff>
    </xdr:from>
    <xdr:to>
      <xdr:col>24</xdr:col>
      <xdr:colOff>114300</xdr:colOff>
      <xdr:row>78</xdr:row>
      <xdr:rowOff>20056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68333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65171</xdr:rowOff>
    </xdr:from>
    <xdr:to>
      <xdr:col>20</xdr:col>
      <xdr:colOff>38100</xdr:colOff>
      <xdr:row>77</xdr:row>
      <xdr:rowOff>166771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6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157898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5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63937</xdr:rowOff>
    </xdr:from>
    <xdr:to>
      <xdr:col>15</xdr:col>
      <xdr:colOff>101600</xdr:colOff>
      <xdr:row>77</xdr:row>
      <xdr:rowOff>165537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49626</xdr:rowOff>
    </xdr:from>
    <xdr:to>
      <xdr:col>10</xdr:col>
      <xdr:colOff>165100</xdr:colOff>
      <xdr:row>77</xdr:row>
      <xdr:rowOff>151226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167753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2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80488</xdr:rowOff>
    </xdr:from>
    <xdr:to>
      <xdr:col>6</xdr:col>
      <xdr:colOff>38100</xdr:colOff>
      <xdr:row>78</xdr:row>
      <xdr:rowOff>10638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7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65773</xdr:rowOff>
    </xdr:from>
    <xdr:to>
      <xdr:col>24</xdr:col>
      <xdr:colOff>63500</xdr:colOff>
      <xdr:row>97</xdr:row>
      <xdr:rowOff>76200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53523"/>
          <a:ext cx="838200" cy="3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76200</xdr:rowOff>
    </xdr:from>
    <xdr:to>
      <xdr:col>19</xdr:col>
      <xdr:colOff>177800</xdr:colOff>
      <xdr:row>97</xdr:row>
      <xdr:rowOff>143408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06850"/>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143408</xdr:rowOff>
    </xdr:from>
    <xdr:to>
      <xdr:col>15</xdr:col>
      <xdr:colOff>50800</xdr:colOff>
      <xdr:row>98</xdr:row>
      <xdr:rowOff>47231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74058"/>
          <a:ext cx="889000" cy="7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46977</xdr:rowOff>
    </xdr:from>
    <xdr:to>
      <xdr:col>10</xdr:col>
      <xdr:colOff>114300</xdr:colOff>
      <xdr:row>98</xdr:row>
      <xdr:rowOff>47231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4907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14973</xdr:rowOff>
    </xdr:from>
    <xdr:to>
      <xdr:col>24</xdr:col>
      <xdr:colOff>114300</xdr:colOff>
      <xdr:row>95</xdr:row>
      <xdr:rowOff>116573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164850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25400</xdr:rowOff>
    </xdr:from>
    <xdr:to>
      <xdr:col>20</xdr:col>
      <xdr:colOff>38100</xdr:colOff>
      <xdr:row>97</xdr:row>
      <xdr:rowOff>127000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118127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7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92608</xdr:rowOff>
    </xdr:from>
    <xdr:to>
      <xdr:col>15</xdr:col>
      <xdr:colOff>101600</xdr:colOff>
      <xdr:row>98</xdr:row>
      <xdr:rowOff>22758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13885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1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167881</xdr:rowOff>
    </xdr:from>
    <xdr:to>
      <xdr:col>10</xdr:col>
      <xdr:colOff>165100</xdr:colOff>
      <xdr:row>98</xdr:row>
      <xdr:rowOff>98031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89158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8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167627</xdr:rowOff>
    </xdr:from>
    <xdr:to>
      <xdr:col>6</xdr:col>
      <xdr:colOff>38100</xdr:colOff>
      <xdr:row>98</xdr:row>
      <xdr:rowOff>97777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88904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89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89386</xdr:rowOff>
    </xdr:from>
    <xdr:to>
      <xdr:col>55</xdr:col>
      <xdr:colOff>0</xdr:colOff>
      <xdr:row>37</xdr:row>
      <xdr:rowOff>169592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04336"/>
          <a:ext cx="838200" cy="110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89386</xdr:rowOff>
    </xdr:from>
    <xdr:to>
      <xdr:col>50</xdr:col>
      <xdr:colOff>114300</xdr:colOff>
      <xdr:row>38</xdr:row>
      <xdr:rowOff>57110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04336"/>
          <a:ext cx="889000" cy="116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51493</xdr:rowOff>
    </xdr:from>
    <xdr:to>
      <xdr:col>45</xdr:col>
      <xdr:colOff>177800</xdr:colOff>
      <xdr:row>38</xdr:row>
      <xdr:rowOff>57110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566593"/>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51493</xdr:rowOff>
    </xdr:from>
    <xdr:to>
      <xdr:col>41</xdr:col>
      <xdr:colOff>50800</xdr:colOff>
      <xdr:row>38</xdr:row>
      <xdr:rowOff>54922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6659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118792</xdr:rowOff>
    </xdr:from>
    <xdr:to>
      <xdr:col>55</xdr:col>
      <xdr:colOff>50800</xdr:colOff>
      <xdr:row>38</xdr:row>
      <xdr:rowOff>48943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624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33719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38586</xdr:rowOff>
    </xdr:from>
    <xdr:to>
      <xdr:col>50</xdr:col>
      <xdr:colOff>165100</xdr:colOff>
      <xdr:row>31</xdr:row>
      <xdr:rowOff>140186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131313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4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6310</xdr:rowOff>
    </xdr:from>
    <xdr:to>
      <xdr:col>46</xdr:col>
      <xdr:colOff>38100</xdr:colOff>
      <xdr:row>38</xdr:row>
      <xdr:rowOff>107910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99037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693</xdr:rowOff>
    </xdr:from>
    <xdr:to>
      <xdr:col>41</xdr:col>
      <xdr:colOff>101600</xdr:colOff>
      <xdr:row>38</xdr:row>
      <xdr:rowOff>102293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1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93420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0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4122</xdr:rowOff>
    </xdr:from>
    <xdr:to>
      <xdr:col>36</xdr:col>
      <xdr:colOff>165100</xdr:colOff>
      <xdr:row>38</xdr:row>
      <xdr:rowOff>105722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96849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93332</xdr:rowOff>
    </xdr:from>
    <xdr:to>
      <xdr:col>55</xdr:col>
      <xdr:colOff>0</xdr:colOff>
      <xdr:row>51</xdr:row>
      <xdr:rowOff>154978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8837282"/>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51346</xdr:rowOff>
    </xdr:from>
    <xdr:to>
      <xdr:col>50</xdr:col>
      <xdr:colOff>114300</xdr:colOff>
      <xdr:row>51</xdr:row>
      <xdr:rowOff>154978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8795296"/>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51346</xdr:rowOff>
    </xdr:from>
    <xdr:to>
      <xdr:col>45</xdr:col>
      <xdr:colOff>177800</xdr:colOff>
      <xdr:row>53</xdr:row>
      <xdr:rowOff>134900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8795296"/>
          <a:ext cx="889000" cy="4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134900</xdr:rowOff>
    </xdr:from>
    <xdr:to>
      <xdr:col>41</xdr:col>
      <xdr:colOff>50800</xdr:colOff>
      <xdr:row>55</xdr:row>
      <xdr:rowOff>67710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221750"/>
          <a:ext cx="889000" cy="27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42532</xdr:rowOff>
    </xdr:from>
    <xdr:to>
      <xdr:col>55</xdr:col>
      <xdr:colOff>50800</xdr:colOff>
      <xdr:row>51</xdr:row>
      <xdr:rowOff>144132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7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128909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70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104178</xdr:rowOff>
    </xdr:from>
    <xdr:to>
      <xdr:col>50</xdr:col>
      <xdr:colOff>165100</xdr:colOff>
      <xdr:row>52</xdr:row>
      <xdr:rowOff>34328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8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50855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546</xdr:rowOff>
    </xdr:from>
    <xdr:to>
      <xdr:col>46</xdr:col>
      <xdr:colOff>38100</xdr:colOff>
      <xdr:row>51</xdr:row>
      <xdr:rowOff>102146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7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118673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5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84100</xdr:rowOff>
    </xdr:from>
    <xdr:to>
      <xdr:col>41</xdr:col>
      <xdr:colOff>101600</xdr:colOff>
      <xdr:row>54</xdr:row>
      <xdr:rowOff>14250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1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30777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9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16910</xdr:rowOff>
    </xdr:from>
    <xdr:to>
      <xdr:col>36</xdr:col>
      <xdr:colOff>165100</xdr:colOff>
      <xdr:row>55</xdr:row>
      <xdr:rowOff>118510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135037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2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4695</xdr:rowOff>
    </xdr:from>
    <xdr:to>
      <xdr:col>55</xdr:col>
      <xdr:colOff>0</xdr:colOff>
      <xdr:row>71</xdr:row>
      <xdr:rowOff>51068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177645"/>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51068</xdr:rowOff>
    </xdr:from>
    <xdr:to>
      <xdr:col>50</xdr:col>
      <xdr:colOff>114300</xdr:colOff>
      <xdr:row>72</xdr:row>
      <xdr:rowOff>13447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224018"/>
          <a:ext cx="8890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13447</xdr:rowOff>
    </xdr:from>
    <xdr:to>
      <xdr:col>45</xdr:col>
      <xdr:colOff>177800</xdr:colOff>
      <xdr:row>76</xdr:row>
      <xdr:rowOff>36830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357847"/>
          <a:ext cx="889000" cy="70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36830</xdr:rowOff>
    </xdr:from>
    <xdr:to>
      <xdr:col>41</xdr:col>
      <xdr:colOff>50800</xdr:colOff>
      <xdr:row>77</xdr:row>
      <xdr:rowOff>51395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067030"/>
          <a:ext cx="889000" cy="1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125345</xdr:rowOff>
    </xdr:from>
    <xdr:to>
      <xdr:col>55</xdr:col>
      <xdr:colOff>50800</xdr:colOff>
      <xdr:row>71</xdr:row>
      <xdr:rowOff>55495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1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148222</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19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268</xdr:rowOff>
    </xdr:from>
    <xdr:to>
      <xdr:col>50</xdr:col>
      <xdr:colOff>165100</xdr:colOff>
      <xdr:row>71</xdr:row>
      <xdr:rowOff>101868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1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118395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19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134097</xdr:rowOff>
    </xdr:from>
    <xdr:to>
      <xdr:col>46</xdr:col>
      <xdr:colOff>38100</xdr:colOff>
      <xdr:row>72</xdr:row>
      <xdr:rowOff>64247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3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80774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0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157480</xdr:rowOff>
    </xdr:from>
    <xdr:to>
      <xdr:col>41</xdr:col>
      <xdr:colOff>101600</xdr:colOff>
      <xdr:row>76</xdr:row>
      <xdr:rowOff>87630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104157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9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xdr:rowOff>
    </xdr:from>
    <xdr:to>
      <xdr:col>36</xdr:col>
      <xdr:colOff>165100</xdr:colOff>
      <xdr:row>77</xdr:row>
      <xdr:rowOff>102195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118722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97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144387</xdr:rowOff>
    </xdr:from>
    <xdr:to>
      <xdr:col>55</xdr:col>
      <xdr:colOff>0</xdr:colOff>
      <xdr:row>95</xdr:row>
      <xdr:rowOff>147816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43213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76969</xdr:rowOff>
    </xdr:from>
    <xdr:to>
      <xdr:col>50</xdr:col>
      <xdr:colOff>114300</xdr:colOff>
      <xdr:row>95</xdr:row>
      <xdr:rowOff>144387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364719"/>
          <a:ext cx="8890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58243</xdr:rowOff>
    </xdr:from>
    <xdr:to>
      <xdr:col>45</xdr:col>
      <xdr:colOff>177800</xdr:colOff>
      <xdr:row>95</xdr:row>
      <xdr:rowOff>76969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345993"/>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58243</xdr:rowOff>
    </xdr:from>
    <xdr:to>
      <xdr:col>41</xdr:col>
      <xdr:colOff>50800</xdr:colOff>
      <xdr:row>96</xdr:row>
      <xdr:rowOff>95504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345993"/>
          <a:ext cx="889000" cy="2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97016</xdr:rowOff>
    </xdr:from>
    <xdr:to>
      <xdr:col>55</xdr:col>
      <xdr:colOff>50800</xdr:colOff>
      <xdr:row>96</xdr:row>
      <xdr:rowOff>27166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3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119893</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2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93587</xdr:rowOff>
    </xdr:from>
    <xdr:to>
      <xdr:col>50</xdr:col>
      <xdr:colOff>165100</xdr:colOff>
      <xdr:row>96</xdr:row>
      <xdr:rowOff>23737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40264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26169</xdr:rowOff>
    </xdr:from>
    <xdr:to>
      <xdr:col>46</xdr:col>
      <xdr:colOff>38100</xdr:colOff>
      <xdr:row>95</xdr:row>
      <xdr:rowOff>127769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144296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0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7443</xdr:rowOff>
    </xdr:from>
    <xdr:to>
      <xdr:col>41</xdr:col>
      <xdr:colOff>101600</xdr:colOff>
      <xdr:row>95</xdr:row>
      <xdr:rowOff>109043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2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125570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0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44704</xdr:rowOff>
    </xdr:from>
    <xdr:to>
      <xdr:col>36</xdr:col>
      <xdr:colOff>165100</xdr:colOff>
      <xdr:row>96</xdr:row>
      <xdr:rowOff>146304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137431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5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74366</xdr:rowOff>
    </xdr:from>
    <xdr:to>
      <xdr:col>85</xdr:col>
      <xdr:colOff>127000</xdr:colOff>
      <xdr:row>38</xdr:row>
      <xdr:rowOff>131745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89466"/>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74366</xdr:rowOff>
    </xdr:from>
    <xdr:to>
      <xdr:col>81</xdr:col>
      <xdr:colOff>50800</xdr:colOff>
      <xdr:row>38</xdr:row>
      <xdr:rowOff>87305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589466"/>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87305</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02405"/>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125481</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40581"/>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80945</xdr:rowOff>
    </xdr:from>
    <xdr:to>
      <xdr:col>85</xdr:col>
      <xdr:colOff>177800</xdr:colOff>
      <xdr:row>39</xdr:row>
      <xdr:rowOff>11095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9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23566</xdr:rowOff>
    </xdr:from>
    <xdr:to>
      <xdr:col>81</xdr:col>
      <xdr:colOff>101600</xdr:colOff>
      <xdr:row>38</xdr:row>
      <xdr:rowOff>125166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116293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36505</xdr:rowOff>
    </xdr:from>
    <xdr:to>
      <xdr:col>76</xdr:col>
      <xdr:colOff>165100</xdr:colOff>
      <xdr:row>38</xdr:row>
      <xdr:rowOff>138105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129232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6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74681</xdr:rowOff>
    </xdr:from>
    <xdr:to>
      <xdr:col>67</xdr:col>
      <xdr:colOff>101600</xdr:colOff>
      <xdr:row>39</xdr:row>
      <xdr:rowOff>4831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167408</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82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164846</xdr:rowOff>
    </xdr:from>
    <xdr:to>
      <xdr:col>85</xdr:col>
      <xdr:colOff>127000</xdr:colOff>
      <xdr:row>77</xdr:row>
      <xdr:rowOff>40773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195046"/>
          <a:ext cx="838200" cy="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113754</xdr:rowOff>
    </xdr:from>
    <xdr:to>
      <xdr:col>81</xdr:col>
      <xdr:colOff>50800</xdr:colOff>
      <xdr:row>76</xdr:row>
      <xdr:rowOff>164846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143954"/>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113754</xdr:rowOff>
    </xdr:from>
    <xdr:to>
      <xdr:col>76</xdr:col>
      <xdr:colOff>114300</xdr:colOff>
      <xdr:row>76</xdr:row>
      <xdr:rowOff>126498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43954"/>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101867</xdr:rowOff>
    </xdr:from>
    <xdr:to>
      <xdr:col>71</xdr:col>
      <xdr:colOff>177800</xdr:colOff>
      <xdr:row>76</xdr:row>
      <xdr:rowOff>126498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132067"/>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161423</xdr:rowOff>
    </xdr:from>
    <xdr:to>
      <xdr:col>85</xdr:col>
      <xdr:colOff>177800</xdr:colOff>
      <xdr:row>77</xdr:row>
      <xdr:rowOff>91573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139850</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114046</xdr:rowOff>
    </xdr:from>
    <xdr:to>
      <xdr:col>81</xdr:col>
      <xdr:colOff>101600</xdr:colOff>
      <xdr:row>77</xdr:row>
      <xdr:rowOff>44196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35323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3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62954</xdr:rowOff>
    </xdr:from>
    <xdr:to>
      <xdr:col>76</xdr:col>
      <xdr:colOff>165100</xdr:colOff>
      <xdr:row>76</xdr:row>
      <xdr:rowOff>164554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155681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75698</xdr:rowOff>
    </xdr:from>
    <xdr:to>
      <xdr:col>72</xdr:col>
      <xdr:colOff>38100</xdr:colOff>
      <xdr:row>77</xdr:row>
      <xdr:rowOff>5848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168425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51067</xdr:rowOff>
    </xdr:from>
    <xdr:to>
      <xdr:col>67</xdr:col>
      <xdr:colOff>101600</xdr:colOff>
      <xdr:row>76</xdr:row>
      <xdr:rowOff>152667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143794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1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150064</xdr:rowOff>
    </xdr:from>
    <xdr:to>
      <xdr:col>85</xdr:col>
      <xdr:colOff>127000</xdr:colOff>
      <xdr:row>98</xdr:row>
      <xdr:rowOff>66663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780714"/>
          <a:ext cx="8382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66663</xdr:rowOff>
    </xdr:from>
    <xdr:to>
      <xdr:col>81</xdr:col>
      <xdr:colOff>50800</xdr:colOff>
      <xdr:row>99</xdr:row>
      <xdr:rowOff>20486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68763"/>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112725</xdr:rowOff>
    </xdr:from>
    <xdr:to>
      <xdr:col>76</xdr:col>
      <xdr:colOff>114300</xdr:colOff>
      <xdr:row>99</xdr:row>
      <xdr:rowOff>20486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400475"/>
          <a:ext cx="889000" cy="59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112725</xdr:rowOff>
    </xdr:from>
    <xdr:to>
      <xdr:col>71</xdr:col>
      <xdr:colOff>177800</xdr:colOff>
      <xdr:row>98</xdr:row>
      <xdr:rowOff>137071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400475"/>
          <a:ext cx="889000" cy="5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99264</xdr:rowOff>
    </xdr:from>
    <xdr:to>
      <xdr:col>85</xdr:col>
      <xdr:colOff>177800</xdr:colOff>
      <xdr:row>98</xdr:row>
      <xdr:rowOff>29414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77691</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0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15863</xdr:rowOff>
    </xdr:from>
    <xdr:to>
      <xdr:col>81</xdr:col>
      <xdr:colOff>101600</xdr:colOff>
      <xdr:row>98</xdr:row>
      <xdr:rowOff>117463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108590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9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141136</xdr:rowOff>
    </xdr:from>
    <xdr:to>
      <xdr:col>76</xdr:col>
      <xdr:colOff>165100</xdr:colOff>
      <xdr:row>99</xdr:row>
      <xdr:rowOff>71286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62413</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403017" y="1703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61925</xdr:rowOff>
    </xdr:from>
    <xdr:to>
      <xdr:col>72</xdr:col>
      <xdr:colOff>38100</xdr:colOff>
      <xdr:row>95</xdr:row>
      <xdr:rowOff>163525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3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8602</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1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86271</xdr:rowOff>
    </xdr:from>
    <xdr:to>
      <xdr:col>67</xdr:col>
      <xdr:colOff>101600</xdr:colOff>
      <xdr:row>99</xdr:row>
      <xdr:rowOff>16421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7548</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64425</xdr:rowOff>
    </xdr:from>
    <xdr:to>
      <xdr:col>116</xdr:col>
      <xdr:colOff>63500</xdr:colOff>
      <xdr:row>37</xdr:row>
      <xdr:rowOff>86469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236625"/>
          <a:ext cx="838200" cy="19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57078</xdr:rowOff>
    </xdr:from>
    <xdr:to>
      <xdr:col>111</xdr:col>
      <xdr:colOff>177800</xdr:colOff>
      <xdr:row>37</xdr:row>
      <xdr:rowOff>86469</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400728"/>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57078</xdr:rowOff>
    </xdr:from>
    <xdr:to>
      <xdr:col>107</xdr:col>
      <xdr:colOff>50800</xdr:colOff>
      <xdr:row>37</xdr:row>
      <xdr:rowOff>126147</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400728"/>
          <a:ext cx="889000" cy="6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126147</xdr:rowOff>
    </xdr:from>
    <xdr:to>
      <xdr:col>102</xdr:col>
      <xdr:colOff>114300</xdr:colOff>
      <xdr:row>38</xdr:row>
      <xdr:rowOff>13643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469797"/>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13625</xdr:rowOff>
    </xdr:from>
    <xdr:to>
      <xdr:col>116</xdr:col>
      <xdr:colOff>114300</xdr:colOff>
      <xdr:row>36</xdr:row>
      <xdr:rowOff>115225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1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36502</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0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35669</xdr:rowOff>
    </xdr:from>
    <xdr:to>
      <xdr:col>112</xdr:col>
      <xdr:colOff>38100</xdr:colOff>
      <xdr:row>37</xdr:row>
      <xdr:rowOff>137269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3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153796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15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6278</xdr:rowOff>
    </xdr:from>
    <xdr:to>
      <xdr:col>107</xdr:col>
      <xdr:colOff>101600</xdr:colOff>
      <xdr:row>37</xdr:row>
      <xdr:rowOff>107878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3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124405</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12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75347</xdr:rowOff>
    </xdr:from>
    <xdr:to>
      <xdr:col>102</xdr:col>
      <xdr:colOff>165100</xdr:colOff>
      <xdr:row>38</xdr:row>
      <xdr:rowOff>5497</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4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168074</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5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134293</xdr:rowOff>
    </xdr:from>
    <xdr:to>
      <xdr:col>98</xdr:col>
      <xdr:colOff>38100</xdr:colOff>
      <xdr:row>38</xdr:row>
      <xdr:rowOff>64443</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4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55570</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5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155493</xdr:rowOff>
    </xdr:from>
    <xdr:to>
      <xdr:col>116</xdr:col>
      <xdr:colOff>63500</xdr:colOff>
      <xdr:row>54</xdr:row>
      <xdr:rowOff>170008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9413793"/>
          <a:ext cx="8382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170008</xdr:rowOff>
    </xdr:from>
    <xdr:to>
      <xdr:col>111</xdr:col>
      <xdr:colOff>177800</xdr:colOff>
      <xdr:row>56</xdr:row>
      <xdr:rowOff>98190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9428308"/>
          <a:ext cx="889000" cy="27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97295</xdr:rowOff>
    </xdr:from>
    <xdr:to>
      <xdr:col>107</xdr:col>
      <xdr:colOff>50800</xdr:colOff>
      <xdr:row>56</xdr:row>
      <xdr:rowOff>98190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969849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59366</xdr:rowOff>
    </xdr:from>
    <xdr:to>
      <xdr:col>102</xdr:col>
      <xdr:colOff>114300</xdr:colOff>
      <xdr:row>56</xdr:row>
      <xdr:rowOff>97295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660566"/>
          <a:ext cx="889000" cy="3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104693</xdr:rowOff>
    </xdr:from>
    <xdr:to>
      <xdr:col>116</xdr:col>
      <xdr:colOff>114300</xdr:colOff>
      <xdr:row>55</xdr:row>
      <xdr:rowOff>34843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3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127570</xdr:rowOff>
    </xdr:from>
    <xdr:ext cx="534377"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21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119208</xdr:rowOff>
    </xdr:from>
    <xdr:to>
      <xdr:col>112</xdr:col>
      <xdr:colOff>38100</xdr:colOff>
      <xdr:row>55</xdr:row>
      <xdr:rowOff>49358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3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65885</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91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47390</xdr:rowOff>
    </xdr:from>
    <xdr:to>
      <xdr:col>107</xdr:col>
      <xdr:colOff>101600</xdr:colOff>
      <xdr:row>56</xdr:row>
      <xdr:rowOff>148990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6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165517</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94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46495</xdr:rowOff>
    </xdr:from>
    <xdr:to>
      <xdr:col>102</xdr:col>
      <xdr:colOff>165100</xdr:colOff>
      <xdr:row>56</xdr:row>
      <xdr:rowOff>148095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6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164622</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278111" y="94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8566</xdr:rowOff>
    </xdr:from>
    <xdr:to>
      <xdr:col>98</xdr:col>
      <xdr:colOff>38100</xdr:colOff>
      <xdr:row>56</xdr:row>
      <xdr:rowOff>110166</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6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126693</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38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29514</xdr:rowOff>
    </xdr:from>
    <xdr:to>
      <xdr:col>116</xdr:col>
      <xdr:colOff>63500</xdr:colOff>
      <xdr:row>77</xdr:row>
      <xdr:rowOff>29935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231164"/>
          <a:ext cx="8382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170675</xdr:rowOff>
    </xdr:from>
    <xdr:to>
      <xdr:col>111</xdr:col>
      <xdr:colOff>177800</xdr:colOff>
      <xdr:row>77</xdr:row>
      <xdr:rowOff>29935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3200875"/>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170675</xdr:rowOff>
    </xdr:from>
    <xdr:to>
      <xdr:col>107</xdr:col>
      <xdr:colOff>50800</xdr:colOff>
      <xdr:row>77</xdr:row>
      <xdr:rowOff>143472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200875"/>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127433</xdr:rowOff>
    </xdr:from>
    <xdr:to>
      <xdr:col>102</xdr:col>
      <xdr:colOff>114300</xdr:colOff>
      <xdr:row>77</xdr:row>
      <xdr:rowOff>143472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3329083"/>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150164</xdr:rowOff>
    </xdr:from>
    <xdr:to>
      <xdr:col>116</xdr:col>
      <xdr:colOff>114300</xdr:colOff>
      <xdr:row>77</xdr:row>
      <xdr:rowOff>80314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1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128591</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31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150585</xdr:rowOff>
    </xdr:from>
    <xdr:to>
      <xdr:col>112</xdr:col>
      <xdr:colOff>38100</xdr:colOff>
      <xdr:row>77</xdr:row>
      <xdr:rowOff>80735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1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71862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119875</xdr:rowOff>
    </xdr:from>
    <xdr:to>
      <xdr:col>107</xdr:col>
      <xdr:colOff>101600</xdr:colOff>
      <xdr:row>77</xdr:row>
      <xdr:rowOff>50025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41152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2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92672</xdr:rowOff>
    </xdr:from>
    <xdr:to>
      <xdr:col>102</xdr:col>
      <xdr:colOff>165100</xdr:colOff>
      <xdr:row>78</xdr:row>
      <xdr:rowOff>22822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13949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3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76633</xdr:rowOff>
    </xdr:from>
    <xdr:to>
      <xdr:col>98</xdr:col>
      <xdr:colOff>38100</xdr:colOff>
      <xdr:row>78</xdr:row>
      <xdr:rowOff>6783</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2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169360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3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484,289</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57,856</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％減となっている。類似団体平均を下回っており，今後も組織のスリム化や定員の適正化などにより業務の効率化に取り組んでいく。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142,321</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％の増となっている。類似団体平均を下回っており，引き続き社会保障関係経費の抑制に努めていく。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89,434</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％の増となっている。類似団体平均を上回っているが，大型建設事業の進捗に伴うものである。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519,136
510,060
416.85
262,190,928
251,411,785
6,448,187
106,411,513
128,920,251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25400</xdr:rowOff>
    </xdr:from>
    <xdr:to>
      <xdr:col>24</xdr:col>
      <xdr:colOff>63500</xdr:colOff>
      <xdr:row>36</xdr:row>
      <xdr:rowOff>79502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7600"/>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xdr:rowOff>
    </xdr:from>
    <xdr:to>
      <xdr:col>19</xdr:col>
      <xdr:colOff>177800</xdr:colOff>
      <xdr:row>36</xdr:row>
      <xdr:rowOff>25400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24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xdr:rowOff>
    </xdr:from>
    <xdr:to>
      <xdr:col>15</xdr:col>
      <xdr:colOff>50800</xdr:colOff>
      <xdr:row>36</xdr:row>
      <xdr:rowOff>19304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245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1778</xdr:rowOff>
    </xdr:from>
    <xdr:to>
      <xdr:col>10</xdr:col>
      <xdr:colOff>114300</xdr:colOff>
      <xdr:row>36</xdr:row>
      <xdr:rowOff>19304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7397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28702</xdr:rowOff>
    </xdr:from>
    <xdr:to>
      <xdr:col>24</xdr:col>
      <xdr:colOff>114300</xdr:colOff>
      <xdr:row>36</xdr:row>
      <xdr:rowOff>130302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146050</xdr:rowOff>
    </xdr:from>
    <xdr:to>
      <xdr:col>20</xdr:col>
      <xdr:colOff>38100</xdr:colOff>
      <xdr:row>36</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120904</xdr:rowOff>
    </xdr:from>
    <xdr:to>
      <xdr:col>15</xdr:col>
      <xdr:colOff>101600</xdr:colOff>
      <xdr:row>36</xdr:row>
      <xdr:rowOff>51054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42181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139954</xdr:rowOff>
    </xdr:from>
    <xdr:to>
      <xdr:col>10</xdr:col>
      <xdr:colOff>165100</xdr:colOff>
      <xdr:row>36</xdr:row>
      <xdr:rowOff>70104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122428</xdr:rowOff>
    </xdr:from>
    <xdr:to>
      <xdr:col>6</xdr:col>
      <xdr:colOff>38100</xdr:colOff>
      <xdr:row>36</xdr:row>
      <xdr:rowOff>52578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43705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158707</xdr:rowOff>
    </xdr:from>
    <xdr:to>
      <xdr:col>24</xdr:col>
      <xdr:colOff>63500</xdr:colOff>
      <xdr:row>57</xdr:row>
      <xdr:rowOff>27980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31207"/>
          <a:ext cx="838200" cy="106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158707</xdr:rowOff>
    </xdr:from>
    <xdr:to>
      <xdr:col>19</xdr:col>
      <xdr:colOff>177800</xdr:colOff>
      <xdr:row>57</xdr:row>
      <xdr:rowOff>104768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31207"/>
          <a:ext cx="889000" cy="114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77967</xdr:rowOff>
    </xdr:from>
    <xdr:to>
      <xdr:col>15</xdr:col>
      <xdr:colOff>50800</xdr:colOff>
      <xdr:row>57</xdr:row>
      <xdr:rowOff>104768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50617"/>
          <a:ext cx="889000" cy="2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77967</xdr:rowOff>
    </xdr:from>
    <xdr:to>
      <xdr:col>10</xdr:col>
      <xdr:colOff>114300</xdr:colOff>
      <xdr:row>57</xdr:row>
      <xdr:rowOff>96386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50617"/>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148630</xdr:rowOff>
    </xdr:from>
    <xdr:to>
      <xdr:col>24</xdr:col>
      <xdr:colOff>114300</xdr:colOff>
      <xdr:row>57</xdr:row>
      <xdr:rowOff>78780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127057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107907</xdr:rowOff>
    </xdr:from>
    <xdr:to>
      <xdr:col>20</xdr:col>
      <xdr:colOff>38100</xdr:colOff>
      <xdr:row>51</xdr:row>
      <xdr:rowOff>38057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29184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77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53968</xdr:rowOff>
    </xdr:from>
    <xdr:to>
      <xdr:col>15</xdr:col>
      <xdr:colOff>101600</xdr:colOff>
      <xdr:row>57</xdr:row>
      <xdr:rowOff>155568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146695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27167</xdr:rowOff>
    </xdr:from>
    <xdr:to>
      <xdr:col>10</xdr:col>
      <xdr:colOff>165100</xdr:colOff>
      <xdr:row>57</xdr:row>
      <xdr:rowOff>128767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119894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9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45586</xdr:rowOff>
    </xdr:from>
    <xdr:to>
      <xdr:col>6</xdr:col>
      <xdr:colOff>38100</xdr:colOff>
      <xdr:row>57</xdr:row>
      <xdr:rowOff>147186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138313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26956</xdr:rowOff>
    </xdr:from>
    <xdr:to>
      <xdr:col>24</xdr:col>
      <xdr:colOff>63500</xdr:colOff>
      <xdr:row>78</xdr:row>
      <xdr:rowOff>164161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28606"/>
          <a:ext cx="838200" cy="30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164161</xdr:rowOff>
    </xdr:from>
    <xdr:to>
      <xdr:col>19</xdr:col>
      <xdr:colOff>177800</xdr:colOff>
      <xdr:row>79</xdr:row>
      <xdr:rowOff>26967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537261"/>
          <a:ext cx="889000" cy="3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26967</xdr:rowOff>
    </xdr:from>
    <xdr:to>
      <xdr:col>15</xdr:col>
      <xdr:colOff>50800</xdr:colOff>
      <xdr:row>79</xdr:row>
      <xdr:rowOff>123557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71517"/>
          <a:ext cx="889000" cy="9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123557</xdr:rowOff>
    </xdr:from>
    <xdr:to>
      <xdr:col>10</xdr:col>
      <xdr:colOff>114300</xdr:colOff>
      <xdr:row>79</xdr:row>
      <xdr:rowOff>124558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668107"/>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147606</xdr:rowOff>
    </xdr:from>
    <xdr:to>
      <xdr:col>24</xdr:col>
      <xdr:colOff>114300</xdr:colOff>
      <xdr:row>77</xdr:row>
      <xdr:rowOff>77756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126033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5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113361</xdr:rowOff>
    </xdr:from>
    <xdr:to>
      <xdr:col>20</xdr:col>
      <xdr:colOff>38100</xdr:colOff>
      <xdr:row>79</xdr:row>
      <xdr:rowOff>43511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34638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7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147617</xdr:rowOff>
    </xdr:from>
    <xdr:to>
      <xdr:col>15</xdr:col>
      <xdr:colOff>101600</xdr:colOff>
      <xdr:row>79</xdr:row>
      <xdr:rowOff>77767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5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68894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61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72757</xdr:rowOff>
    </xdr:from>
    <xdr:to>
      <xdr:col>10</xdr:col>
      <xdr:colOff>165100</xdr:colOff>
      <xdr:row>80</xdr:row>
      <xdr:rowOff>2907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6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165484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71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73758</xdr:rowOff>
    </xdr:from>
    <xdr:to>
      <xdr:col>6</xdr:col>
      <xdr:colOff>38100</xdr:colOff>
      <xdr:row>80</xdr:row>
      <xdr:rowOff>3908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61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166485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71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64444</xdr:rowOff>
    </xdr:from>
    <xdr:to>
      <xdr:col>24</xdr:col>
      <xdr:colOff>63500</xdr:colOff>
      <xdr:row>97</xdr:row>
      <xdr:rowOff>59919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23644"/>
          <a:ext cx="838200" cy="16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164252</xdr:rowOff>
    </xdr:from>
    <xdr:to>
      <xdr:col>19</xdr:col>
      <xdr:colOff>177800</xdr:colOff>
      <xdr:row>97</xdr:row>
      <xdr:rowOff>59919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280552"/>
          <a:ext cx="889000" cy="4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164252</xdr:rowOff>
    </xdr:from>
    <xdr:to>
      <xdr:col>15</xdr:col>
      <xdr:colOff>50800</xdr:colOff>
      <xdr:row>95</xdr:row>
      <xdr:rowOff>143038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80552"/>
          <a:ext cx="889000" cy="15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143038</xdr:rowOff>
    </xdr:from>
    <xdr:to>
      <xdr:col>10</xdr:col>
      <xdr:colOff>114300</xdr:colOff>
      <xdr:row>97</xdr:row>
      <xdr:rowOff>135654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30788"/>
          <a:ext cx="889000" cy="33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13644</xdr:rowOff>
    </xdr:from>
    <xdr:to>
      <xdr:col>24</xdr:col>
      <xdr:colOff>114300</xdr:colOff>
      <xdr:row>96</xdr:row>
      <xdr:rowOff>115244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163521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5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9119</xdr:rowOff>
    </xdr:from>
    <xdr:to>
      <xdr:col>20</xdr:col>
      <xdr:colOff>38100</xdr:colOff>
      <xdr:row>97</xdr:row>
      <xdr:rowOff>110719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101846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3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113452</xdr:rowOff>
    </xdr:from>
    <xdr:to>
      <xdr:col>15</xdr:col>
      <xdr:colOff>101600</xdr:colOff>
      <xdr:row>95</xdr:row>
      <xdr:rowOff>43602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60129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0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92238</xdr:rowOff>
    </xdr:from>
    <xdr:to>
      <xdr:col>10</xdr:col>
      <xdr:colOff>165100</xdr:colOff>
      <xdr:row>96</xdr:row>
      <xdr:rowOff>22388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38915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5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84854</xdr:rowOff>
    </xdr:from>
    <xdr:to>
      <xdr:col>6</xdr:col>
      <xdr:colOff>38100</xdr:colOff>
      <xdr:row>98</xdr:row>
      <xdr:rowOff>15004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6131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25857</xdr:rowOff>
    </xdr:from>
    <xdr:to>
      <xdr:col>55</xdr:col>
      <xdr:colOff>0</xdr:colOff>
      <xdr:row>38</xdr:row>
      <xdr:rowOff>30886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4095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19456</xdr:rowOff>
    </xdr:from>
    <xdr:to>
      <xdr:col>50</xdr:col>
      <xdr:colOff>114300</xdr:colOff>
      <xdr:row>38</xdr:row>
      <xdr:rowOff>30886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345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14884</xdr:rowOff>
    </xdr:from>
    <xdr:to>
      <xdr:col>45</xdr:col>
      <xdr:colOff>177800</xdr:colOff>
      <xdr:row>38</xdr:row>
      <xdr:rowOff>19456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29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xdr:rowOff>
    </xdr:from>
    <xdr:to>
      <xdr:col>41</xdr:col>
      <xdr:colOff>50800</xdr:colOff>
      <xdr:row>38</xdr:row>
      <xdr:rowOff>14884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2907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146507</xdr:rowOff>
    </xdr:from>
    <xdr:to>
      <xdr:col>55</xdr:col>
      <xdr:colOff>50800</xdr:colOff>
      <xdr:row>38</xdr:row>
      <xdr:rowOff>76657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61434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0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151536</xdr:rowOff>
    </xdr:from>
    <xdr:to>
      <xdr:col>50</xdr:col>
      <xdr:colOff>165100</xdr:colOff>
      <xdr:row>38</xdr:row>
      <xdr:rowOff>81686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72813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8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140107</xdr:rowOff>
    </xdr:from>
    <xdr:to>
      <xdr:col>46</xdr:col>
      <xdr:colOff>38100</xdr:colOff>
      <xdr:row>38</xdr:row>
      <xdr:rowOff>70256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61383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76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135534</xdr:rowOff>
    </xdr:from>
    <xdr:to>
      <xdr:col>41</xdr:col>
      <xdr:colOff>101600</xdr:colOff>
      <xdr:row>38</xdr:row>
      <xdr:rowOff>65684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56811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134620</xdr:rowOff>
    </xdr:from>
    <xdr:to>
      <xdr:col>36</xdr:col>
      <xdr:colOff>165100</xdr:colOff>
      <xdr:row>38</xdr:row>
      <xdr:rowOff>64770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55897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26200</xdr:rowOff>
    </xdr:from>
    <xdr:to>
      <xdr:col>55</xdr:col>
      <xdr:colOff>0</xdr:colOff>
      <xdr:row>56</xdr:row>
      <xdr:rowOff>59233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627400"/>
          <a:ext cx="8382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59233</xdr:rowOff>
    </xdr:from>
    <xdr:to>
      <xdr:col>50</xdr:col>
      <xdr:colOff>114300</xdr:colOff>
      <xdr:row>56</xdr:row>
      <xdr:rowOff>79749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60433"/>
          <a:ext cx="8890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79749</xdr:rowOff>
    </xdr:from>
    <xdr:to>
      <xdr:col>45</xdr:col>
      <xdr:colOff>177800</xdr:colOff>
      <xdr:row>56</xdr:row>
      <xdr:rowOff>92723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80949"/>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92723</xdr:rowOff>
    </xdr:from>
    <xdr:to>
      <xdr:col>41</xdr:col>
      <xdr:colOff>50800</xdr:colOff>
      <xdr:row>56</xdr:row>
      <xdr:rowOff>106438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69392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146850</xdr:rowOff>
    </xdr:from>
    <xdr:to>
      <xdr:col>55</xdr:col>
      <xdr:colOff>50800</xdr:colOff>
      <xdr:row>56</xdr:row>
      <xdr:rowOff>77000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169727</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2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8433</xdr:rowOff>
    </xdr:from>
    <xdr:to>
      <xdr:col>50</xdr:col>
      <xdr:colOff>165100</xdr:colOff>
      <xdr:row>56</xdr:row>
      <xdr:rowOff>110033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101160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70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28949</xdr:rowOff>
    </xdr:from>
    <xdr:to>
      <xdr:col>46</xdr:col>
      <xdr:colOff>38100</xdr:colOff>
      <xdr:row>56</xdr:row>
      <xdr:rowOff>130549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121676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41923</xdr:rowOff>
    </xdr:from>
    <xdr:to>
      <xdr:col>41</xdr:col>
      <xdr:colOff>101600</xdr:colOff>
      <xdr:row>56</xdr:row>
      <xdr:rowOff>143523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134650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73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55638</xdr:rowOff>
    </xdr:from>
    <xdr:to>
      <xdr:col>36</xdr:col>
      <xdr:colOff>165100</xdr:colOff>
      <xdr:row>56</xdr:row>
      <xdr:rowOff>157238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148365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4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164650</xdr:rowOff>
    </xdr:from>
    <xdr:to>
      <xdr:col>55</xdr:col>
      <xdr:colOff>0</xdr:colOff>
      <xdr:row>75</xdr:row>
      <xdr:rowOff>37026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851950"/>
          <a:ext cx="8382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164650</xdr:rowOff>
    </xdr:from>
    <xdr:to>
      <xdr:col>50</xdr:col>
      <xdr:colOff>114300</xdr:colOff>
      <xdr:row>77</xdr:row>
      <xdr:rowOff>4908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851950"/>
          <a:ext cx="889000" cy="35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2949</xdr:rowOff>
    </xdr:from>
    <xdr:to>
      <xdr:col>45</xdr:col>
      <xdr:colOff>177800</xdr:colOff>
      <xdr:row>77</xdr:row>
      <xdr:rowOff>4908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20459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94650</xdr:rowOff>
    </xdr:from>
    <xdr:to>
      <xdr:col>41</xdr:col>
      <xdr:colOff>50800</xdr:colOff>
      <xdr:row>77</xdr:row>
      <xdr:rowOff>2949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124850"/>
          <a:ext cx="889000" cy="7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157676</xdr:rowOff>
    </xdr:from>
    <xdr:to>
      <xdr:col>55</xdr:col>
      <xdr:colOff>50800</xdr:colOff>
      <xdr:row>75</xdr:row>
      <xdr:rowOff>87826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9103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9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113850</xdr:rowOff>
    </xdr:from>
    <xdr:to>
      <xdr:col>50</xdr:col>
      <xdr:colOff>165100</xdr:colOff>
      <xdr:row>75</xdr:row>
      <xdr:rowOff>44000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60527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5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125558</xdr:rowOff>
    </xdr:from>
    <xdr:to>
      <xdr:col>46</xdr:col>
      <xdr:colOff>38100</xdr:colOff>
      <xdr:row>77</xdr:row>
      <xdr:rowOff>55708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72234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9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123599</xdr:rowOff>
    </xdr:from>
    <xdr:to>
      <xdr:col>41</xdr:col>
      <xdr:colOff>101600</xdr:colOff>
      <xdr:row>77</xdr:row>
      <xdr:rowOff>53749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70275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9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43850</xdr:rowOff>
    </xdr:from>
    <xdr:to>
      <xdr:col>36</xdr:col>
      <xdr:colOff>165100</xdr:colOff>
      <xdr:row>76</xdr:row>
      <xdr:rowOff>145450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161976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48794</xdr:rowOff>
    </xdr:from>
    <xdr:to>
      <xdr:col>55</xdr:col>
      <xdr:colOff>0</xdr:colOff>
      <xdr:row>92</xdr:row>
      <xdr:rowOff>168066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5650744"/>
          <a:ext cx="838200" cy="29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168066</xdr:rowOff>
    </xdr:from>
    <xdr:to>
      <xdr:col>50</xdr:col>
      <xdr:colOff>114300</xdr:colOff>
      <xdr:row>93</xdr:row>
      <xdr:rowOff>104153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5941466"/>
          <a:ext cx="8890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104153</xdr:rowOff>
    </xdr:from>
    <xdr:to>
      <xdr:col>45</xdr:col>
      <xdr:colOff>177800</xdr:colOff>
      <xdr:row>94</xdr:row>
      <xdr:rowOff>12218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049003"/>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12218</xdr:rowOff>
    </xdr:from>
    <xdr:to>
      <xdr:col>41</xdr:col>
      <xdr:colOff>50800</xdr:colOff>
      <xdr:row>95</xdr:row>
      <xdr:rowOff>99371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128518"/>
          <a:ext cx="889000" cy="25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169444</xdr:rowOff>
    </xdr:from>
    <xdr:to>
      <xdr:col>55</xdr:col>
      <xdr:colOff>50800</xdr:colOff>
      <xdr:row>91</xdr:row>
      <xdr:rowOff>99594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122471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55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117266</xdr:rowOff>
    </xdr:from>
    <xdr:to>
      <xdr:col>50</xdr:col>
      <xdr:colOff>165100</xdr:colOff>
      <xdr:row>93</xdr:row>
      <xdr:rowOff>47416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8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63943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66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53353</xdr:rowOff>
    </xdr:from>
    <xdr:to>
      <xdr:col>46</xdr:col>
      <xdr:colOff>38100</xdr:colOff>
      <xdr:row>93</xdr:row>
      <xdr:rowOff>154953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99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77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132868</xdr:rowOff>
    </xdr:from>
    <xdr:to>
      <xdr:col>41</xdr:col>
      <xdr:colOff>101600</xdr:colOff>
      <xdr:row>94</xdr:row>
      <xdr:rowOff>63018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0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79545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8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48571</xdr:rowOff>
    </xdr:from>
    <xdr:to>
      <xdr:col>36</xdr:col>
      <xdr:colOff>165100</xdr:colOff>
      <xdr:row>95</xdr:row>
      <xdr:rowOff>150171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166698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93654</xdr:rowOff>
    </xdr:from>
    <xdr:to>
      <xdr:col>85</xdr:col>
      <xdr:colOff>127000</xdr:colOff>
      <xdr:row>37</xdr:row>
      <xdr:rowOff>3520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65854"/>
          <a:ext cx="8382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168438</xdr:rowOff>
    </xdr:from>
    <xdr:to>
      <xdr:col>81</xdr:col>
      <xdr:colOff>50800</xdr:colOff>
      <xdr:row>37</xdr:row>
      <xdr:rowOff>3520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406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168438</xdr:rowOff>
    </xdr:from>
    <xdr:to>
      <xdr:col>76</xdr:col>
      <xdr:colOff>114300</xdr:colOff>
      <xdr:row>37</xdr:row>
      <xdr:rowOff>103777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40638"/>
          <a:ext cx="8890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103777</xdr:rowOff>
    </xdr:from>
    <xdr:to>
      <xdr:col>71</xdr:col>
      <xdr:colOff>177800</xdr:colOff>
      <xdr:row>37</xdr:row>
      <xdr:rowOff>142476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47427"/>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42854</xdr:rowOff>
    </xdr:from>
    <xdr:to>
      <xdr:col>85</xdr:col>
      <xdr:colOff>177800</xdr:colOff>
      <xdr:row>36</xdr:row>
      <xdr:rowOff>144454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21281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124170</xdr:rowOff>
    </xdr:from>
    <xdr:to>
      <xdr:col>81</xdr:col>
      <xdr:colOff>101600</xdr:colOff>
      <xdr:row>37</xdr:row>
      <xdr:rowOff>54320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45447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117638</xdr:rowOff>
    </xdr:from>
    <xdr:to>
      <xdr:col>76</xdr:col>
      <xdr:colOff>165100</xdr:colOff>
      <xdr:row>37</xdr:row>
      <xdr:rowOff>47788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38915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52977</xdr:rowOff>
    </xdr:from>
    <xdr:to>
      <xdr:col>72</xdr:col>
      <xdr:colOff>38100</xdr:colOff>
      <xdr:row>37</xdr:row>
      <xdr:rowOff>154577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145704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91676</xdr:rowOff>
    </xdr:from>
    <xdr:to>
      <xdr:col>67</xdr:col>
      <xdr:colOff>101600</xdr:colOff>
      <xdr:row>38</xdr:row>
      <xdr:rowOff>21826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12953</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52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169124</xdr:rowOff>
    </xdr:from>
    <xdr:to>
      <xdr:col>85</xdr:col>
      <xdr:colOff>127000</xdr:colOff>
      <xdr:row>58</xdr:row>
      <xdr:rowOff>20958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98874"/>
          <a:ext cx="838200" cy="36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169124</xdr:rowOff>
    </xdr:from>
    <xdr:to>
      <xdr:col>81</xdr:col>
      <xdr:colOff>50800</xdr:colOff>
      <xdr:row>58</xdr:row>
      <xdr:rowOff>42447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98874"/>
          <a:ext cx="889000" cy="38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42447</xdr:rowOff>
    </xdr:from>
    <xdr:to>
      <xdr:col>76</xdr:col>
      <xdr:colOff>114300</xdr:colOff>
      <xdr:row>58</xdr:row>
      <xdr:rowOff>100316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86547"/>
          <a:ext cx="889000" cy="5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100316</xdr:rowOff>
    </xdr:from>
    <xdr:to>
      <xdr:col>71</xdr:col>
      <xdr:colOff>177800</xdr:colOff>
      <xdr:row>59</xdr:row>
      <xdr:rowOff>20045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44416"/>
          <a:ext cx="889000" cy="9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141608</xdr:rowOff>
    </xdr:from>
    <xdr:to>
      <xdr:col>85</xdr:col>
      <xdr:colOff>177800</xdr:colOff>
      <xdr:row>58</xdr:row>
      <xdr:rowOff>71758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1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120035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118324</xdr:rowOff>
    </xdr:from>
    <xdr:to>
      <xdr:col>81</xdr:col>
      <xdr:colOff>101600</xdr:colOff>
      <xdr:row>56</xdr:row>
      <xdr:rowOff>48474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65001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163097</xdr:rowOff>
    </xdr:from>
    <xdr:to>
      <xdr:col>76</xdr:col>
      <xdr:colOff>165100</xdr:colOff>
      <xdr:row>58</xdr:row>
      <xdr:rowOff>93247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84374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2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49516</xdr:rowOff>
    </xdr:from>
    <xdr:to>
      <xdr:col>72</xdr:col>
      <xdr:colOff>38100</xdr:colOff>
      <xdr:row>58</xdr:row>
      <xdr:rowOff>151116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9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142243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8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140695</xdr:rowOff>
    </xdr:from>
    <xdr:to>
      <xdr:col>67</xdr:col>
      <xdr:colOff>101600</xdr:colOff>
      <xdr:row>59</xdr:row>
      <xdr:rowOff>70845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8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61972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74366</xdr:rowOff>
    </xdr:from>
    <xdr:to>
      <xdr:col>85</xdr:col>
      <xdr:colOff>127000</xdr:colOff>
      <xdr:row>78</xdr:row>
      <xdr:rowOff>131745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47466"/>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74366</xdr:rowOff>
    </xdr:from>
    <xdr:to>
      <xdr:col>81</xdr:col>
      <xdr:colOff>50800</xdr:colOff>
      <xdr:row>78</xdr:row>
      <xdr:rowOff>87305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47466"/>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87305</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60405"/>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125481</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98581"/>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80945</xdr:rowOff>
    </xdr:from>
    <xdr:to>
      <xdr:col>85</xdr:col>
      <xdr:colOff>177800</xdr:colOff>
      <xdr:row>79</xdr:row>
      <xdr:rowOff>11095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23566</xdr:rowOff>
    </xdr:from>
    <xdr:to>
      <xdr:col>81</xdr:col>
      <xdr:colOff>101600</xdr:colOff>
      <xdr:row>78</xdr:row>
      <xdr:rowOff>125166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116293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36505</xdr:rowOff>
    </xdr:from>
    <xdr:to>
      <xdr:col>76</xdr:col>
      <xdr:colOff>165100</xdr:colOff>
      <xdr:row>78</xdr:row>
      <xdr:rowOff>138105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129232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74681</xdr:rowOff>
    </xdr:from>
    <xdr:to>
      <xdr:col>67</xdr:col>
      <xdr:colOff>101600</xdr:colOff>
      <xdr:row>79</xdr:row>
      <xdr:rowOff>4831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4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167408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4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164846</xdr:rowOff>
    </xdr:from>
    <xdr:to>
      <xdr:col>85</xdr:col>
      <xdr:colOff>127000</xdr:colOff>
      <xdr:row>97</xdr:row>
      <xdr:rowOff>40773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624046"/>
          <a:ext cx="838200" cy="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113754</xdr:rowOff>
    </xdr:from>
    <xdr:to>
      <xdr:col>81</xdr:col>
      <xdr:colOff>50800</xdr:colOff>
      <xdr:row>96</xdr:row>
      <xdr:rowOff>164846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572954"/>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113754</xdr:rowOff>
    </xdr:from>
    <xdr:to>
      <xdr:col>76</xdr:col>
      <xdr:colOff>114300</xdr:colOff>
      <xdr:row>96</xdr:row>
      <xdr:rowOff>126498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572954"/>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101867</xdr:rowOff>
    </xdr:from>
    <xdr:to>
      <xdr:col>71</xdr:col>
      <xdr:colOff>177800</xdr:colOff>
      <xdr:row>96</xdr:row>
      <xdr:rowOff>126498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561067"/>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161423</xdr:rowOff>
    </xdr:from>
    <xdr:to>
      <xdr:col>85</xdr:col>
      <xdr:colOff>177800</xdr:colOff>
      <xdr:row>97</xdr:row>
      <xdr:rowOff>91573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139850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9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114046</xdr:rowOff>
    </xdr:from>
    <xdr:to>
      <xdr:col>81</xdr:col>
      <xdr:colOff>101600</xdr:colOff>
      <xdr:row>97</xdr:row>
      <xdr:rowOff>44196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35323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62954</xdr:rowOff>
    </xdr:from>
    <xdr:to>
      <xdr:col>76</xdr:col>
      <xdr:colOff>165100</xdr:colOff>
      <xdr:row>96</xdr:row>
      <xdr:rowOff>164554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155681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75698</xdr:rowOff>
    </xdr:from>
    <xdr:to>
      <xdr:col>72</xdr:col>
      <xdr:colOff>38100</xdr:colOff>
      <xdr:row>97</xdr:row>
      <xdr:rowOff>5848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168425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51067</xdr:rowOff>
    </xdr:from>
    <xdr:to>
      <xdr:col>67</xdr:col>
      <xdr:colOff>101600</xdr:colOff>
      <xdr:row>96</xdr:row>
      <xdr:rowOff>152667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143794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38,013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72.1</a:t>
          </a:r>
          <a:r>
            <a:rPr kumimoji="1" lang="ja-JP" altLang="en-US" sz="1300">
              <a:latin typeface="ＭＳ Ｐゴシック" panose="020B0600070205080204" pitchFamily="50" charset="-128"/>
              <a:ea typeface="ＭＳ Ｐゴシック" panose="020B0600070205080204" pitchFamily="50" charset="-128"/>
            </a:rPr>
            <a:t>％の減となっている。これは，特別定額給付金給付事業費の皆減などによるものである。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188,107</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％の増となっている。これは，子育て世帯・住民税非課税世帯等に対する臨時特別給付金給付事業費の増などによるものである。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38,292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％の増となっている。これは，新型コロナウイルスワクチン接種事業費の増などによるものである。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91,772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％の増となっている。これは，ＬＲＴ整備推進費の増などによるものである。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目的別歳出において，概ね類似団体と比較し住民一人当たりのコストは低い状況で推移していることから，引き続きコスト削減や事業の効率化，計画的な市債の活用に努めていく。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年度は感染症の影響を最小化するための取組などに基金を活用したことから残高が減となったが，</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年度については，決算剰余金の積み立てなどにより増加した。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・実質収支は黒字を確保しており，引き続き収支のバランスが取れている状況である。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一般会計をはじめ，公営企業を含むすべての特別会計が黒字または収支均衡となっている。</a:t>
          </a:r>
        </a:p>
        <a:p>
          <a:r>
            <a:rPr kumimoji="1" lang="ja-JP" altLang="en-US" sz="1400">
              <a:latin typeface="ＭＳ ゴシック" pitchFamily="49" charset="-128"/>
              <a:ea typeface="ＭＳ ゴシック" pitchFamily="49" charset="-128"/>
            </a:rPr>
            <a:t>　主な増減項目としては，一般会計において，予算額に対する歳入の収入率と，歳出の執行率の差が</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ポイントとなり，前年度の</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ポイント差を上回ったことにより実質収支が増加し，標準財政規模に対する黒字の割合も増加した。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011_&#23431;&#37117;&#2347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6.4</v>
          </cell>
          <cell r="CF51">
            <v>0</v>
          </cell>
          <cell r="CN51">
            <v>9.9</v>
          </cell>
          <cell r="CV51">
            <v>19.2</v>
          </cell>
        </row>
        <row r="53">
          <cell r="BP53">
            <v>52.2</v>
          </cell>
          <cell r="BX53">
            <v>53.7</v>
          </cell>
          <cell r="CF53">
            <v>54.5</v>
          </cell>
          <cell r="CN53">
            <v>54.8</v>
          </cell>
          <cell r="CV53">
            <v>56.8</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6.4</v>
          </cell>
          <cell r="CF73">
            <v>0</v>
          </cell>
          <cell r="CN73">
            <v>9.9</v>
          </cell>
          <cell r="CV73">
            <v>19.2</v>
          </cell>
        </row>
        <row r="75">
          <cell r="BP75">
            <v>5</v>
          </cell>
          <cell r="BX75">
            <v>5.3</v>
          </cell>
          <cell r="CF75">
            <v>5.3</v>
          </cell>
          <cell r="CN75">
            <v>4.4000000000000004</v>
          </cell>
          <cell r="CV75">
            <v>4.0999999999999996</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N7" sqref="BN7:BU7"/>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81</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82</v>
      </c>
      <c r="C2" s="179"/>
      <c r="D2" s="180"/>
    </row>
    <row r="3" spans="1:119" ht="18.75" customHeight="1" thickBot="1" x14ac:dyDescent="0.2">
      <c r="A3" s="178"/>
      <c r="B3" s="595" t="s">
        <v>83</v>
      </c>
      <c r="C3" s="596"/>
      <c r="D3" s="596"/>
      <c r="E3" s="597"/>
      <c r="F3" s="597"/>
      <c r="G3" s="597"/>
      <c r="H3" s="597"/>
      <c r="I3" s="597"/>
      <c r="J3" s="597"/>
      <c r="K3" s="597"/>
      <c r="L3" s="597" t="s">
        <v>84</v>
      </c>
      <c r="M3" s="597"/>
      <c r="N3" s="597"/>
      <c r="O3" s="597"/>
      <c r="P3" s="597"/>
      <c r="Q3" s="597"/>
      <c r="R3" s="600"/>
      <c r="S3" s="600"/>
      <c r="T3" s="600"/>
      <c r="U3" s="600"/>
      <c r="V3" s="601"/>
      <c r="W3" s="491" t="s">
        <v>85</v>
      </c>
      <c r="X3" s="492"/>
      <c r="Y3" s="492"/>
      <c r="Z3" s="492"/>
      <c r="AA3" s="492"/>
      <c r="AB3" s="596"/>
      <c r="AC3" s="600" t="s">
        <v>86</v>
      </c>
      <c r="AD3" s="492"/>
      <c r="AE3" s="492"/>
      <c r="AF3" s="492"/>
      <c r="AG3" s="492"/>
      <c r="AH3" s="492"/>
      <c r="AI3" s="492"/>
      <c r="AJ3" s="492"/>
      <c r="AK3" s="492"/>
      <c r="AL3" s="562"/>
      <c r="AM3" s="491" t="s">
        <v>87</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88</v>
      </c>
      <c r="BO3" s="492"/>
      <c r="BP3" s="492"/>
      <c r="BQ3" s="492"/>
      <c r="BR3" s="492"/>
      <c r="BS3" s="492"/>
      <c r="BT3" s="492"/>
      <c r="BU3" s="562"/>
      <c r="BV3" s="491" t="s">
        <v>89</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90</v>
      </c>
      <c r="CU3" s="492"/>
      <c r="CV3" s="492"/>
      <c r="CW3" s="492"/>
      <c r="CX3" s="492"/>
      <c r="CY3" s="492"/>
      <c r="CZ3" s="492"/>
      <c r="DA3" s="562"/>
      <c r="DB3" s="491" t="s">
        <v>91</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92</v>
      </c>
      <c r="AZ4" s="449"/>
      <c r="BA4" s="449"/>
      <c r="BB4" s="449"/>
      <c r="BC4" s="449"/>
      <c r="BD4" s="449"/>
      <c r="BE4" s="449"/>
      <c r="BF4" s="449"/>
      <c r="BG4" s="449"/>
      <c r="BH4" s="449"/>
      <c r="BI4" s="449"/>
      <c r="BJ4" s="449"/>
      <c r="BK4" s="449"/>
      <c r="BL4" s="449"/>
      <c r="BM4" s="450"/>
      <c r="BN4" s="451">
        <v>262190928</v>
      </c>
      <c r="BO4" s="452"/>
      <c r="BP4" s="452"/>
      <c r="BQ4" s="452"/>
      <c r="BR4" s="452"/>
      <c r="BS4" s="452"/>
      <c r="BT4" s="452"/>
      <c r="BU4" s="453"/>
      <c r="BV4" s="451">
        <v>290797283</v>
      </c>
      <c r="BW4" s="452"/>
      <c r="BX4" s="452"/>
      <c r="BY4" s="452"/>
      <c r="BZ4" s="452"/>
      <c r="CA4" s="452"/>
      <c r="CB4" s="452"/>
      <c r="CC4" s="453"/>
      <c r="CD4" s="588" t="s">
        <v>93</v>
      </c>
      <c r="CE4" s="589"/>
      <c r="CF4" s="589"/>
      <c r="CG4" s="589"/>
      <c r="CH4" s="589"/>
      <c r="CI4" s="589"/>
      <c r="CJ4" s="589"/>
      <c r="CK4" s="589"/>
      <c r="CL4" s="589"/>
      <c r="CM4" s="589"/>
      <c r="CN4" s="589"/>
      <c r="CO4" s="589"/>
      <c r="CP4" s="589"/>
      <c r="CQ4" s="589"/>
      <c r="CR4" s="589"/>
      <c r="CS4" s="590"/>
      <c r="CT4" s="591">
        <v>6.1</v>
      </c>
      <c r="CU4" s="592"/>
      <c r="CV4" s="592"/>
      <c r="CW4" s="592"/>
      <c r="CX4" s="592"/>
      <c r="CY4" s="592"/>
      <c r="CZ4" s="592"/>
      <c r="DA4" s="593"/>
      <c r="DB4" s="591">
        <v>1.5</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94</v>
      </c>
      <c r="AN5" s="379"/>
      <c r="AO5" s="379"/>
      <c r="AP5" s="379"/>
      <c r="AQ5" s="379"/>
      <c r="AR5" s="379"/>
      <c r="AS5" s="379"/>
      <c r="AT5" s="380"/>
      <c r="AU5" s="480" t="s">
        <v>95</v>
      </c>
      <c r="AV5" s="481"/>
      <c r="AW5" s="481"/>
      <c r="AX5" s="481"/>
      <c r="AY5" s="436" t="s">
        <v>96</v>
      </c>
      <c r="AZ5" s="437"/>
      <c r="BA5" s="437"/>
      <c r="BB5" s="437"/>
      <c r="BC5" s="437"/>
      <c r="BD5" s="437"/>
      <c r="BE5" s="437"/>
      <c r="BF5" s="437"/>
      <c r="BG5" s="437"/>
      <c r="BH5" s="437"/>
      <c r="BI5" s="437"/>
      <c r="BJ5" s="437"/>
      <c r="BK5" s="437"/>
      <c r="BL5" s="437"/>
      <c r="BM5" s="438"/>
      <c r="BN5" s="422">
        <v>251411785</v>
      </c>
      <c r="BO5" s="423"/>
      <c r="BP5" s="423"/>
      <c r="BQ5" s="423"/>
      <c r="BR5" s="423"/>
      <c r="BS5" s="423"/>
      <c r="BT5" s="423"/>
      <c r="BU5" s="424"/>
      <c r="BV5" s="422">
        <v>285257330</v>
      </c>
      <c r="BW5" s="423"/>
      <c r="BX5" s="423"/>
      <c r="BY5" s="423"/>
      <c r="BZ5" s="423"/>
      <c r="CA5" s="423"/>
      <c r="CB5" s="423"/>
      <c r="CC5" s="424"/>
      <c r="CD5" s="462" t="s">
        <v>97</v>
      </c>
      <c r="CE5" s="382"/>
      <c r="CF5" s="382"/>
      <c r="CG5" s="382"/>
      <c r="CH5" s="382"/>
      <c r="CI5" s="382"/>
      <c r="CJ5" s="382"/>
      <c r="CK5" s="382"/>
      <c r="CL5" s="382"/>
      <c r="CM5" s="382"/>
      <c r="CN5" s="382"/>
      <c r="CO5" s="382"/>
      <c r="CP5" s="382"/>
      <c r="CQ5" s="382"/>
      <c r="CR5" s="382"/>
      <c r="CS5" s="463"/>
      <c r="CT5" s="419">
        <v>86.6</v>
      </c>
      <c r="CU5" s="420"/>
      <c r="CV5" s="420"/>
      <c r="CW5" s="420"/>
      <c r="CX5" s="420"/>
      <c r="CY5" s="420"/>
      <c r="CZ5" s="420"/>
      <c r="DA5" s="421"/>
      <c r="DB5" s="419">
        <v>91.8</v>
      </c>
      <c r="DC5" s="420"/>
      <c r="DD5" s="420"/>
      <c r="DE5" s="420"/>
      <c r="DF5" s="420"/>
      <c r="DG5" s="420"/>
      <c r="DH5" s="420"/>
      <c r="DI5" s="421"/>
    </row>
    <row r="6" spans="1:119" ht="18.75" customHeight="1" x14ac:dyDescent="0.15">
      <c r="A6" s="178"/>
      <c r="B6" s="568" t="s">
        <v>98</v>
      </c>
      <c r="C6" s="409"/>
      <c r="D6" s="409"/>
      <c r="E6" s="569"/>
      <c r="F6" s="569"/>
      <c r="G6" s="569"/>
      <c r="H6" s="569"/>
      <c r="I6" s="569"/>
      <c r="J6" s="569"/>
      <c r="K6" s="569"/>
      <c r="L6" s="569" t="s">
        <v>99</v>
      </c>
      <c r="M6" s="569"/>
      <c r="N6" s="569"/>
      <c r="O6" s="569"/>
      <c r="P6" s="569"/>
      <c r="Q6" s="569"/>
      <c r="R6" s="407"/>
      <c r="S6" s="407"/>
      <c r="T6" s="407"/>
      <c r="U6" s="407"/>
      <c r="V6" s="575"/>
      <c r="W6" s="512" t="s">
        <v>100</v>
      </c>
      <c r="X6" s="408"/>
      <c r="Y6" s="408"/>
      <c r="Z6" s="408"/>
      <c r="AA6" s="408"/>
      <c r="AB6" s="409"/>
      <c r="AC6" s="580" t="s">
        <v>101</v>
      </c>
      <c r="AD6" s="581"/>
      <c r="AE6" s="581"/>
      <c r="AF6" s="581"/>
      <c r="AG6" s="581"/>
      <c r="AH6" s="581"/>
      <c r="AI6" s="581"/>
      <c r="AJ6" s="581"/>
      <c r="AK6" s="581"/>
      <c r="AL6" s="582"/>
      <c r="AM6" s="479" t="s">
        <v>102</v>
      </c>
      <c r="AN6" s="379"/>
      <c r="AO6" s="379"/>
      <c r="AP6" s="379"/>
      <c r="AQ6" s="379"/>
      <c r="AR6" s="379"/>
      <c r="AS6" s="379"/>
      <c r="AT6" s="380"/>
      <c r="AU6" s="480" t="s">
        <v>95</v>
      </c>
      <c r="AV6" s="481"/>
      <c r="AW6" s="481"/>
      <c r="AX6" s="481"/>
      <c r="AY6" s="436" t="s">
        <v>103</v>
      </c>
      <c r="AZ6" s="437"/>
      <c r="BA6" s="437"/>
      <c r="BB6" s="437"/>
      <c r="BC6" s="437"/>
      <c r="BD6" s="437"/>
      <c r="BE6" s="437"/>
      <c r="BF6" s="437"/>
      <c r="BG6" s="437"/>
      <c r="BH6" s="437"/>
      <c r="BI6" s="437"/>
      <c r="BJ6" s="437"/>
      <c r="BK6" s="437"/>
      <c r="BL6" s="437"/>
      <c r="BM6" s="438"/>
      <c r="BN6" s="422">
        <v>10779143</v>
      </c>
      <c r="BO6" s="423"/>
      <c r="BP6" s="423"/>
      <c r="BQ6" s="423"/>
      <c r="BR6" s="423"/>
      <c r="BS6" s="423"/>
      <c r="BT6" s="423"/>
      <c r="BU6" s="424"/>
      <c r="BV6" s="422">
        <v>5539953</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91.5</v>
      </c>
      <c r="CU6" s="566"/>
      <c r="CV6" s="566"/>
      <c r="CW6" s="566"/>
      <c r="CX6" s="566"/>
      <c r="CY6" s="566"/>
      <c r="CZ6" s="566"/>
      <c r="DA6" s="567"/>
      <c r="DB6" s="565">
        <v>92.3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4330956</v>
      </c>
      <c r="BO7" s="423"/>
      <c r="BP7" s="423"/>
      <c r="BQ7" s="423"/>
      <c r="BR7" s="423"/>
      <c r="BS7" s="423"/>
      <c r="BT7" s="423"/>
      <c r="BU7" s="424"/>
      <c r="BV7" s="422">
        <v>3970259</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106411513</v>
      </c>
      <c r="CU7" s="423"/>
      <c r="CV7" s="423"/>
      <c r="CW7" s="423"/>
      <c r="CX7" s="423"/>
      <c r="CY7" s="423"/>
      <c r="CZ7" s="423"/>
      <c r="DA7" s="424"/>
      <c r="DB7" s="422">
        <v>103904018</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6448187</v>
      </c>
      <c r="BO8" s="423"/>
      <c r="BP8" s="423"/>
      <c r="BQ8" s="423"/>
      <c r="BR8" s="423"/>
      <c r="BS8" s="423"/>
      <c r="BT8" s="423"/>
      <c r="BU8" s="424"/>
      <c r="BV8" s="422">
        <v>1569694</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0.98</v>
      </c>
      <c r="CU8" s="526"/>
      <c r="CV8" s="526"/>
      <c r="CW8" s="526"/>
      <c r="CX8" s="526"/>
      <c r="CY8" s="526"/>
      <c r="CZ8" s="526"/>
      <c r="DA8" s="527"/>
      <c r="DB8" s="525">
        <v>0.99</v>
      </c>
      <c r="DC8" s="526"/>
      <c r="DD8" s="526"/>
      <c r="DE8" s="526"/>
      <c r="DF8" s="526"/>
      <c r="DG8" s="526"/>
      <c r="DH8" s="526"/>
      <c r="DI8" s="527"/>
    </row>
    <row r="9" spans="1:119" ht="18.75" customHeight="1" thickBot="1" x14ac:dyDescent="0.2">
      <c r="A9" s="178"/>
      <c r="B9" s="554" t="s">
        <v>113</v>
      </c>
      <c r="C9" s="555"/>
      <c r="D9" s="555"/>
      <c r="E9" s="555"/>
      <c r="F9" s="555"/>
      <c r="G9" s="555"/>
      <c r="H9" s="555"/>
      <c r="I9" s="555"/>
      <c r="J9" s="555"/>
      <c r="K9" s="473"/>
      <c r="L9" s="556" t="s">
        <v>114</v>
      </c>
      <c r="M9" s="557"/>
      <c r="N9" s="557"/>
      <c r="O9" s="557"/>
      <c r="P9" s="557"/>
      <c r="Q9" s="558"/>
      <c r="R9" s="559">
        <v>518757</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110</v>
      </c>
      <c r="AV9" s="481"/>
      <c r="AW9" s="481"/>
      <c r="AX9" s="481"/>
      <c r="AY9" s="436" t="s">
        <v>117</v>
      </c>
      <c r="AZ9" s="437"/>
      <c r="BA9" s="437"/>
      <c r="BB9" s="437"/>
      <c r="BC9" s="437"/>
      <c r="BD9" s="437"/>
      <c r="BE9" s="437"/>
      <c r="BF9" s="437"/>
      <c r="BG9" s="437"/>
      <c r="BH9" s="437"/>
      <c r="BI9" s="437"/>
      <c r="BJ9" s="437"/>
      <c r="BK9" s="437"/>
      <c r="BL9" s="437"/>
      <c r="BM9" s="438"/>
      <c r="BN9" s="422">
        <v>4878493</v>
      </c>
      <c r="BO9" s="423"/>
      <c r="BP9" s="423"/>
      <c r="BQ9" s="423"/>
      <c r="BR9" s="423"/>
      <c r="BS9" s="423"/>
      <c r="BT9" s="423"/>
      <c r="BU9" s="424"/>
      <c r="BV9" s="422">
        <v>248784</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9.9</v>
      </c>
      <c r="CU9" s="420"/>
      <c r="CV9" s="420"/>
      <c r="CW9" s="420"/>
      <c r="CX9" s="420"/>
      <c r="CY9" s="420"/>
      <c r="CZ9" s="420"/>
      <c r="DA9" s="421"/>
      <c r="DB9" s="419">
        <v>11.3</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119</v>
      </c>
      <c r="M10" s="379"/>
      <c r="N10" s="379"/>
      <c r="O10" s="379"/>
      <c r="P10" s="379"/>
      <c r="Q10" s="380"/>
      <c r="R10" s="375">
        <v>518594</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121</v>
      </c>
      <c r="AV10" s="481"/>
      <c r="AW10" s="481"/>
      <c r="AX10" s="481"/>
      <c r="AY10" s="436" t="s">
        <v>122</v>
      </c>
      <c r="AZ10" s="437"/>
      <c r="BA10" s="437"/>
      <c r="BB10" s="437"/>
      <c r="BC10" s="437"/>
      <c r="BD10" s="437"/>
      <c r="BE10" s="437"/>
      <c r="BF10" s="437"/>
      <c r="BG10" s="437"/>
      <c r="BH10" s="437"/>
      <c r="BI10" s="437"/>
      <c r="BJ10" s="437"/>
      <c r="BK10" s="437"/>
      <c r="BL10" s="437"/>
      <c r="BM10" s="438"/>
      <c r="BN10" s="422">
        <v>16337</v>
      </c>
      <c r="BO10" s="423"/>
      <c r="BP10" s="423"/>
      <c r="BQ10" s="423"/>
      <c r="BR10" s="423"/>
      <c r="BS10" s="423"/>
      <c r="BT10" s="423"/>
      <c r="BU10" s="424"/>
      <c r="BV10" s="422">
        <v>8297</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127</v>
      </c>
      <c r="AV11" s="481"/>
      <c r="AW11" s="481"/>
      <c r="AX11" s="481"/>
      <c r="AY11" s="436" t="s">
        <v>128</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129</v>
      </c>
      <c r="CE11" s="382"/>
      <c r="CF11" s="382"/>
      <c r="CG11" s="382"/>
      <c r="CH11" s="382"/>
      <c r="CI11" s="382"/>
      <c r="CJ11" s="382"/>
      <c r="CK11" s="382"/>
      <c r="CL11" s="382"/>
      <c r="CM11" s="382"/>
      <c r="CN11" s="382"/>
      <c r="CO11" s="382"/>
      <c r="CP11" s="382"/>
      <c r="CQ11" s="382"/>
      <c r="CR11" s="382"/>
      <c r="CS11" s="463"/>
      <c r="CT11" s="525" t="s">
        <v>130</v>
      </c>
      <c r="CU11" s="526"/>
      <c r="CV11" s="526"/>
      <c r="CW11" s="526"/>
      <c r="CX11" s="526"/>
      <c r="CY11" s="526"/>
      <c r="CZ11" s="526"/>
      <c r="DA11" s="527"/>
      <c r="DB11" s="525" t="s">
        <v>131</v>
      </c>
      <c r="DC11" s="526"/>
      <c r="DD11" s="526"/>
      <c r="DE11" s="526"/>
      <c r="DF11" s="526"/>
      <c r="DG11" s="526"/>
      <c r="DH11" s="526"/>
      <c r="DI11" s="527"/>
    </row>
    <row r="12" spans="1:119" ht="18.75" customHeight="1" x14ac:dyDescent="0.15">
      <c r="A12" s="178"/>
      <c r="B12" s="528" t="s">
        <v>132</v>
      </c>
      <c r="C12" s="529"/>
      <c r="D12" s="529"/>
      <c r="E12" s="529"/>
      <c r="F12" s="529"/>
      <c r="G12" s="529"/>
      <c r="H12" s="529"/>
      <c r="I12" s="529"/>
      <c r="J12" s="529"/>
      <c r="K12" s="530"/>
      <c r="L12" s="537" t="s">
        <v>133</v>
      </c>
      <c r="M12" s="538"/>
      <c r="N12" s="538"/>
      <c r="O12" s="538"/>
      <c r="P12" s="538"/>
      <c r="Q12" s="539"/>
      <c r="R12" s="540">
        <v>519136</v>
      </c>
      <c r="S12" s="541"/>
      <c r="T12" s="541"/>
      <c r="U12" s="541"/>
      <c r="V12" s="542"/>
      <c r="W12" s="543" t="s">
        <v>1</v>
      </c>
      <c r="X12" s="481"/>
      <c r="Y12" s="481"/>
      <c r="Z12" s="481"/>
      <c r="AA12" s="481"/>
      <c r="AB12" s="544"/>
      <c r="AC12" s="545" t="s">
        <v>134</v>
      </c>
      <c r="AD12" s="546"/>
      <c r="AE12" s="546"/>
      <c r="AF12" s="546"/>
      <c r="AG12" s="547"/>
      <c r="AH12" s="545" t="s">
        <v>135</v>
      </c>
      <c r="AI12" s="546"/>
      <c r="AJ12" s="546"/>
      <c r="AK12" s="546"/>
      <c r="AL12" s="548"/>
      <c r="AM12" s="479" t="s">
        <v>136</v>
      </c>
      <c r="AN12" s="379"/>
      <c r="AO12" s="379"/>
      <c r="AP12" s="379"/>
      <c r="AQ12" s="379"/>
      <c r="AR12" s="379"/>
      <c r="AS12" s="379"/>
      <c r="AT12" s="380"/>
      <c r="AU12" s="480" t="s">
        <v>137</v>
      </c>
      <c r="AV12" s="481"/>
      <c r="AW12" s="481"/>
      <c r="AX12" s="481"/>
      <c r="AY12" s="436" t="s">
        <v>138</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1700000</v>
      </c>
      <c r="BW12" s="423"/>
      <c r="BX12" s="423"/>
      <c r="BY12" s="423"/>
      <c r="BZ12" s="423"/>
      <c r="CA12" s="423"/>
      <c r="CB12" s="423"/>
      <c r="CC12" s="424"/>
      <c r="CD12" s="462" t="s">
        <v>139</v>
      </c>
      <c r="CE12" s="382"/>
      <c r="CF12" s="382"/>
      <c r="CG12" s="382"/>
      <c r="CH12" s="382"/>
      <c r="CI12" s="382"/>
      <c r="CJ12" s="382"/>
      <c r="CK12" s="382"/>
      <c r="CL12" s="382"/>
      <c r="CM12" s="382"/>
      <c r="CN12" s="382"/>
      <c r="CO12" s="382"/>
      <c r="CP12" s="382"/>
      <c r="CQ12" s="382"/>
      <c r="CR12" s="382"/>
      <c r="CS12" s="463"/>
      <c r="CT12" s="525" t="s">
        <v>140</v>
      </c>
      <c r="CU12" s="526"/>
      <c r="CV12" s="526"/>
      <c r="CW12" s="526"/>
      <c r="CX12" s="526"/>
      <c r="CY12" s="526"/>
      <c r="CZ12" s="526"/>
      <c r="DA12" s="527"/>
      <c r="DB12" s="525" t="s">
        <v>130</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141</v>
      </c>
      <c r="N13" s="507"/>
      <c r="O13" s="507"/>
      <c r="P13" s="507"/>
      <c r="Q13" s="508"/>
      <c r="R13" s="509">
        <v>510060</v>
      </c>
      <c r="S13" s="510"/>
      <c r="T13" s="510"/>
      <c r="U13" s="510"/>
      <c r="V13" s="511"/>
      <c r="W13" s="512" t="s">
        <v>142</v>
      </c>
      <c r="X13" s="408"/>
      <c r="Y13" s="408"/>
      <c r="Z13" s="408"/>
      <c r="AA13" s="408"/>
      <c r="AB13" s="409"/>
      <c r="AC13" s="375">
        <v>5271</v>
      </c>
      <c r="AD13" s="376"/>
      <c r="AE13" s="376"/>
      <c r="AF13" s="376"/>
      <c r="AG13" s="377"/>
      <c r="AH13" s="375">
        <v>5788</v>
      </c>
      <c r="AI13" s="376"/>
      <c r="AJ13" s="376"/>
      <c r="AK13" s="376"/>
      <c r="AL13" s="435"/>
      <c r="AM13" s="479" t="s">
        <v>143</v>
      </c>
      <c r="AN13" s="379"/>
      <c r="AO13" s="379"/>
      <c r="AP13" s="379"/>
      <c r="AQ13" s="379"/>
      <c r="AR13" s="379"/>
      <c r="AS13" s="379"/>
      <c r="AT13" s="380"/>
      <c r="AU13" s="480" t="s">
        <v>144</v>
      </c>
      <c r="AV13" s="481"/>
      <c r="AW13" s="481"/>
      <c r="AX13" s="481"/>
      <c r="AY13" s="436" t="s">
        <v>145</v>
      </c>
      <c r="AZ13" s="437"/>
      <c r="BA13" s="437"/>
      <c r="BB13" s="437"/>
      <c r="BC13" s="437"/>
      <c r="BD13" s="437"/>
      <c r="BE13" s="437"/>
      <c r="BF13" s="437"/>
      <c r="BG13" s="437"/>
      <c r="BH13" s="437"/>
      <c r="BI13" s="437"/>
      <c r="BJ13" s="437"/>
      <c r="BK13" s="437"/>
      <c r="BL13" s="437"/>
      <c r="BM13" s="438"/>
      <c r="BN13" s="422">
        <v>4894830</v>
      </c>
      <c r="BO13" s="423"/>
      <c r="BP13" s="423"/>
      <c r="BQ13" s="423"/>
      <c r="BR13" s="423"/>
      <c r="BS13" s="423"/>
      <c r="BT13" s="423"/>
      <c r="BU13" s="424"/>
      <c r="BV13" s="422">
        <v>-1442919</v>
      </c>
      <c r="BW13" s="423"/>
      <c r="BX13" s="423"/>
      <c r="BY13" s="423"/>
      <c r="BZ13" s="423"/>
      <c r="CA13" s="423"/>
      <c r="CB13" s="423"/>
      <c r="CC13" s="424"/>
      <c r="CD13" s="462" t="s">
        <v>146</v>
      </c>
      <c r="CE13" s="382"/>
      <c r="CF13" s="382"/>
      <c r="CG13" s="382"/>
      <c r="CH13" s="382"/>
      <c r="CI13" s="382"/>
      <c r="CJ13" s="382"/>
      <c r="CK13" s="382"/>
      <c r="CL13" s="382"/>
      <c r="CM13" s="382"/>
      <c r="CN13" s="382"/>
      <c r="CO13" s="382"/>
      <c r="CP13" s="382"/>
      <c r="CQ13" s="382"/>
      <c r="CR13" s="382"/>
      <c r="CS13" s="463"/>
      <c r="CT13" s="419">
        <v>4.0999999999999996</v>
      </c>
      <c r="CU13" s="420"/>
      <c r="CV13" s="420"/>
      <c r="CW13" s="420"/>
      <c r="CX13" s="420"/>
      <c r="CY13" s="420"/>
      <c r="CZ13" s="420"/>
      <c r="DA13" s="421"/>
      <c r="DB13" s="419">
        <v>4.4000000000000004</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147</v>
      </c>
      <c r="M14" s="549"/>
      <c r="N14" s="549"/>
      <c r="O14" s="549"/>
      <c r="P14" s="549"/>
      <c r="Q14" s="550"/>
      <c r="R14" s="509">
        <v>521104</v>
      </c>
      <c r="S14" s="510"/>
      <c r="T14" s="510"/>
      <c r="U14" s="510"/>
      <c r="V14" s="511"/>
      <c r="W14" s="513"/>
      <c r="X14" s="411"/>
      <c r="Y14" s="411"/>
      <c r="Z14" s="411"/>
      <c r="AA14" s="411"/>
      <c r="AB14" s="412"/>
      <c r="AC14" s="502">
        <v>2.4</v>
      </c>
      <c r="AD14" s="503"/>
      <c r="AE14" s="503"/>
      <c r="AF14" s="503"/>
      <c r="AG14" s="504"/>
      <c r="AH14" s="502">
        <v>2.6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148</v>
      </c>
      <c r="CE14" s="460"/>
      <c r="CF14" s="460"/>
      <c r="CG14" s="460"/>
      <c r="CH14" s="460"/>
      <c r="CI14" s="460"/>
      <c r="CJ14" s="460"/>
      <c r="CK14" s="460"/>
      <c r="CL14" s="460"/>
      <c r="CM14" s="460"/>
      <c r="CN14" s="460"/>
      <c r="CO14" s="460"/>
      <c r="CP14" s="460"/>
      <c r="CQ14" s="460"/>
      <c r="CR14" s="460"/>
      <c r="CS14" s="461"/>
      <c r="CT14" s="519">
        <v>19.2</v>
      </c>
      <c r="CU14" s="520"/>
      <c r="CV14" s="520"/>
      <c r="CW14" s="520"/>
      <c r="CX14" s="520"/>
      <c r="CY14" s="520"/>
      <c r="CZ14" s="520"/>
      <c r="DA14" s="521"/>
      <c r="DB14" s="519">
        <v>9.9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149</v>
      </c>
      <c r="N15" s="507"/>
      <c r="O15" s="507"/>
      <c r="P15" s="507"/>
      <c r="Q15" s="508"/>
      <c r="R15" s="509">
        <v>511767</v>
      </c>
      <c r="S15" s="510"/>
      <c r="T15" s="510"/>
      <c r="U15" s="510"/>
      <c r="V15" s="511"/>
      <c r="W15" s="512" t="s">
        <v>150</v>
      </c>
      <c r="X15" s="408"/>
      <c r="Y15" s="408"/>
      <c r="Z15" s="408"/>
      <c r="AA15" s="408"/>
      <c r="AB15" s="409"/>
      <c r="AC15" s="375">
        <v>57710</v>
      </c>
      <c r="AD15" s="376"/>
      <c r="AE15" s="376"/>
      <c r="AF15" s="376"/>
      <c r="AG15" s="377"/>
      <c r="AH15" s="375">
        <v>60456</v>
      </c>
      <c r="AI15" s="376"/>
      <c r="AJ15" s="376"/>
      <c r="AK15" s="376"/>
      <c r="AL15" s="435"/>
      <c r="AM15" s="479"/>
      <c r="AN15" s="379"/>
      <c r="AO15" s="379"/>
      <c r="AP15" s="379"/>
      <c r="AQ15" s="379"/>
      <c r="AR15" s="379"/>
      <c r="AS15" s="379"/>
      <c r="AT15" s="380"/>
      <c r="AU15" s="480"/>
      <c r="AV15" s="481"/>
      <c r="AW15" s="481"/>
      <c r="AX15" s="481"/>
      <c r="AY15" s="448" t="s">
        <v>151</v>
      </c>
      <c r="AZ15" s="449"/>
      <c r="BA15" s="449"/>
      <c r="BB15" s="449"/>
      <c r="BC15" s="449"/>
      <c r="BD15" s="449"/>
      <c r="BE15" s="449"/>
      <c r="BF15" s="449"/>
      <c r="BG15" s="449"/>
      <c r="BH15" s="449"/>
      <c r="BI15" s="449"/>
      <c r="BJ15" s="449"/>
      <c r="BK15" s="449"/>
      <c r="BL15" s="449"/>
      <c r="BM15" s="450"/>
      <c r="BN15" s="451">
        <v>75313535</v>
      </c>
      <c r="BO15" s="452"/>
      <c r="BP15" s="452"/>
      <c r="BQ15" s="452"/>
      <c r="BR15" s="452"/>
      <c r="BS15" s="452"/>
      <c r="BT15" s="452"/>
      <c r="BU15" s="453"/>
      <c r="BV15" s="451">
        <v>78818816</v>
      </c>
      <c r="BW15" s="452"/>
      <c r="BX15" s="452"/>
      <c r="BY15" s="452"/>
      <c r="BZ15" s="452"/>
      <c r="CA15" s="452"/>
      <c r="CB15" s="452"/>
      <c r="CC15" s="453"/>
      <c r="CD15" s="522" t="s">
        <v>152</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153</v>
      </c>
      <c r="M16" s="497"/>
      <c r="N16" s="497"/>
      <c r="O16" s="497"/>
      <c r="P16" s="497"/>
      <c r="Q16" s="498"/>
      <c r="R16" s="499" t="s">
        <v>154</v>
      </c>
      <c r="S16" s="500"/>
      <c r="T16" s="500"/>
      <c r="U16" s="500"/>
      <c r="V16" s="501"/>
      <c r="W16" s="513"/>
      <c r="X16" s="411"/>
      <c r="Y16" s="411"/>
      <c r="Z16" s="411"/>
      <c r="AA16" s="411"/>
      <c r="AB16" s="412"/>
      <c r="AC16" s="502">
        <v>26.4</v>
      </c>
      <c r="AD16" s="503"/>
      <c r="AE16" s="503"/>
      <c r="AF16" s="503"/>
      <c r="AG16" s="504"/>
      <c r="AH16" s="502">
        <v>26.8</v>
      </c>
      <c r="AI16" s="503"/>
      <c r="AJ16" s="503"/>
      <c r="AK16" s="503"/>
      <c r="AL16" s="505"/>
      <c r="AM16" s="479"/>
      <c r="AN16" s="379"/>
      <c r="AO16" s="379"/>
      <c r="AP16" s="379"/>
      <c r="AQ16" s="379"/>
      <c r="AR16" s="379"/>
      <c r="AS16" s="379"/>
      <c r="AT16" s="380"/>
      <c r="AU16" s="480"/>
      <c r="AV16" s="481"/>
      <c r="AW16" s="481"/>
      <c r="AX16" s="481"/>
      <c r="AY16" s="436" t="s">
        <v>155</v>
      </c>
      <c r="AZ16" s="437"/>
      <c r="BA16" s="437"/>
      <c r="BB16" s="437"/>
      <c r="BC16" s="437"/>
      <c r="BD16" s="437"/>
      <c r="BE16" s="437"/>
      <c r="BF16" s="437"/>
      <c r="BG16" s="437"/>
      <c r="BH16" s="437"/>
      <c r="BI16" s="437"/>
      <c r="BJ16" s="437"/>
      <c r="BK16" s="437"/>
      <c r="BL16" s="437"/>
      <c r="BM16" s="438"/>
      <c r="BN16" s="422">
        <v>79167755</v>
      </c>
      <c r="BO16" s="423"/>
      <c r="BP16" s="423"/>
      <c r="BQ16" s="423"/>
      <c r="BR16" s="423"/>
      <c r="BS16" s="423"/>
      <c r="BT16" s="423"/>
      <c r="BU16" s="424"/>
      <c r="BV16" s="422">
        <v>79707946</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156</v>
      </c>
      <c r="N17" s="516"/>
      <c r="O17" s="516"/>
      <c r="P17" s="516"/>
      <c r="Q17" s="517"/>
      <c r="R17" s="499" t="s">
        <v>157</v>
      </c>
      <c r="S17" s="500"/>
      <c r="T17" s="500"/>
      <c r="U17" s="500"/>
      <c r="V17" s="501"/>
      <c r="W17" s="512" t="s">
        <v>158</v>
      </c>
      <c r="X17" s="408"/>
      <c r="Y17" s="408"/>
      <c r="Z17" s="408"/>
      <c r="AA17" s="408"/>
      <c r="AB17" s="409"/>
      <c r="AC17" s="375">
        <v>155631</v>
      </c>
      <c r="AD17" s="376"/>
      <c r="AE17" s="376"/>
      <c r="AF17" s="376"/>
      <c r="AG17" s="377"/>
      <c r="AH17" s="375">
        <v>159399</v>
      </c>
      <c r="AI17" s="376"/>
      <c r="AJ17" s="376"/>
      <c r="AK17" s="376"/>
      <c r="AL17" s="435"/>
      <c r="AM17" s="479"/>
      <c r="AN17" s="379"/>
      <c r="AO17" s="379"/>
      <c r="AP17" s="379"/>
      <c r="AQ17" s="379"/>
      <c r="AR17" s="379"/>
      <c r="AS17" s="379"/>
      <c r="AT17" s="380"/>
      <c r="AU17" s="480"/>
      <c r="AV17" s="481"/>
      <c r="AW17" s="481"/>
      <c r="AX17" s="481"/>
      <c r="AY17" s="436" t="s">
        <v>159</v>
      </c>
      <c r="AZ17" s="437"/>
      <c r="BA17" s="437"/>
      <c r="BB17" s="437"/>
      <c r="BC17" s="437"/>
      <c r="BD17" s="437"/>
      <c r="BE17" s="437"/>
      <c r="BF17" s="437"/>
      <c r="BG17" s="437"/>
      <c r="BH17" s="437"/>
      <c r="BI17" s="437"/>
      <c r="BJ17" s="437"/>
      <c r="BK17" s="437"/>
      <c r="BL17" s="437"/>
      <c r="BM17" s="438"/>
      <c r="BN17" s="422">
        <v>96452356</v>
      </c>
      <c r="BO17" s="423"/>
      <c r="BP17" s="423"/>
      <c r="BQ17" s="423"/>
      <c r="BR17" s="423"/>
      <c r="BS17" s="423"/>
      <c r="BT17" s="423"/>
      <c r="BU17" s="424"/>
      <c r="BV17" s="422">
        <v>101221533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160</v>
      </c>
      <c r="C18" s="473"/>
      <c r="D18" s="473"/>
      <c r="E18" s="474"/>
      <c r="F18" s="474"/>
      <c r="G18" s="474"/>
      <c r="H18" s="474"/>
      <c r="I18" s="474"/>
      <c r="J18" s="474"/>
      <c r="K18" s="474"/>
      <c r="L18" s="475">
        <v>416.85</v>
      </c>
      <c r="M18" s="475"/>
      <c r="N18" s="475"/>
      <c r="O18" s="475"/>
      <c r="P18" s="475"/>
      <c r="Q18" s="475"/>
      <c r="R18" s="476"/>
      <c r="S18" s="476"/>
      <c r="T18" s="476"/>
      <c r="U18" s="476"/>
      <c r="V18" s="477"/>
      <c r="W18" s="493"/>
      <c r="X18" s="494"/>
      <c r="Y18" s="494"/>
      <c r="Z18" s="494"/>
      <c r="AA18" s="494"/>
      <c r="AB18" s="518"/>
      <c r="AC18" s="392">
        <v>71.2</v>
      </c>
      <c r="AD18" s="393"/>
      <c r="AE18" s="393"/>
      <c r="AF18" s="393"/>
      <c r="AG18" s="478"/>
      <c r="AH18" s="392">
        <v>70.599999999999994</v>
      </c>
      <c r="AI18" s="393"/>
      <c r="AJ18" s="393"/>
      <c r="AK18" s="393"/>
      <c r="AL18" s="394"/>
      <c r="AM18" s="479"/>
      <c r="AN18" s="379"/>
      <c r="AO18" s="379"/>
      <c r="AP18" s="379"/>
      <c r="AQ18" s="379"/>
      <c r="AR18" s="379"/>
      <c r="AS18" s="379"/>
      <c r="AT18" s="380"/>
      <c r="AU18" s="480"/>
      <c r="AV18" s="481"/>
      <c r="AW18" s="481"/>
      <c r="AX18" s="481"/>
      <c r="AY18" s="436" t="s">
        <v>161</v>
      </c>
      <c r="AZ18" s="437"/>
      <c r="BA18" s="437"/>
      <c r="BB18" s="437"/>
      <c r="BC18" s="437"/>
      <c r="BD18" s="437"/>
      <c r="BE18" s="437"/>
      <c r="BF18" s="437"/>
      <c r="BG18" s="437"/>
      <c r="BH18" s="437"/>
      <c r="BI18" s="437"/>
      <c r="BJ18" s="437"/>
      <c r="BK18" s="437"/>
      <c r="BL18" s="437"/>
      <c r="BM18" s="438"/>
      <c r="BN18" s="422">
        <v>99162609</v>
      </c>
      <c r="BO18" s="423"/>
      <c r="BP18" s="423"/>
      <c r="BQ18" s="423"/>
      <c r="BR18" s="423"/>
      <c r="BS18" s="423"/>
      <c r="BT18" s="423"/>
      <c r="BU18" s="424"/>
      <c r="BV18" s="422">
        <v>96497301</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162</v>
      </c>
      <c r="C19" s="473"/>
      <c r="D19" s="473"/>
      <c r="E19" s="474"/>
      <c r="F19" s="474"/>
      <c r="G19" s="474"/>
      <c r="H19" s="474"/>
      <c r="I19" s="474"/>
      <c r="J19" s="474"/>
      <c r="K19" s="474"/>
      <c r="L19" s="482">
        <v>1244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163</v>
      </c>
      <c r="AZ19" s="437"/>
      <c r="BA19" s="437"/>
      <c r="BB19" s="437"/>
      <c r="BC19" s="437"/>
      <c r="BD19" s="437"/>
      <c r="BE19" s="437"/>
      <c r="BF19" s="437"/>
      <c r="BG19" s="437"/>
      <c r="BH19" s="437"/>
      <c r="BI19" s="437"/>
      <c r="BJ19" s="437"/>
      <c r="BK19" s="437"/>
      <c r="BL19" s="437"/>
      <c r="BM19" s="438"/>
      <c r="BN19" s="422">
        <v>131856954</v>
      </c>
      <c r="BO19" s="423"/>
      <c r="BP19" s="423"/>
      <c r="BQ19" s="423"/>
      <c r="BR19" s="423"/>
      <c r="BS19" s="423"/>
      <c r="BT19" s="423"/>
      <c r="BU19" s="424"/>
      <c r="BV19" s="422">
        <v>123557182</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164</v>
      </c>
      <c r="C20" s="473"/>
      <c r="D20" s="473"/>
      <c r="E20" s="474"/>
      <c r="F20" s="474"/>
      <c r="G20" s="474"/>
      <c r="H20" s="474"/>
      <c r="I20" s="474"/>
      <c r="J20" s="474"/>
      <c r="K20" s="474"/>
      <c r="L20" s="482">
        <v>230841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166</v>
      </c>
      <c r="C22" s="399"/>
      <c r="D22" s="400"/>
      <c r="E22" s="407" t="s">
        <v>1</v>
      </c>
      <c r="F22" s="408"/>
      <c r="G22" s="408"/>
      <c r="H22" s="408"/>
      <c r="I22" s="408"/>
      <c r="J22" s="408"/>
      <c r="K22" s="409"/>
      <c r="L22" s="407" t="s">
        <v>167</v>
      </c>
      <c r="M22" s="408"/>
      <c r="N22" s="408"/>
      <c r="O22" s="408"/>
      <c r="P22" s="409"/>
      <c r="Q22" s="413" t="s">
        <v>168</v>
      </c>
      <c r="R22" s="414"/>
      <c r="S22" s="414"/>
      <c r="T22" s="414"/>
      <c r="U22" s="414"/>
      <c r="V22" s="415"/>
      <c r="W22" s="464" t="s">
        <v>169</v>
      </c>
      <c r="X22" s="399"/>
      <c r="Y22" s="400"/>
      <c r="Z22" s="407" t="s">
        <v>1</v>
      </c>
      <c r="AA22" s="408"/>
      <c r="AB22" s="408"/>
      <c r="AC22" s="408"/>
      <c r="AD22" s="408"/>
      <c r="AE22" s="408"/>
      <c r="AF22" s="408"/>
      <c r="AG22" s="409"/>
      <c r="AH22" s="425" t="s">
        <v>170</v>
      </c>
      <c r="AI22" s="408"/>
      <c r="AJ22" s="408"/>
      <c r="AK22" s="408"/>
      <c r="AL22" s="409"/>
      <c r="AM22" s="425" t="s">
        <v>171</v>
      </c>
      <c r="AN22" s="426"/>
      <c r="AO22" s="426"/>
      <c r="AP22" s="426"/>
      <c r="AQ22" s="426"/>
      <c r="AR22" s="427"/>
      <c r="AS22" s="413" t="s">
        <v>168</v>
      </c>
      <c r="AT22" s="414"/>
      <c r="AU22" s="414"/>
      <c r="AV22" s="414"/>
      <c r="AW22" s="414"/>
      <c r="AX22" s="431"/>
      <c r="AY22" s="448" t="s">
        <v>172</v>
      </c>
      <c r="AZ22" s="449"/>
      <c r="BA22" s="449"/>
      <c r="BB22" s="449"/>
      <c r="BC22" s="449"/>
      <c r="BD22" s="449"/>
      <c r="BE22" s="449"/>
      <c r="BF22" s="449"/>
      <c r="BG22" s="449"/>
      <c r="BH22" s="449"/>
      <c r="BI22" s="449"/>
      <c r="BJ22" s="449"/>
      <c r="BK22" s="449"/>
      <c r="BL22" s="449"/>
      <c r="BM22" s="450"/>
      <c r="BN22" s="451">
        <v>128920251</v>
      </c>
      <c r="BO22" s="452"/>
      <c r="BP22" s="452"/>
      <c r="BQ22" s="452"/>
      <c r="BR22" s="452"/>
      <c r="BS22" s="452"/>
      <c r="BT22" s="452"/>
      <c r="BU22" s="453"/>
      <c r="BV22" s="451">
        <v>115766987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173</v>
      </c>
      <c r="AZ23" s="437"/>
      <c r="BA23" s="437"/>
      <c r="BB23" s="437"/>
      <c r="BC23" s="437"/>
      <c r="BD23" s="437"/>
      <c r="BE23" s="437"/>
      <c r="BF23" s="437"/>
      <c r="BG23" s="437"/>
      <c r="BH23" s="437"/>
      <c r="BI23" s="437"/>
      <c r="BJ23" s="437"/>
      <c r="BK23" s="437"/>
      <c r="BL23" s="437"/>
      <c r="BM23" s="438"/>
      <c r="BN23" s="422">
        <v>90105332</v>
      </c>
      <c r="BO23" s="423"/>
      <c r="BP23" s="423"/>
      <c r="BQ23" s="423"/>
      <c r="BR23" s="423"/>
      <c r="BS23" s="423"/>
      <c r="BT23" s="423"/>
      <c r="BU23" s="424"/>
      <c r="BV23" s="422">
        <v>77881598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174</v>
      </c>
      <c r="F24" s="379"/>
      <c r="G24" s="379"/>
      <c r="H24" s="379"/>
      <c r="I24" s="379"/>
      <c r="J24" s="379"/>
      <c r="K24" s="380"/>
      <c r="L24" s="375">
        <v>1</v>
      </c>
      <c r="M24" s="376"/>
      <c r="N24" s="376"/>
      <c r="O24" s="376"/>
      <c r="P24" s="377"/>
      <c r="Q24" s="375">
        <v>10620</v>
      </c>
      <c r="R24" s="376"/>
      <c r="S24" s="376"/>
      <c r="T24" s="376"/>
      <c r="U24" s="376"/>
      <c r="V24" s="377"/>
      <c r="W24" s="465"/>
      <c r="X24" s="402"/>
      <c r="Y24" s="403"/>
      <c r="Z24" s="378" t="s">
        <v>175</v>
      </c>
      <c r="AA24" s="379"/>
      <c r="AB24" s="379"/>
      <c r="AC24" s="379"/>
      <c r="AD24" s="379"/>
      <c r="AE24" s="379"/>
      <c r="AF24" s="379"/>
      <c r="AG24" s="380"/>
      <c r="AH24" s="375">
        <v>2913</v>
      </c>
      <c r="AI24" s="376"/>
      <c r="AJ24" s="376"/>
      <c r="AK24" s="376"/>
      <c r="AL24" s="377"/>
      <c r="AM24" s="375">
        <v>9452685</v>
      </c>
      <c r="AN24" s="376"/>
      <c r="AO24" s="376"/>
      <c r="AP24" s="376"/>
      <c r="AQ24" s="376"/>
      <c r="AR24" s="377"/>
      <c r="AS24" s="375">
        <v>3245</v>
      </c>
      <c r="AT24" s="376"/>
      <c r="AU24" s="376"/>
      <c r="AV24" s="376"/>
      <c r="AW24" s="376"/>
      <c r="AX24" s="435"/>
      <c r="AY24" s="395" t="s">
        <v>176</v>
      </c>
      <c r="AZ24" s="396"/>
      <c r="BA24" s="396"/>
      <c r="BB24" s="396"/>
      <c r="BC24" s="396"/>
      <c r="BD24" s="396"/>
      <c r="BE24" s="396"/>
      <c r="BF24" s="396"/>
      <c r="BG24" s="396"/>
      <c r="BH24" s="396"/>
      <c r="BI24" s="396"/>
      <c r="BJ24" s="396"/>
      <c r="BK24" s="396"/>
      <c r="BL24" s="396"/>
      <c r="BM24" s="397"/>
      <c r="BN24" s="422">
        <v>91122961</v>
      </c>
      <c r="BO24" s="423"/>
      <c r="BP24" s="423"/>
      <c r="BQ24" s="423"/>
      <c r="BR24" s="423"/>
      <c r="BS24" s="423"/>
      <c r="BT24" s="423"/>
      <c r="BU24" s="424"/>
      <c r="BV24" s="422">
        <v>80345071</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177</v>
      </c>
      <c r="F25" s="379"/>
      <c r="G25" s="379"/>
      <c r="H25" s="379"/>
      <c r="I25" s="379"/>
      <c r="J25" s="379"/>
      <c r="K25" s="380"/>
      <c r="L25" s="375">
        <v>2</v>
      </c>
      <c r="M25" s="376"/>
      <c r="N25" s="376"/>
      <c r="O25" s="376"/>
      <c r="P25" s="377"/>
      <c r="Q25" s="375">
        <v>8640</v>
      </c>
      <c r="R25" s="376"/>
      <c r="S25" s="376"/>
      <c r="T25" s="376"/>
      <c r="U25" s="376"/>
      <c r="V25" s="377"/>
      <c r="W25" s="465"/>
      <c r="X25" s="402"/>
      <c r="Y25" s="403"/>
      <c r="Z25" s="378" t="s">
        <v>178</v>
      </c>
      <c r="AA25" s="379"/>
      <c r="AB25" s="379"/>
      <c r="AC25" s="379"/>
      <c r="AD25" s="379"/>
      <c r="AE25" s="379"/>
      <c r="AF25" s="379"/>
      <c r="AG25" s="380"/>
      <c r="AH25" s="375">
        <v>452</v>
      </c>
      <c r="AI25" s="376"/>
      <c r="AJ25" s="376"/>
      <c r="AK25" s="376"/>
      <c r="AL25" s="377"/>
      <c r="AM25" s="375">
        <v>1556236</v>
      </c>
      <c r="AN25" s="376"/>
      <c r="AO25" s="376"/>
      <c r="AP25" s="376"/>
      <c r="AQ25" s="376"/>
      <c r="AR25" s="377"/>
      <c r="AS25" s="375">
        <v>3443</v>
      </c>
      <c r="AT25" s="376"/>
      <c r="AU25" s="376"/>
      <c r="AV25" s="376"/>
      <c r="AW25" s="376"/>
      <c r="AX25" s="435"/>
      <c r="AY25" s="448" t="s">
        <v>179</v>
      </c>
      <c r="AZ25" s="449"/>
      <c r="BA25" s="449"/>
      <c r="BB25" s="449"/>
      <c r="BC25" s="449"/>
      <c r="BD25" s="449"/>
      <c r="BE25" s="449"/>
      <c r="BF25" s="449"/>
      <c r="BG25" s="449"/>
      <c r="BH25" s="449"/>
      <c r="BI25" s="449"/>
      <c r="BJ25" s="449"/>
      <c r="BK25" s="449"/>
      <c r="BL25" s="449"/>
      <c r="BM25" s="450"/>
      <c r="BN25" s="451">
        <v>40958618</v>
      </c>
      <c r="BO25" s="452"/>
      <c r="BP25" s="452"/>
      <c r="BQ25" s="452"/>
      <c r="BR25" s="452"/>
      <c r="BS25" s="452"/>
      <c r="BT25" s="452"/>
      <c r="BU25" s="453"/>
      <c r="BV25" s="451">
        <v>42597087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180</v>
      </c>
      <c r="F26" s="379"/>
      <c r="G26" s="379"/>
      <c r="H26" s="379"/>
      <c r="I26" s="379"/>
      <c r="J26" s="379"/>
      <c r="K26" s="380"/>
      <c r="L26" s="375">
        <v>1</v>
      </c>
      <c r="M26" s="376"/>
      <c r="N26" s="376"/>
      <c r="O26" s="376"/>
      <c r="P26" s="377"/>
      <c r="Q26" s="375">
        <v>6795</v>
      </c>
      <c r="R26" s="376"/>
      <c r="S26" s="376"/>
      <c r="T26" s="376"/>
      <c r="U26" s="376"/>
      <c r="V26" s="377"/>
      <c r="W26" s="465"/>
      <c r="X26" s="402"/>
      <c r="Y26" s="403"/>
      <c r="Z26" s="378" t="s">
        <v>181</v>
      </c>
      <c r="AA26" s="433"/>
      <c r="AB26" s="433"/>
      <c r="AC26" s="433"/>
      <c r="AD26" s="433"/>
      <c r="AE26" s="433"/>
      <c r="AF26" s="433"/>
      <c r="AG26" s="434"/>
      <c r="AH26" s="375">
        <v>101</v>
      </c>
      <c r="AI26" s="376"/>
      <c r="AJ26" s="376"/>
      <c r="AK26" s="376"/>
      <c r="AL26" s="377"/>
      <c r="AM26" s="375">
        <v>314110</v>
      </c>
      <c r="AN26" s="376"/>
      <c r="AO26" s="376"/>
      <c r="AP26" s="376"/>
      <c r="AQ26" s="376"/>
      <c r="AR26" s="377"/>
      <c r="AS26" s="375">
        <v>3110</v>
      </c>
      <c r="AT26" s="376"/>
      <c r="AU26" s="376"/>
      <c r="AV26" s="376"/>
      <c r="AW26" s="376"/>
      <c r="AX26" s="435"/>
      <c r="AY26" s="462" t="s">
        <v>182</v>
      </c>
      <c r="AZ26" s="382"/>
      <c r="BA26" s="382"/>
      <c r="BB26" s="382"/>
      <c r="BC26" s="382"/>
      <c r="BD26" s="382"/>
      <c r="BE26" s="382"/>
      <c r="BF26" s="382"/>
      <c r="BG26" s="382"/>
      <c r="BH26" s="382"/>
      <c r="BI26" s="382"/>
      <c r="BJ26" s="382"/>
      <c r="BK26" s="382"/>
      <c r="BL26" s="382"/>
      <c r="BM26" s="463"/>
      <c r="BN26" s="422">
        <v>240000</v>
      </c>
      <c r="BO26" s="423"/>
      <c r="BP26" s="423"/>
      <c r="BQ26" s="423"/>
      <c r="BR26" s="423"/>
      <c r="BS26" s="423"/>
      <c r="BT26" s="423"/>
      <c r="BU26" s="424"/>
      <c r="BV26" s="422">
        <v>230000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183</v>
      </c>
      <c r="F27" s="379"/>
      <c r="G27" s="379"/>
      <c r="H27" s="379"/>
      <c r="I27" s="379"/>
      <c r="J27" s="379"/>
      <c r="K27" s="380"/>
      <c r="L27" s="375">
        <v>1</v>
      </c>
      <c r="M27" s="376"/>
      <c r="N27" s="376"/>
      <c r="O27" s="376"/>
      <c r="P27" s="377"/>
      <c r="Q27" s="375">
        <v>7600</v>
      </c>
      <c r="R27" s="376"/>
      <c r="S27" s="376"/>
      <c r="T27" s="376"/>
      <c r="U27" s="376"/>
      <c r="V27" s="377"/>
      <c r="W27" s="465"/>
      <c r="X27" s="402"/>
      <c r="Y27" s="403"/>
      <c r="Z27" s="378" t="s">
        <v>184</v>
      </c>
      <c r="AA27" s="379"/>
      <c r="AB27" s="379"/>
      <c r="AC27" s="379"/>
      <c r="AD27" s="379"/>
      <c r="AE27" s="379"/>
      <c r="AF27" s="379"/>
      <c r="AG27" s="380"/>
      <c r="AH27" s="375">
        <v>54</v>
      </c>
      <c r="AI27" s="376"/>
      <c r="AJ27" s="376"/>
      <c r="AK27" s="376"/>
      <c r="AL27" s="377"/>
      <c r="AM27" s="375">
        <v>206388</v>
      </c>
      <c r="AN27" s="376"/>
      <c r="AO27" s="376"/>
      <c r="AP27" s="376"/>
      <c r="AQ27" s="376"/>
      <c r="AR27" s="377"/>
      <c r="AS27" s="375">
        <v>3822</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v>2000272</v>
      </c>
      <c r="BO27" s="457"/>
      <c r="BP27" s="457"/>
      <c r="BQ27" s="457"/>
      <c r="BR27" s="457"/>
      <c r="BS27" s="457"/>
      <c r="BT27" s="457"/>
      <c r="BU27" s="458"/>
      <c r="BV27" s="456">
        <v>2000128</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6745</v>
      </c>
      <c r="R28" s="376"/>
      <c r="S28" s="376"/>
      <c r="T28" s="376"/>
      <c r="U28" s="376"/>
      <c r="V28" s="377"/>
      <c r="W28" s="465"/>
      <c r="X28" s="402"/>
      <c r="Y28" s="403"/>
      <c r="Z28" s="378" t="s">
        <v>187</v>
      </c>
      <c r="AA28" s="379"/>
      <c r="AB28" s="379"/>
      <c r="AC28" s="379"/>
      <c r="AD28" s="379"/>
      <c r="AE28" s="379"/>
      <c r="AF28" s="379"/>
      <c r="AG28" s="380"/>
      <c r="AH28" s="375" t="s">
        <v>188</v>
      </c>
      <c r="AI28" s="376"/>
      <c r="AJ28" s="376"/>
      <c r="AK28" s="376"/>
      <c r="AL28" s="377"/>
      <c r="AM28" s="375" t="s">
        <v>188</v>
      </c>
      <c r="AN28" s="376"/>
      <c r="AO28" s="376"/>
      <c r="AP28" s="376"/>
      <c r="AQ28" s="376"/>
      <c r="AR28" s="377"/>
      <c r="AS28" s="375" t="s">
        <v>189</v>
      </c>
      <c r="AT28" s="376"/>
      <c r="AU28" s="376"/>
      <c r="AV28" s="376"/>
      <c r="AW28" s="376"/>
      <c r="AX28" s="435"/>
      <c r="AY28" s="439" t="s">
        <v>190</v>
      </c>
      <c r="AZ28" s="440"/>
      <c r="BA28" s="440"/>
      <c r="BB28" s="441"/>
      <c r="BC28" s="448" t="s">
        <v>49</v>
      </c>
      <c r="BD28" s="449"/>
      <c r="BE28" s="449"/>
      <c r="BF28" s="449"/>
      <c r="BG28" s="449"/>
      <c r="BH28" s="449"/>
      <c r="BI28" s="449"/>
      <c r="BJ28" s="449"/>
      <c r="BK28" s="449"/>
      <c r="BL28" s="449"/>
      <c r="BM28" s="450"/>
      <c r="BN28" s="451">
        <v>14481772</v>
      </c>
      <c r="BO28" s="452"/>
      <c r="BP28" s="452"/>
      <c r="BQ28" s="452"/>
      <c r="BR28" s="452"/>
      <c r="BS28" s="452"/>
      <c r="BT28" s="452"/>
      <c r="BU28" s="453"/>
      <c r="BV28" s="451">
        <v>13565435</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191</v>
      </c>
      <c r="F29" s="379"/>
      <c r="G29" s="379"/>
      <c r="H29" s="379"/>
      <c r="I29" s="379"/>
      <c r="J29" s="379"/>
      <c r="K29" s="380"/>
      <c r="L29" s="375">
        <v>43</v>
      </c>
      <c r="M29" s="376"/>
      <c r="N29" s="376"/>
      <c r="O29" s="376"/>
      <c r="P29" s="377"/>
      <c r="Q29" s="375">
        <v>6365</v>
      </c>
      <c r="R29" s="376"/>
      <c r="S29" s="376"/>
      <c r="T29" s="376"/>
      <c r="U29" s="376"/>
      <c r="V29" s="377"/>
      <c r="W29" s="466"/>
      <c r="X29" s="467"/>
      <c r="Y29" s="468"/>
      <c r="Z29" s="378" t="s">
        <v>192</v>
      </c>
      <c r="AA29" s="379"/>
      <c r="AB29" s="379"/>
      <c r="AC29" s="379"/>
      <c r="AD29" s="379"/>
      <c r="AE29" s="379"/>
      <c r="AF29" s="379"/>
      <c r="AG29" s="380"/>
      <c r="AH29" s="375">
        <v>2967</v>
      </c>
      <c r="AI29" s="376"/>
      <c r="AJ29" s="376"/>
      <c r="AK29" s="376"/>
      <c r="AL29" s="377"/>
      <c r="AM29" s="375">
        <v>9659073</v>
      </c>
      <c r="AN29" s="376"/>
      <c r="AO29" s="376"/>
      <c r="AP29" s="376"/>
      <c r="AQ29" s="376"/>
      <c r="AR29" s="377"/>
      <c r="AS29" s="375">
        <v>3256</v>
      </c>
      <c r="AT29" s="376"/>
      <c r="AU29" s="376"/>
      <c r="AV29" s="376"/>
      <c r="AW29" s="376"/>
      <c r="AX29" s="435"/>
      <c r="AY29" s="442"/>
      <c r="AZ29" s="443"/>
      <c r="BA29" s="443"/>
      <c r="BB29" s="444"/>
      <c r="BC29" s="436" t="s">
        <v>193</v>
      </c>
      <c r="BD29" s="437"/>
      <c r="BE29" s="437"/>
      <c r="BF29" s="437"/>
      <c r="BG29" s="437"/>
      <c r="BH29" s="437"/>
      <c r="BI29" s="437"/>
      <c r="BJ29" s="437"/>
      <c r="BK29" s="437"/>
      <c r="BL29" s="437"/>
      <c r="BM29" s="438"/>
      <c r="BN29" s="422">
        <v>5124449</v>
      </c>
      <c r="BO29" s="423"/>
      <c r="BP29" s="423"/>
      <c r="BQ29" s="423"/>
      <c r="BR29" s="423"/>
      <c r="BS29" s="423"/>
      <c r="BT29" s="423"/>
      <c r="BU29" s="424"/>
      <c r="BV29" s="422">
        <v>3415162</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194</v>
      </c>
      <c r="X30" s="390"/>
      <c r="Y30" s="390"/>
      <c r="Z30" s="390"/>
      <c r="AA30" s="390"/>
      <c r="AB30" s="390"/>
      <c r="AC30" s="390"/>
      <c r="AD30" s="390"/>
      <c r="AE30" s="390"/>
      <c r="AF30" s="390"/>
      <c r="AG30" s="391"/>
      <c r="AH30" s="392">
        <v>101.6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51</v>
      </c>
      <c r="BD30" s="396"/>
      <c r="BE30" s="396"/>
      <c r="BF30" s="396"/>
      <c r="BG30" s="396"/>
      <c r="BH30" s="396"/>
      <c r="BI30" s="396"/>
      <c r="BJ30" s="396"/>
      <c r="BK30" s="396"/>
      <c r="BL30" s="396"/>
      <c r="BM30" s="397"/>
      <c r="BN30" s="456">
        <v>15306218</v>
      </c>
      <c r="BO30" s="457"/>
      <c r="BP30" s="457"/>
      <c r="BQ30" s="457"/>
      <c r="BR30" s="457"/>
      <c r="BS30" s="457"/>
      <c r="BT30" s="457"/>
      <c r="BU30" s="458"/>
      <c r="BV30" s="456">
        <v>18159465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195</v>
      </c>
      <c r="D32" s="381"/>
      <c r="E32" s="381"/>
      <c r="F32" s="381"/>
      <c r="G32" s="381"/>
      <c r="H32" s="381"/>
      <c r="I32" s="381"/>
      <c r="J32" s="381"/>
      <c r="K32" s="381"/>
      <c r="L32" s="381"/>
      <c r="M32" s="381"/>
      <c r="N32" s="381"/>
      <c r="O32" s="381"/>
      <c r="P32" s="381"/>
      <c r="Q32" s="381"/>
      <c r="R32" s="381"/>
      <c r="S32" s="381"/>
      <c r="U32" s="382" t="s">
        <v>196</v>
      </c>
      <c r="V32" s="382"/>
      <c r="W32" s="382"/>
      <c r="X32" s="382"/>
      <c r="Y32" s="382"/>
      <c r="Z32" s="382"/>
      <c r="AA32" s="382"/>
      <c r="AB32" s="382"/>
      <c r="AC32" s="382"/>
      <c r="AD32" s="382"/>
      <c r="AE32" s="382"/>
      <c r="AF32" s="382"/>
      <c r="AG32" s="382"/>
      <c r="AH32" s="382"/>
      <c r="AI32" s="382"/>
      <c r="AJ32" s="382"/>
      <c r="AK32" s="382"/>
      <c r="AM32" s="382" t="s">
        <v>197</v>
      </c>
      <c r="AN32" s="382"/>
      <c r="AO32" s="382"/>
      <c r="AP32" s="382"/>
      <c r="AQ32" s="382"/>
      <c r="AR32" s="382"/>
      <c r="AS32" s="382"/>
      <c r="AT32" s="382"/>
      <c r="AU32" s="382"/>
      <c r="AV32" s="382"/>
      <c r="AW32" s="382"/>
      <c r="AX32" s="382"/>
      <c r="AY32" s="382"/>
      <c r="AZ32" s="382"/>
      <c r="BA32" s="382"/>
      <c r="BB32" s="382"/>
      <c r="BC32" s="382"/>
      <c r="BE32" s="382" t="s">
        <v>198</v>
      </c>
      <c r="BF32" s="382"/>
      <c r="BG32" s="382"/>
      <c r="BH32" s="382"/>
      <c r="BI32" s="382"/>
      <c r="BJ32" s="382"/>
      <c r="BK32" s="382"/>
      <c r="BL32" s="382"/>
      <c r="BM32" s="382"/>
      <c r="BN32" s="382"/>
      <c r="BO32" s="382"/>
      <c r="BP32" s="382"/>
      <c r="BQ32" s="382"/>
      <c r="BR32" s="382"/>
      <c r="BS32" s="382"/>
      <c r="BT32" s="382"/>
      <c r="BU32" s="382"/>
      <c r="BW32" s="382" t="s">
        <v>199</v>
      </c>
      <c r="BX32" s="382"/>
      <c r="BY32" s="382"/>
      <c r="BZ32" s="382"/>
      <c r="CA32" s="382"/>
      <c r="CB32" s="382"/>
      <c r="CC32" s="382"/>
      <c r="CD32" s="382"/>
      <c r="CE32" s="382"/>
      <c r="CF32" s="382"/>
      <c r="CG32" s="382"/>
      <c r="CH32" s="382"/>
      <c r="CI32" s="382"/>
      <c r="CJ32" s="382"/>
      <c r="CK32" s="382"/>
      <c r="CL32" s="382"/>
      <c r="CM32" s="382"/>
      <c r="CO32" s="382" t="s">
        <v>200</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201</v>
      </c>
      <c r="D33" s="374"/>
      <c r="E33" s="373" t="s">
        <v>202</v>
      </c>
      <c r="F33" s="373"/>
      <c r="G33" s="373"/>
      <c r="H33" s="373"/>
      <c r="I33" s="373"/>
      <c r="J33" s="373"/>
      <c r="K33" s="373"/>
      <c r="L33" s="373"/>
      <c r="M33" s="373"/>
      <c r="N33" s="373"/>
      <c r="O33" s="373"/>
      <c r="P33" s="373"/>
      <c r="Q33" s="373"/>
      <c r="R33" s="373"/>
      <c r="S33" s="373"/>
      <c r="T33" s="203"/>
      <c r="U33" s="374" t="s">
        <v>201</v>
      </c>
      <c r="V33" s="374"/>
      <c r="W33" s="373" t="s">
        <v>202</v>
      </c>
      <c r="X33" s="373"/>
      <c r="Y33" s="373"/>
      <c r="Z33" s="373"/>
      <c r="AA33" s="373"/>
      <c r="AB33" s="373"/>
      <c r="AC33" s="373"/>
      <c r="AD33" s="373"/>
      <c r="AE33" s="373"/>
      <c r="AF33" s="373"/>
      <c r="AG33" s="373"/>
      <c r="AH33" s="373"/>
      <c r="AI33" s="373"/>
      <c r="AJ33" s="373"/>
      <c r="AK33" s="373"/>
      <c r="AL33" s="203"/>
      <c r="AM33" s="374" t="s">
        <v>201</v>
      </c>
      <c r="AN33" s="374"/>
      <c r="AO33" s="373" t="s">
        <v>203</v>
      </c>
      <c r="AP33" s="373"/>
      <c r="AQ33" s="373"/>
      <c r="AR33" s="373"/>
      <c r="AS33" s="373"/>
      <c r="AT33" s="373"/>
      <c r="AU33" s="373"/>
      <c r="AV33" s="373"/>
      <c r="AW33" s="373"/>
      <c r="AX33" s="373"/>
      <c r="AY33" s="373"/>
      <c r="AZ33" s="373"/>
      <c r="BA33" s="373"/>
      <c r="BB33" s="373"/>
      <c r="BC33" s="373"/>
      <c r="BD33" s="204"/>
      <c r="BE33" s="373" t="s">
        <v>204</v>
      </c>
      <c r="BF33" s="373"/>
      <c r="BG33" s="373" t="s">
        <v>205</v>
      </c>
      <c r="BH33" s="373"/>
      <c r="BI33" s="373"/>
      <c r="BJ33" s="373"/>
      <c r="BK33" s="373"/>
      <c r="BL33" s="373"/>
      <c r="BM33" s="373"/>
      <c r="BN33" s="373"/>
      <c r="BO33" s="373"/>
      <c r="BP33" s="373"/>
      <c r="BQ33" s="373"/>
      <c r="BR33" s="373"/>
      <c r="BS33" s="373"/>
      <c r="BT33" s="373"/>
      <c r="BU33" s="373"/>
      <c r="BV33" s="204"/>
      <c r="BW33" s="374" t="s">
        <v>204</v>
      </c>
      <c r="BX33" s="374"/>
      <c r="BY33" s="373" t="s">
        <v>206</v>
      </c>
      <c r="BZ33" s="373"/>
      <c r="CA33" s="373"/>
      <c r="CB33" s="373"/>
      <c r="CC33" s="373"/>
      <c r="CD33" s="373"/>
      <c r="CE33" s="373"/>
      <c r="CF33" s="373"/>
      <c r="CG33" s="373"/>
      <c r="CH33" s="373"/>
      <c r="CI33" s="373"/>
      <c r="CJ33" s="373"/>
      <c r="CK33" s="373"/>
      <c r="CL33" s="373"/>
      <c r="CM33" s="373"/>
      <c r="CN33" s="203"/>
      <c r="CO33" s="374" t="s">
        <v>201</v>
      </c>
      <c r="CP33" s="374"/>
      <c r="CQ33" s="373" t="s">
        <v>207</v>
      </c>
      <c r="CR33" s="373"/>
      <c r="CS33" s="373"/>
      <c r="CT33" s="373"/>
      <c r="CU33" s="373"/>
      <c r="CV33" s="373"/>
      <c r="CW33" s="373"/>
      <c r="CX33" s="373"/>
      <c r="CY33" s="373"/>
      <c r="CZ33" s="373"/>
      <c r="DA33" s="373"/>
      <c r="DB33" s="373"/>
      <c r="DC33" s="373"/>
      <c r="DD33" s="373"/>
      <c r="DE33" s="373"/>
      <c r="DF33" s="203"/>
      <c r="DG33" s="372" t="s">
        <v>208</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10</v>
      </c>
      <c r="V34" s="370"/>
      <c r="W34" s="371" t="str">
        <f>IF('各会計、関係団体の財政状況及び健全化判断比率'!B28="","",'各会計、関係団体の財政状況及び健全化判断比率'!B28)</f>
        <v>国民健康保険</v>
      </c>
      <c r="X34" s="371"/>
      <c r="Y34" s="371"/>
      <c r="Z34" s="371"/>
      <c r="AA34" s="371"/>
      <c r="AB34" s="371"/>
      <c r="AC34" s="371"/>
      <c r="AD34" s="371"/>
      <c r="AE34" s="371"/>
      <c r="AF34" s="371"/>
      <c r="AG34" s="371"/>
      <c r="AH34" s="371"/>
      <c r="AI34" s="371"/>
      <c r="AJ34" s="371"/>
      <c r="AK34" s="371"/>
      <c r="AL34" s="178"/>
      <c r="AM34" s="370">
        <f>IF(AO34="","",MAX(C34:D43,U34:V43)+1)</f>
        <v>15</v>
      </c>
      <c r="AN34" s="370"/>
      <c r="AO34" s="371" t="str">
        <f>IF('各会計、関係団体の財政状況及び健全化判断比率'!B33="","",'各会計、関係団体の財政状況及び健全化判断比率'!B33)</f>
        <v>中央卸売市場事業</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18</v>
      </c>
      <c r="BX34" s="370"/>
      <c r="BY34" s="371" t="str">
        <f>IF('各会計、関係団体の財政状況及び健全化判断比率'!B68="","",'各会計、関係団体の財政状況及び健全化判断比率'!B68)</f>
        <v>栃木県後期高齢者医療広域連合（一般会計）</v>
      </c>
      <c r="BZ34" s="371"/>
      <c r="CA34" s="371"/>
      <c r="CB34" s="371"/>
      <c r="CC34" s="371"/>
      <c r="CD34" s="371"/>
      <c r="CE34" s="371"/>
      <c r="CF34" s="371"/>
      <c r="CG34" s="371"/>
      <c r="CH34" s="371"/>
      <c r="CI34" s="371"/>
      <c r="CJ34" s="371"/>
      <c r="CK34" s="371"/>
      <c r="CL34" s="371"/>
      <c r="CM34" s="371"/>
      <c r="CN34" s="178"/>
      <c r="CO34" s="370">
        <f>IF(CQ34="","",MAX(C34:D43,U34:V43,AM34:AN43,BE34:BF43,BW34:BX43)+1)</f>
        <v>22</v>
      </c>
      <c r="CP34" s="370"/>
      <c r="CQ34" s="371" t="str">
        <f>IF('各会計、関係団体の財政状況及び健全化判断比率'!BS7="","",'各会計、関係団体の財政状況及び健全化判断比率'!BS7)</f>
        <v>宇都宮市医療保健事業団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母子父子寡婦福祉資金貸付事業</v>
      </c>
      <c r="F35" s="371"/>
      <c r="G35" s="371"/>
      <c r="H35" s="371"/>
      <c r="I35" s="371"/>
      <c r="J35" s="371"/>
      <c r="K35" s="371"/>
      <c r="L35" s="371"/>
      <c r="M35" s="371"/>
      <c r="N35" s="371"/>
      <c r="O35" s="371"/>
      <c r="P35" s="371"/>
      <c r="Q35" s="371"/>
      <c r="R35" s="371"/>
      <c r="S35" s="371"/>
      <c r="T35" s="178"/>
      <c r="U35" s="370">
        <f>IF(W35="","",U34+1)</f>
        <v>11</v>
      </c>
      <c r="V35" s="370"/>
      <c r="W35" s="371" t="str">
        <f>IF('各会計、関係団体の財政状況及び健全化判断比率'!B29="","",'各会計、関係団体の財政状況及び健全化判断比率'!B29)</f>
        <v>介護保険</v>
      </c>
      <c r="X35" s="371"/>
      <c r="Y35" s="371"/>
      <c r="Z35" s="371"/>
      <c r="AA35" s="371"/>
      <c r="AB35" s="371"/>
      <c r="AC35" s="371"/>
      <c r="AD35" s="371"/>
      <c r="AE35" s="371"/>
      <c r="AF35" s="371"/>
      <c r="AG35" s="371"/>
      <c r="AH35" s="371"/>
      <c r="AI35" s="371"/>
      <c r="AJ35" s="371"/>
      <c r="AK35" s="371"/>
      <c r="AL35" s="178"/>
      <c r="AM35" s="370">
        <f t="shared" ref="AM35:AM43" si="0">IF(AO35="","",AM34+1)</f>
        <v>16</v>
      </c>
      <c r="AN35" s="370"/>
      <c r="AO35" s="371" t="str">
        <f>IF('各会計、関係団体の財政状況及び健全化判断比率'!B34="","",'各会計、関係団体の財政状況及び健全化判断比率'!B34)</f>
        <v>水道事業</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19</v>
      </c>
      <c r="BX35" s="370"/>
      <c r="BY35" s="371" t="str">
        <f>IF('各会計、関係団体の財政状況及び健全化判断比率'!B69="","",'各会計、関係団体の財政状況及び健全化判断比率'!B69)</f>
        <v>栃木県後期高齢者医療広域連合（後期高齢者医療特別会計）</v>
      </c>
      <c r="BZ35" s="371"/>
      <c r="CA35" s="371"/>
      <c r="CB35" s="371"/>
      <c r="CC35" s="371"/>
      <c r="CD35" s="371"/>
      <c r="CE35" s="371"/>
      <c r="CF35" s="371"/>
      <c r="CG35" s="371"/>
      <c r="CH35" s="371"/>
      <c r="CI35" s="371"/>
      <c r="CJ35" s="371"/>
      <c r="CK35" s="371"/>
      <c r="CL35" s="371"/>
      <c r="CM35" s="371"/>
      <c r="CN35" s="178"/>
      <c r="CO35" s="370">
        <f t="shared" ref="CO35:CO43" si="3">IF(CQ35="","",CO34+1)</f>
        <v>23</v>
      </c>
      <c r="CP35" s="370"/>
      <c r="CQ35" s="371" t="str">
        <f>IF('各会計、関係団体の財政状況及び健全化判断比率'!BS8="","",'各会計、関係団体の財政状況及び健全化判断比率'!BS8)</f>
        <v>宇都宮市農業公社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生活排水処理事業</v>
      </c>
      <c r="F36" s="371"/>
      <c r="G36" s="371"/>
      <c r="H36" s="371"/>
      <c r="I36" s="371"/>
      <c r="J36" s="371"/>
      <c r="K36" s="371"/>
      <c r="L36" s="371"/>
      <c r="M36" s="371"/>
      <c r="N36" s="371"/>
      <c r="O36" s="371"/>
      <c r="P36" s="371"/>
      <c r="Q36" s="371"/>
      <c r="R36" s="371"/>
      <c r="S36" s="371"/>
      <c r="T36" s="178"/>
      <c r="U36" s="370">
        <f t="shared" ref="U36:U43" si="4">IF(W36="","",U35+1)</f>
        <v>12</v>
      </c>
      <c r="V36" s="370"/>
      <c r="W36" s="371" t="str">
        <f>IF('各会計、関係団体の財政状況及び健全化判断比率'!B30="","",'各会計、関係団体の財政状況及び健全化判断比率'!B30)</f>
        <v>後期高齢者医療</v>
      </c>
      <c r="X36" s="371"/>
      <c r="Y36" s="371"/>
      <c r="Z36" s="371"/>
      <c r="AA36" s="371"/>
      <c r="AB36" s="371"/>
      <c r="AC36" s="371"/>
      <c r="AD36" s="371"/>
      <c r="AE36" s="371"/>
      <c r="AF36" s="371"/>
      <c r="AG36" s="371"/>
      <c r="AH36" s="371"/>
      <c r="AI36" s="371"/>
      <c r="AJ36" s="371"/>
      <c r="AK36" s="371"/>
      <c r="AL36" s="178"/>
      <c r="AM36" s="370">
        <f t="shared" si="0"/>
        <v>17</v>
      </c>
      <c r="AN36" s="370"/>
      <c r="AO36" s="371" t="str">
        <f>IF('各会計、関係団体の財政状況及び健全化判断比率'!B35="","",'各会計、関係団体の財政状況及び健全化判断比率'!B35)</f>
        <v>下水道事業</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20</v>
      </c>
      <c r="BX36" s="370"/>
      <c r="BY36" s="371" t="str">
        <f>IF('各会計、関係団体の財政状況及び健全化判断比率'!B70="","",'各会計、関係団体の財政状況及び健全化判断比率'!B70)</f>
        <v>栃木県市町村総合事務組合（一般会計）</v>
      </c>
      <c r="BZ36" s="371"/>
      <c r="CA36" s="371"/>
      <c r="CB36" s="371"/>
      <c r="CC36" s="371"/>
      <c r="CD36" s="371"/>
      <c r="CE36" s="371"/>
      <c r="CF36" s="371"/>
      <c r="CG36" s="371"/>
      <c r="CH36" s="371"/>
      <c r="CI36" s="371"/>
      <c r="CJ36" s="371"/>
      <c r="CK36" s="371"/>
      <c r="CL36" s="371"/>
      <c r="CM36" s="371"/>
      <c r="CN36" s="178"/>
      <c r="CO36" s="370">
        <f t="shared" si="3"/>
        <v>24</v>
      </c>
      <c r="CP36" s="370"/>
      <c r="CQ36" s="371" t="str">
        <f>IF('各会計、関係団体の財政状況及び健全化判断比率'!BS9="","",'各会計、関係団体の財政状況及び健全化判断比率'!BS9)</f>
        <v>グリーントラストうつのみや</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f>IF(E37="","",C36+1)</f>
        <v>4</v>
      </c>
      <c r="D37" s="370"/>
      <c r="E37" s="371" t="str">
        <f>IF('各会計、関係団体の財政状況及び健全化判断比率'!B10="","",'各会計、関係団体の財政状況及び健全化判断比率'!B10)</f>
        <v>都市開発資金事業</v>
      </c>
      <c r="F37" s="371"/>
      <c r="G37" s="371"/>
      <c r="H37" s="371"/>
      <c r="I37" s="371"/>
      <c r="J37" s="371"/>
      <c r="K37" s="371"/>
      <c r="L37" s="371"/>
      <c r="M37" s="371"/>
      <c r="N37" s="371"/>
      <c r="O37" s="371"/>
      <c r="P37" s="371"/>
      <c r="Q37" s="371"/>
      <c r="R37" s="371"/>
      <c r="S37" s="371"/>
      <c r="T37" s="178"/>
      <c r="U37" s="370">
        <f t="shared" si="4"/>
        <v>13</v>
      </c>
      <c r="V37" s="370"/>
      <c r="W37" s="371" t="str">
        <f>IF('各会計、関係団体の財政状況及び健全化判断比率'!B31="","",'各会計、関係団体の財政状況及び健全化判断比率'!B31)</f>
        <v>競輪</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21</v>
      </c>
      <c r="BX37" s="370"/>
      <c r="BY37" s="371" t="str">
        <f>IF('各会計、関係団体の財政状況及び健全化判断比率'!B71="","",'各会計、関係団体の財政状況及び健全化判断比率'!B71)</f>
        <v>栃木県市町村総合事務組合（特別会計）</v>
      </c>
      <c r="BZ37" s="371"/>
      <c r="CA37" s="371"/>
      <c r="CB37" s="371"/>
      <c r="CC37" s="371"/>
      <c r="CD37" s="371"/>
      <c r="CE37" s="371"/>
      <c r="CF37" s="371"/>
      <c r="CG37" s="371"/>
      <c r="CH37" s="371"/>
      <c r="CI37" s="371"/>
      <c r="CJ37" s="371"/>
      <c r="CK37" s="371"/>
      <c r="CL37" s="371"/>
      <c r="CM37" s="371"/>
      <c r="CN37" s="178"/>
      <c r="CO37" s="370">
        <f t="shared" si="3"/>
        <v>25</v>
      </c>
      <c r="CP37" s="370"/>
      <c r="CQ37" s="371" t="str">
        <f>IF('各会計、関係団体の財政状況及び健全化判断比率'!BS10="","",'各会計、関係団体の財政状況及び健全化判断比率'!BS10)</f>
        <v>宇都宮市スポーツ振興財団</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f t="shared" ref="C38:C43" si="5">IF(E38="","",C37+1)</f>
        <v>5</v>
      </c>
      <c r="D38" s="370"/>
      <c r="E38" s="371" t="str">
        <f>IF('各会計、関係団体の財政状況及び健全化判断比率'!B11="","",'各会計、関係団体の財政状況及び健全化判断比率'!B11)</f>
        <v>鶴田第２土地区画整理事業</v>
      </c>
      <c r="F38" s="371"/>
      <c r="G38" s="371"/>
      <c r="H38" s="371"/>
      <c r="I38" s="371"/>
      <c r="J38" s="371"/>
      <c r="K38" s="371"/>
      <c r="L38" s="371"/>
      <c r="M38" s="371"/>
      <c r="N38" s="371"/>
      <c r="O38" s="371"/>
      <c r="P38" s="371"/>
      <c r="Q38" s="371"/>
      <c r="R38" s="371"/>
      <c r="S38" s="371"/>
      <c r="T38" s="178"/>
      <c r="U38" s="370">
        <f t="shared" si="4"/>
        <v>14</v>
      </c>
      <c r="V38" s="370"/>
      <c r="W38" s="371" t="str">
        <f>IF('各会計、関係団体の財政状況及び健全化判断比率'!B32="","",'各会計、関係団体の財政状況及び健全化判断比率'!B32)</f>
        <v>駐車場</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f t="shared" si="3"/>
        <v>26</v>
      </c>
      <c r="CP38" s="370"/>
      <c r="CQ38" s="371" t="str">
        <f>IF('各会計、関係団体の財政状況及び健全化判断比率'!BS11="","",'各会計、関係団体の財政状況及び健全化判断比率'!BS11)</f>
        <v>宇都宮市土地開発公社</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〇</v>
      </c>
      <c r="DH38" s="368"/>
      <c r="DI38" s="205"/>
    </row>
    <row r="39" spans="1:113" ht="32.25" customHeight="1" x14ac:dyDescent="0.15">
      <c r="A39" s="178"/>
      <c r="B39" s="202"/>
      <c r="C39" s="370">
        <f t="shared" si="5"/>
        <v>6</v>
      </c>
      <c r="D39" s="370"/>
      <c r="E39" s="371" t="str">
        <f>IF('各会計、関係団体の財政状況及び健全化判断比率'!B12="","",'各会計、関係団体の財政状況及び健全化判断比率'!B12)</f>
        <v>宇大東南部第１土地区画整理事業</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27</v>
      </c>
      <c r="CP39" s="370"/>
      <c r="CQ39" s="371" t="str">
        <f>IF('各会計、関係団体の財政状況及び健全化判断比率'!BS12="","",'各会計、関係団体の財政状況及び健全化判断比率'!BS12)</f>
        <v>うつのみや文化創造財団</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f t="shared" si="5"/>
        <v>7</v>
      </c>
      <c r="D40" s="370"/>
      <c r="E40" s="371" t="str">
        <f>IF('各会計、関係団体の財政状況及び健全化判断比率'!B13="","",'各会計、関係団体の財政状況及び健全化判断比率'!B13)</f>
        <v>宇大東南部第２土地区画整理事業</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28</v>
      </c>
      <c r="CP40" s="370"/>
      <c r="CQ40" s="371" t="str">
        <f>IF('各会計、関係団体の財政状況及び健全化判断比率'!BS13="","",'各会計、関係団体の財政状況及び健全化判断比率'!BS13)</f>
        <v>宇都宮ライトレール</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f t="shared" si="5"/>
        <v>8</v>
      </c>
      <c r="D41" s="370"/>
      <c r="E41" s="371" t="str">
        <f>IF('各会計、関係団体の財政状況及び健全化判断比率'!B14="","",'各会計、関係団体の財政状況及び健全化判断比率'!B14)</f>
        <v>岡本駅西土地区画整理事業</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f t="shared" si="3"/>
        <v>29</v>
      </c>
      <c r="CP41" s="370"/>
      <c r="CQ41" s="371" t="str">
        <f>IF('各会計、関係団体の財政状況及び健全化判断比率'!BS14="","",'各会計、関係団体の財政状況及び健全化判断比率'!BS14)</f>
        <v>宇都宮ライトパワー</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f t="shared" si="5"/>
        <v>9</v>
      </c>
      <c r="D42" s="370"/>
      <c r="E42" s="371" t="str">
        <f>IF('各会計、関係団体の財政状況及び健全化判断比率'!B15="","",'各会計、関係団体の財政状況及び健全化判断比率'!B15)</f>
        <v>育英事業</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67" t="s">
        <v>210</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211</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212</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213</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214</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215</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216</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oFhY2YMcobRdfQyjRVCHrSXeIwATGG9OMzSEWy0frpvWW7oyZ+NG2z3g38O/uz3iE+JdTc5Fjf/wMvEqYNxKxA==" saltValue="AcNvCDTk67ojVcIaBbGsU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SheetLayoutView="100" workbookViewId="0">
      <selection activeCell="G41" sqref="G4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79" t="s">
        <v>579</v>
      </c>
      <c r="D34" s="1179"/>
      <c r="E34" s="1180"/>
      <c r="F34" s="32">
        <v>10.19</v>
      </c>
      <c r="G34" s="33">
        <v>11.66</v>
      </c>
      <c r="H34" s="33">
        <v>11.22</v>
      </c>
      <c r="I34" s="33">
        <v>11.06</v>
      </c>
      <c r="J34" s="34">
        <v>11.16</v>
      </c>
      <c r="K34" s="22"/>
      <c r="L34" s="22"/>
      <c r="M34" s="22"/>
      <c r="N34" s="22"/>
      <c r="O34" s="22"/>
      <c r="P34" s="22"/>
    </row>
    <row r="35" spans="1:16" ht="39" customHeight="1" x14ac:dyDescent="0.15">
      <c r="A35" s="22"/>
      <c r="B35" s="35"/>
      <c r="C35" s="1173" t="s">
        <v>580</v>
      </c>
      <c r="D35" s="1174"/>
      <c r="E35" s="1175"/>
      <c r="F35" s="36">
        <v>3.92</v>
      </c>
      <c r="G35" s="37">
        <v>1.18</v>
      </c>
      <c r="H35" s="37">
        <v>1.19</v>
      </c>
      <c r="I35" s="37">
        <v>1.36</v>
      </c>
      <c r="J35" s="38">
        <v>5.71</v>
      </c>
      <c r="K35" s="22"/>
      <c r="L35" s="22"/>
      <c r="M35" s="22"/>
      <c r="N35" s="22"/>
      <c r="O35" s="22"/>
      <c r="P35" s="22"/>
    </row>
    <row r="36" spans="1:16" ht="39" customHeight="1" x14ac:dyDescent="0.15">
      <c r="A36" s="22"/>
      <c r="B36" s="35"/>
      <c r="C36" s="1173" t="s">
        <v>581</v>
      </c>
      <c r="D36" s="1174"/>
      <c r="E36" s="1175"/>
      <c r="F36" s="36">
        <v>3.89</v>
      </c>
      <c r="G36" s="37">
        <v>3.74</v>
      </c>
      <c r="H36" s="37">
        <v>2.97</v>
      </c>
      <c r="I36" s="37">
        <v>2.17</v>
      </c>
      <c r="J36" s="38">
        <v>1.74</v>
      </c>
      <c r="K36" s="22"/>
      <c r="L36" s="22"/>
      <c r="M36" s="22"/>
      <c r="N36" s="22"/>
      <c r="O36" s="22"/>
      <c r="P36" s="22"/>
    </row>
    <row r="37" spans="1:16" ht="39" customHeight="1" x14ac:dyDescent="0.15">
      <c r="A37" s="22"/>
      <c r="B37" s="35"/>
      <c r="C37" s="1173" t="s">
        <v>582</v>
      </c>
      <c r="D37" s="1174"/>
      <c r="E37" s="1175"/>
      <c r="F37" s="36">
        <v>1.41</v>
      </c>
      <c r="G37" s="37">
        <v>1.43</v>
      </c>
      <c r="H37" s="37">
        <v>1.37</v>
      </c>
      <c r="I37" s="37">
        <v>1.29</v>
      </c>
      <c r="J37" s="38">
        <v>1.33</v>
      </c>
      <c r="K37" s="22"/>
      <c r="L37" s="22"/>
      <c r="M37" s="22"/>
      <c r="N37" s="22"/>
      <c r="O37" s="22"/>
      <c r="P37" s="22"/>
    </row>
    <row r="38" spans="1:16" ht="39" customHeight="1" x14ac:dyDescent="0.15">
      <c r="A38" s="22"/>
      <c r="B38" s="35"/>
      <c r="C38" s="1173" t="s">
        <v>583</v>
      </c>
      <c r="D38" s="1174"/>
      <c r="E38" s="1175"/>
      <c r="F38" s="36">
        <v>0.11</v>
      </c>
      <c r="G38" s="37">
        <v>0.12</v>
      </c>
      <c r="H38" s="37">
        <v>0.23</v>
      </c>
      <c r="I38" s="37">
        <v>0.31</v>
      </c>
      <c r="J38" s="38">
        <v>0.48</v>
      </c>
      <c r="K38" s="22"/>
      <c r="L38" s="22"/>
      <c r="M38" s="22"/>
      <c r="N38" s="22"/>
      <c r="O38" s="22"/>
      <c r="P38" s="22"/>
    </row>
    <row r="39" spans="1:16" ht="39" customHeight="1" x14ac:dyDescent="0.15">
      <c r="A39" s="22"/>
      <c r="B39" s="35"/>
      <c r="C39" s="1173" t="s">
        <v>584</v>
      </c>
      <c r="D39" s="1174"/>
      <c r="E39" s="1175"/>
      <c r="F39" s="36">
        <v>0.14000000000000001</v>
      </c>
      <c r="G39" s="37">
        <v>0.17</v>
      </c>
      <c r="H39" s="37">
        <v>0.16</v>
      </c>
      <c r="I39" s="37">
        <v>0.28999999999999998</v>
      </c>
      <c r="J39" s="38">
        <v>0.32</v>
      </c>
      <c r="K39" s="22"/>
      <c r="L39" s="22"/>
      <c r="M39" s="22"/>
      <c r="N39" s="22"/>
      <c r="O39" s="22"/>
      <c r="P39" s="22"/>
    </row>
    <row r="40" spans="1:16" ht="39" customHeight="1" x14ac:dyDescent="0.15">
      <c r="A40" s="22"/>
      <c r="B40" s="35"/>
      <c r="C40" s="1173" t="s">
        <v>585</v>
      </c>
      <c r="D40" s="1174"/>
      <c r="E40" s="1175"/>
      <c r="F40" s="36">
        <v>0.02</v>
      </c>
      <c r="G40" s="37">
        <v>0.03</v>
      </c>
      <c r="H40" s="37">
        <v>0.05</v>
      </c>
      <c r="I40" s="37">
        <v>0.08</v>
      </c>
      <c r="J40" s="38">
        <v>0.15</v>
      </c>
      <c r="K40" s="22"/>
      <c r="L40" s="22"/>
      <c r="M40" s="22"/>
      <c r="N40" s="22"/>
      <c r="O40" s="22"/>
      <c r="P40" s="22"/>
    </row>
    <row r="41" spans="1:16" ht="39" customHeight="1" x14ac:dyDescent="0.15">
      <c r="A41" s="22"/>
      <c r="B41" s="35"/>
      <c r="C41" s="1173" t="s">
        <v>586</v>
      </c>
      <c r="D41" s="1174"/>
      <c r="E41" s="1175"/>
      <c r="F41" s="36">
        <v>0.03</v>
      </c>
      <c r="G41" s="37">
        <v>0.03</v>
      </c>
      <c r="H41" s="37">
        <v>0.03</v>
      </c>
      <c r="I41" s="37">
        <v>0.05</v>
      </c>
      <c r="J41" s="38">
        <v>0.11</v>
      </c>
      <c r="K41" s="22"/>
      <c r="L41" s="22"/>
      <c r="M41" s="22"/>
      <c r="N41" s="22"/>
      <c r="O41" s="22"/>
      <c r="P41" s="22"/>
    </row>
    <row r="42" spans="1:16" ht="39" customHeight="1" x14ac:dyDescent="0.15">
      <c r="A42" s="22"/>
      <c r="B42" s="39"/>
      <c r="C42" s="1173" t="s">
        <v>587</v>
      </c>
      <c r="D42" s="1174"/>
      <c r="E42" s="1175"/>
      <c r="F42" s="36" t="s">
        <v>530</v>
      </c>
      <c r="G42" s="37" t="s">
        <v>530</v>
      </c>
      <c r="H42" s="37" t="s">
        <v>530</v>
      </c>
      <c r="I42" s="37" t="s">
        <v>530</v>
      </c>
      <c r="J42" s="38" t="s">
        <v>530</v>
      </c>
      <c r="K42" s="22"/>
      <c r="L42" s="22"/>
      <c r="M42" s="22"/>
      <c r="N42" s="22"/>
      <c r="O42" s="22"/>
      <c r="P42" s="22"/>
    </row>
    <row r="43" spans="1:16" ht="39" customHeight="1" thickBot="1" x14ac:dyDescent="0.2">
      <c r="A43" s="22"/>
      <c r="B43" s="40"/>
      <c r="C43" s="1176" t="s">
        <v>588</v>
      </c>
      <c r="D43" s="1177"/>
      <c r="E43" s="1178"/>
      <c r="F43" s="41">
        <v>0.75</v>
      </c>
      <c r="G43" s="42">
        <v>0.1</v>
      </c>
      <c r="H43" s="42">
        <v>7.0000000000000007E-2</v>
      </c>
      <c r="I43" s="42">
        <v>0.09</v>
      </c>
      <c r="J43" s="43">
        <v>0.18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bAlweSzD2D2EdIQwOj/QM94Nrrq6VU1kWaDaGq0g1LCTo4TggBRtg6t3s4acBFv36vXe6lNJOczU+so3jwS5A==" saltValue="m5Z0XJQ77+GgfrmtQr8n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15610</v>
      </c>
      <c r="L45" s="60">
        <v>15228</v>
      </c>
      <c r="M45" s="60">
        <v>15450</v>
      </c>
      <c r="N45" s="60">
        <v>14515</v>
      </c>
      <c r="O45" s="61">
        <v>13618</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530</v>
      </c>
      <c r="L46" s="64" t="s">
        <v>530</v>
      </c>
      <c r="M46" s="64" t="s">
        <v>530</v>
      </c>
      <c r="N46" s="64" t="s">
        <v>530</v>
      </c>
      <c r="O46" s="65" t="s">
        <v>530</v>
      </c>
      <c r="P46" s="48"/>
      <c r="Q46" s="48"/>
      <c r="R46" s="48"/>
      <c r="S46" s="48"/>
      <c r="T46" s="48"/>
      <c r="U46" s="48"/>
    </row>
    <row r="47" spans="1:21" ht="30.75" customHeight="1" x14ac:dyDescent="0.15">
      <c r="A47" s="48"/>
      <c r="B47" s="1201"/>
      <c r="C47" s="1202"/>
      <c r="D47" s="62"/>
      <c r="E47" s="1183" t="s">
        <v>14</v>
      </c>
      <c r="F47" s="1183"/>
      <c r="G47" s="1183"/>
      <c r="H47" s="1183"/>
      <c r="I47" s="1183"/>
      <c r="J47" s="1184"/>
      <c r="K47" s="63">
        <v>67</v>
      </c>
      <c r="L47" s="64">
        <v>50</v>
      </c>
      <c r="M47" s="64">
        <v>33</v>
      </c>
      <c r="N47" s="64">
        <v>17</v>
      </c>
      <c r="O47" s="65" t="s">
        <v>530</v>
      </c>
      <c r="P47" s="48"/>
      <c r="Q47" s="48"/>
      <c r="R47" s="48"/>
      <c r="S47" s="48"/>
      <c r="T47" s="48"/>
      <c r="U47" s="48"/>
    </row>
    <row r="48" spans="1:21" ht="30.75" customHeight="1" x14ac:dyDescent="0.15">
      <c r="A48" s="48"/>
      <c r="B48" s="1201"/>
      <c r="C48" s="1202"/>
      <c r="D48" s="62"/>
      <c r="E48" s="1183" t="s">
        <v>15</v>
      </c>
      <c r="F48" s="1183"/>
      <c r="G48" s="1183"/>
      <c r="H48" s="1183"/>
      <c r="I48" s="1183"/>
      <c r="J48" s="1184"/>
      <c r="K48" s="63">
        <v>3437</v>
      </c>
      <c r="L48" s="64">
        <v>2424</v>
      </c>
      <c r="M48" s="64">
        <v>2204</v>
      </c>
      <c r="N48" s="64">
        <v>1922</v>
      </c>
      <c r="O48" s="65">
        <v>1326</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530</v>
      </c>
      <c r="L49" s="64" t="s">
        <v>530</v>
      </c>
      <c r="M49" s="64" t="s">
        <v>530</v>
      </c>
      <c r="N49" s="64" t="s">
        <v>530</v>
      </c>
      <c r="O49" s="65" t="s">
        <v>530</v>
      </c>
      <c r="P49" s="48"/>
      <c r="Q49" s="48"/>
      <c r="R49" s="48"/>
      <c r="S49" s="48"/>
      <c r="T49" s="48"/>
      <c r="U49" s="48"/>
    </row>
    <row r="50" spans="1:21" ht="30.75" customHeight="1" x14ac:dyDescent="0.15">
      <c r="A50" s="48"/>
      <c r="B50" s="1201"/>
      <c r="C50" s="1202"/>
      <c r="D50" s="62"/>
      <c r="E50" s="1183" t="s">
        <v>17</v>
      </c>
      <c r="F50" s="1183"/>
      <c r="G50" s="1183"/>
      <c r="H50" s="1183"/>
      <c r="I50" s="1183"/>
      <c r="J50" s="1184"/>
      <c r="K50" s="63">
        <v>2422</v>
      </c>
      <c r="L50" s="64">
        <v>1746</v>
      </c>
      <c r="M50" s="64">
        <v>330</v>
      </c>
      <c r="N50" s="64">
        <v>331</v>
      </c>
      <c r="O50" s="65">
        <v>1338</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v>0</v>
      </c>
      <c r="N51" s="64">
        <v>0</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15712</v>
      </c>
      <c r="L52" s="64">
        <v>14893</v>
      </c>
      <c r="M52" s="64">
        <v>13991</v>
      </c>
      <c r="N52" s="64">
        <v>13159</v>
      </c>
      <c r="O52" s="65">
        <v>12334</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5824</v>
      </c>
      <c r="L53" s="69">
        <v>4555</v>
      </c>
      <c r="M53" s="69">
        <v>4026</v>
      </c>
      <c r="N53" s="69">
        <v>3626</v>
      </c>
      <c r="O53" s="70">
        <v>3948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189" t="s">
        <v>26</v>
      </c>
      <c r="C57" s="1190"/>
      <c r="D57" s="1193" t="s">
        <v>27</v>
      </c>
      <c r="E57" s="1194"/>
      <c r="F57" s="1194"/>
      <c r="G57" s="1194"/>
      <c r="H57" s="1194"/>
      <c r="I57" s="1194"/>
      <c r="J57" s="1195"/>
      <c r="K57" s="83">
        <v>1400</v>
      </c>
      <c r="L57" s="84">
        <v>1200</v>
      </c>
      <c r="M57" s="84">
        <v>900</v>
      </c>
      <c r="N57" s="84">
        <v>500</v>
      </c>
      <c r="O57" s="85" t="s">
        <v>615</v>
      </c>
    </row>
    <row r="58" spans="1:21" ht="31.5" customHeight="1" thickBot="1" x14ac:dyDescent="0.2">
      <c r="B58" s="1191"/>
      <c r="C58" s="1192"/>
      <c r="D58" s="1196" t="s">
        <v>28</v>
      </c>
      <c r="E58" s="1197"/>
      <c r="F58" s="1197"/>
      <c r="G58" s="1197"/>
      <c r="H58" s="1197"/>
      <c r="I58" s="1197"/>
      <c r="J58" s="1198"/>
      <c r="K58" s="86">
        <v>167</v>
      </c>
      <c r="L58" s="87">
        <v>150</v>
      </c>
      <c r="M58" s="87">
        <v>117</v>
      </c>
      <c r="N58" s="87">
        <v>67</v>
      </c>
      <c r="O58" s="88" t="s">
        <v>615</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Qjlv3V0Xwh2R+b93RC6/rYyPOx6cC+7FbJ5At/qO5HkLfLXPQ43kRBnv833GEcMqDlazhGD372VGVGki6gFpg==" saltValue="evv3uhBzvTB1bP+UMX7A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19" t="s">
        <v>31</v>
      </c>
      <c r="C41" s="1220"/>
      <c r="D41" s="102"/>
      <c r="E41" s="1221" t="s">
        <v>32</v>
      </c>
      <c r="F41" s="1221"/>
      <c r="G41" s="1221"/>
      <c r="H41" s="1222"/>
      <c r="I41" s="358">
        <v>114663</v>
      </c>
      <c r="J41" s="359">
        <v>110876</v>
      </c>
      <c r="K41" s="359">
        <v>111645</v>
      </c>
      <c r="L41" s="359">
        <v>118218</v>
      </c>
      <c r="M41" s="360">
        <v>131038</v>
      </c>
    </row>
    <row r="42" spans="2:13" ht="27.75" customHeight="1" x14ac:dyDescent="0.15">
      <c r="B42" s="1209"/>
      <c r="C42" s="1210"/>
      <c r="D42" s="103"/>
      <c r="E42" s="1213" t="s">
        <v>33</v>
      </c>
      <c r="F42" s="1213"/>
      <c r="G42" s="1213"/>
      <c r="H42" s="1214"/>
      <c r="I42" s="361">
        <v>10764</v>
      </c>
      <c r="J42" s="362">
        <v>8862</v>
      </c>
      <c r="K42" s="362">
        <v>7999</v>
      </c>
      <c r="L42" s="362">
        <v>8338</v>
      </c>
      <c r="M42" s="363">
        <v>8887</v>
      </c>
    </row>
    <row r="43" spans="2:13" ht="27.75" customHeight="1" x14ac:dyDescent="0.15">
      <c r="B43" s="1209"/>
      <c r="C43" s="1210"/>
      <c r="D43" s="103"/>
      <c r="E43" s="1213" t="s">
        <v>34</v>
      </c>
      <c r="F43" s="1213"/>
      <c r="G43" s="1213"/>
      <c r="H43" s="1214"/>
      <c r="I43" s="361">
        <v>28275</v>
      </c>
      <c r="J43" s="362">
        <v>23700</v>
      </c>
      <c r="K43" s="362">
        <v>20511</v>
      </c>
      <c r="L43" s="362">
        <v>16153</v>
      </c>
      <c r="M43" s="363">
        <v>13823</v>
      </c>
    </row>
    <row r="44" spans="2:13" ht="27.75" customHeight="1" x14ac:dyDescent="0.15">
      <c r="B44" s="1209"/>
      <c r="C44" s="1210"/>
      <c r="D44" s="103"/>
      <c r="E44" s="1213" t="s">
        <v>35</v>
      </c>
      <c r="F44" s="1213"/>
      <c r="G44" s="1213"/>
      <c r="H44" s="1214"/>
      <c r="I44" s="361" t="s">
        <v>530</v>
      </c>
      <c r="J44" s="362" t="s">
        <v>530</v>
      </c>
      <c r="K44" s="362" t="s">
        <v>530</v>
      </c>
      <c r="L44" s="362" t="s">
        <v>530</v>
      </c>
      <c r="M44" s="363" t="s">
        <v>530</v>
      </c>
    </row>
    <row r="45" spans="2:13" ht="27.75" customHeight="1" x14ac:dyDescent="0.15">
      <c r="B45" s="1209"/>
      <c r="C45" s="1210"/>
      <c r="D45" s="103"/>
      <c r="E45" s="1213" t="s">
        <v>36</v>
      </c>
      <c r="F45" s="1213"/>
      <c r="G45" s="1213"/>
      <c r="H45" s="1214"/>
      <c r="I45" s="361">
        <v>24836</v>
      </c>
      <c r="J45" s="362">
        <v>23738</v>
      </c>
      <c r="K45" s="362">
        <v>23449</v>
      </c>
      <c r="L45" s="362">
        <v>23039</v>
      </c>
      <c r="M45" s="363">
        <v>22677</v>
      </c>
    </row>
    <row r="46" spans="2:13" ht="27.75" customHeight="1" x14ac:dyDescent="0.15">
      <c r="B46" s="1209"/>
      <c r="C46" s="1210"/>
      <c r="D46" s="104"/>
      <c r="E46" s="1213" t="s">
        <v>37</v>
      </c>
      <c r="F46" s="1213"/>
      <c r="G46" s="1213"/>
      <c r="H46" s="1214"/>
      <c r="I46" s="361">
        <v>15</v>
      </c>
      <c r="J46" s="362">
        <v>25</v>
      </c>
      <c r="K46" s="362">
        <v>20</v>
      </c>
      <c r="L46" s="362" t="s">
        <v>530</v>
      </c>
      <c r="M46" s="363" t="s">
        <v>530</v>
      </c>
    </row>
    <row r="47" spans="2:13" ht="27.75" customHeight="1" x14ac:dyDescent="0.15">
      <c r="B47" s="1209"/>
      <c r="C47" s="1210"/>
      <c r="D47" s="105"/>
      <c r="E47" s="1223" t="s">
        <v>38</v>
      </c>
      <c r="F47" s="1224"/>
      <c r="G47" s="1224"/>
      <c r="H47" s="1225"/>
      <c r="I47" s="361" t="s">
        <v>530</v>
      </c>
      <c r="J47" s="362" t="s">
        <v>530</v>
      </c>
      <c r="K47" s="362" t="s">
        <v>530</v>
      </c>
      <c r="L47" s="362" t="s">
        <v>530</v>
      </c>
      <c r="M47" s="363" t="s">
        <v>530</v>
      </c>
    </row>
    <row r="48" spans="2:13" ht="27.75" customHeight="1" x14ac:dyDescent="0.15">
      <c r="B48" s="1209"/>
      <c r="C48" s="1210"/>
      <c r="D48" s="103"/>
      <c r="E48" s="1213" t="s">
        <v>39</v>
      </c>
      <c r="F48" s="1213"/>
      <c r="G48" s="1213"/>
      <c r="H48" s="1214"/>
      <c r="I48" s="361" t="s">
        <v>530</v>
      </c>
      <c r="J48" s="362" t="s">
        <v>530</v>
      </c>
      <c r="K48" s="362" t="s">
        <v>530</v>
      </c>
      <c r="L48" s="362" t="s">
        <v>530</v>
      </c>
      <c r="M48" s="363" t="s">
        <v>530</v>
      </c>
    </row>
    <row r="49" spans="2:13" ht="27.75" customHeight="1" x14ac:dyDescent="0.15">
      <c r="B49" s="1211"/>
      <c r="C49" s="1212"/>
      <c r="D49" s="103"/>
      <c r="E49" s="1213" t="s">
        <v>40</v>
      </c>
      <c r="F49" s="1213"/>
      <c r="G49" s="1213"/>
      <c r="H49" s="1214"/>
      <c r="I49" s="361" t="s">
        <v>530</v>
      </c>
      <c r="J49" s="362" t="s">
        <v>530</v>
      </c>
      <c r="K49" s="362" t="s">
        <v>530</v>
      </c>
      <c r="L49" s="362" t="s">
        <v>530</v>
      </c>
      <c r="M49" s="363" t="s">
        <v>530</v>
      </c>
    </row>
    <row r="50" spans="2:13" ht="27.75" customHeight="1" x14ac:dyDescent="0.15">
      <c r="B50" s="1207" t="s">
        <v>41</v>
      </c>
      <c r="C50" s="1208"/>
      <c r="D50" s="106"/>
      <c r="E50" s="1213" t="s">
        <v>42</v>
      </c>
      <c r="F50" s="1213"/>
      <c r="G50" s="1213"/>
      <c r="H50" s="1214"/>
      <c r="I50" s="361">
        <v>40000</v>
      </c>
      <c r="J50" s="362">
        <v>48620</v>
      </c>
      <c r="K50" s="362">
        <v>43073</v>
      </c>
      <c r="L50" s="362">
        <v>39534</v>
      </c>
      <c r="M50" s="363">
        <v>41001</v>
      </c>
    </row>
    <row r="51" spans="2:13" ht="27.75" customHeight="1" x14ac:dyDescent="0.15">
      <c r="B51" s="1209"/>
      <c r="C51" s="1210"/>
      <c r="D51" s="103"/>
      <c r="E51" s="1213" t="s">
        <v>43</v>
      </c>
      <c r="F51" s="1213"/>
      <c r="G51" s="1213"/>
      <c r="H51" s="1214"/>
      <c r="I51" s="361">
        <v>19823</v>
      </c>
      <c r="J51" s="362">
        <v>17840</v>
      </c>
      <c r="K51" s="362">
        <v>17254</v>
      </c>
      <c r="L51" s="362">
        <v>16104</v>
      </c>
      <c r="M51" s="363">
        <v>15642</v>
      </c>
    </row>
    <row r="52" spans="2:13" ht="27.75" customHeight="1" x14ac:dyDescent="0.15">
      <c r="B52" s="1211"/>
      <c r="C52" s="1212"/>
      <c r="D52" s="103"/>
      <c r="E52" s="1213" t="s">
        <v>44</v>
      </c>
      <c r="F52" s="1213"/>
      <c r="G52" s="1213"/>
      <c r="H52" s="1214"/>
      <c r="I52" s="361">
        <v>112935</v>
      </c>
      <c r="J52" s="362">
        <v>106164</v>
      </c>
      <c r="K52" s="362">
        <v>103267</v>
      </c>
      <c r="L52" s="362">
        <v>100852</v>
      </c>
      <c r="M52" s="363">
        <v>101246</v>
      </c>
    </row>
    <row r="53" spans="2:13" ht="27.75" customHeight="1" thickBot="1" x14ac:dyDescent="0.2">
      <c r="B53" s="1215" t="s">
        <v>45</v>
      </c>
      <c r="C53" s="1216"/>
      <c r="D53" s="107"/>
      <c r="E53" s="1217" t="s">
        <v>46</v>
      </c>
      <c r="F53" s="1217"/>
      <c r="G53" s="1217"/>
      <c r="H53" s="1218"/>
      <c r="I53" s="364">
        <v>5795</v>
      </c>
      <c r="J53" s="365">
        <v>-5421</v>
      </c>
      <c r="K53" s="365">
        <v>30</v>
      </c>
      <c r="L53" s="365">
        <v>9258</v>
      </c>
      <c r="M53" s="366">
        <v>18536</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TX31TtqLJmVi1DOkiGihjTwsdRvF+yEActffHuJDBr4aaYj47DoyGDZVi50ZvtGHaLZtcb8BDuNVg/YBeA980g==" saltValue="JIzaZAGocVUk/2gp4Zlp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34" t="s">
        <v>49</v>
      </c>
      <c r="D55" s="1234"/>
      <c r="E55" s="1235"/>
      <c r="F55" s="119">
        <v>14557</v>
      </c>
      <c r="G55" s="119">
        <v>13565</v>
      </c>
      <c r="H55" s="120">
        <v>14482</v>
      </c>
    </row>
    <row r="56" spans="2:8" ht="52.5" customHeight="1" x14ac:dyDescent="0.15">
      <c r="B56" s="121"/>
      <c r="C56" s="1236" t="s">
        <v>50</v>
      </c>
      <c r="D56" s="1236"/>
      <c r="E56" s="1237"/>
      <c r="F56" s="122">
        <v>4915</v>
      </c>
      <c r="G56" s="122">
        <v>3415</v>
      </c>
      <c r="H56" s="123">
        <v>5124</v>
      </c>
    </row>
    <row r="57" spans="2:8" ht="53.25" customHeight="1" x14ac:dyDescent="0.15">
      <c r="B57" s="121"/>
      <c r="C57" s="1238" t="s">
        <v>51</v>
      </c>
      <c r="D57" s="1238"/>
      <c r="E57" s="1239"/>
      <c r="F57" s="124">
        <v>19068</v>
      </c>
      <c r="G57" s="124">
        <v>18159</v>
      </c>
      <c r="H57" s="125">
        <v>15306</v>
      </c>
    </row>
    <row r="58" spans="2:8" ht="45.75" customHeight="1" x14ac:dyDescent="0.15">
      <c r="B58" s="126"/>
      <c r="C58" s="1226" t="s">
        <v>603</v>
      </c>
      <c r="D58" s="1227"/>
      <c r="E58" s="1228"/>
      <c r="F58" s="127">
        <v>5538</v>
      </c>
      <c r="G58" s="127">
        <v>4959</v>
      </c>
      <c r="H58" s="128">
        <v>5546</v>
      </c>
    </row>
    <row r="59" spans="2:8" ht="45.75" customHeight="1" x14ac:dyDescent="0.15">
      <c r="B59" s="126"/>
      <c r="C59" s="1226" t="s">
        <v>604</v>
      </c>
      <c r="D59" s="1227"/>
      <c r="E59" s="1228"/>
      <c r="F59" s="127">
        <v>5311</v>
      </c>
      <c r="G59" s="127">
        <v>5504</v>
      </c>
      <c r="H59" s="128">
        <v>3682</v>
      </c>
    </row>
    <row r="60" spans="2:8" ht="45.75" customHeight="1" x14ac:dyDescent="0.15">
      <c r="B60" s="126"/>
      <c r="C60" s="1226" t="s">
        <v>605</v>
      </c>
      <c r="D60" s="1227"/>
      <c r="E60" s="1228"/>
      <c r="F60" s="127">
        <v>5204</v>
      </c>
      <c r="G60" s="127">
        <v>4686</v>
      </c>
      <c r="H60" s="128">
        <v>3115</v>
      </c>
    </row>
    <row r="61" spans="2:8" ht="45.75" customHeight="1" x14ac:dyDescent="0.15">
      <c r="B61" s="126"/>
      <c r="C61" s="1226" t="s">
        <v>606</v>
      </c>
      <c r="D61" s="1227"/>
      <c r="E61" s="1228"/>
      <c r="F61" s="127">
        <v>1854</v>
      </c>
      <c r="G61" s="127">
        <v>1822</v>
      </c>
      <c r="H61" s="128">
        <v>1767</v>
      </c>
    </row>
    <row r="62" spans="2:8" ht="45.75" customHeight="1" thickBot="1" x14ac:dyDescent="0.2">
      <c r="B62" s="129"/>
      <c r="C62" s="1229" t="s">
        <v>607</v>
      </c>
      <c r="D62" s="1230"/>
      <c r="E62" s="1231"/>
      <c r="F62" s="130">
        <v>523</v>
      </c>
      <c r="G62" s="130">
        <v>516</v>
      </c>
      <c r="H62" s="131">
        <v>507</v>
      </c>
    </row>
    <row r="63" spans="2:8" ht="52.5" customHeight="1" thickBot="1" x14ac:dyDescent="0.2">
      <c r="B63" s="132"/>
      <c r="C63" s="1232" t="s">
        <v>52</v>
      </c>
      <c r="D63" s="1232"/>
      <c r="E63" s="1233"/>
      <c r="F63" s="133">
        <v>38540</v>
      </c>
      <c r="G63" s="133">
        <v>35140</v>
      </c>
      <c r="H63" s="134">
        <v>34912</v>
      </c>
    </row>
    <row r="64" spans="2:8" x14ac:dyDescent="0.15"/>
  </sheetData>
  <sheetProtection algorithmName="SHA-512" hashValue="xeImS3MHemgQYnkFzyIgIcXQDoW0Chjk0ni7FdIYHvtfbxsRboQ6Sg4DXugYDoqlogubsPLJzd9oR7i55DMBXg==" saltValue="xhV9wwTP4/FGjTJpnWuC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A2826-2CA5-4B5D-ABD5-5E93ED6FC8DC}">
  <sheetPr>
    <pageSetUpPr fitToPage="1"/>
  </sheetPr>
  <dimension ref="A1:DE85"/>
  <sheetViews>
    <sheetView showGridLines="0" topLeftCell="AN34" zoomScaleNormal="100" zoomScaleSheetLayoutView="55" workbookViewId="0">
      <selection activeCell="AN43" sqref="AN43:DC47"/>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616</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617</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619</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571</v>
      </c>
      <c r="BQ50" s="1273"/>
      <c r="BR50" s="1273"/>
      <c r="BS50" s="1273"/>
      <c r="BT50" s="1273"/>
      <c r="BU50" s="1273"/>
      <c r="BV50" s="1273"/>
      <c r="BW50" s="1273"/>
      <c r="BX50" s="1273" t="s">
        <v>572</v>
      </c>
      <c r="BY50" s="1273"/>
      <c r="BZ50" s="1273"/>
      <c r="CA50" s="1273"/>
      <c r="CB50" s="1273"/>
      <c r="CC50" s="1273"/>
      <c r="CD50" s="1273"/>
      <c r="CE50" s="1273"/>
      <c r="CF50" s="1273" t="s">
        <v>573</v>
      </c>
      <c r="CG50" s="1273"/>
      <c r="CH50" s="1273"/>
      <c r="CI50" s="1273"/>
      <c r="CJ50" s="1273"/>
      <c r="CK50" s="1273"/>
      <c r="CL50" s="1273"/>
      <c r="CM50" s="1273"/>
      <c r="CN50" s="1273" t="s">
        <v>574</v>
      </c>
      <c r="CO50" s="1273"/>
      <c r="CP50" s="1273"/>
      <c r="CQ50" s="1273"/>
      <c r="CR50" s="1273"/>
      <c r="CS50" s="1273"/>
      <c r="CT50" s="1273"/>
      <c r="CU50" s="1273"/>
      <c r="CV50" s="1273" t="s">
        <v>575</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620</v>
      </c>
      <c r="AO51" s="1277"/>
      <c r="AP51" s="1277"/>
      <c r="AQ51" s="1277"/>
      <c r="AR51" s="1277"/>
      <c r="AS51" s="1277"/>
      <c r="AT51" s="1277"/>
      <c r="AU51" s="1277"/>
      <c r="AV51" s="1277"/>
      <c r="AW51" s="1277"/>
      <c r="AX51" s="1277"/>
      <c r="AY51" s="1277"/>
      <c r="AZ51" s="1277"/>
      <c r="BA51" s="1277"/>
      <c r="BB51" s="1277" t="s">
        <v>621</v>
      </c>
      <c r="BC51" s="1277"/>
      <c r="BD51" s="1277"/>
      <c r="BE51" s="1277"/>
      <c r="BF51" s="1277"/>
      <c r="BG51" s="1277"/>
      <c r="BH51" s="1277"/>
      <c r="BI51" s="1277"/>
      <c r="BJ51" s="1277"/>
      <c r="BK51" s="1277"/>
      <c r="BL51" s="1277"/>
      <c r="BM51" s="1277"/>
      <c r="BN51" s="1277"/>
      <c r="BO51" s="1277"/>
      <c r="BP51" s="1278">
        <v>6.4</v>
      </c>
      <c r="BQ51" s="1278"/>
      <c r="BR51" s="1278"/>
      <c r="BS51" s="1278"/>
      <c r="BT51" s="1278"/>
      <c r="BU51" s="1278"/>
      <c r="BV51" s="1278"/>
      <c r="BW51" s="1278"/>
      <c r="BX51" s="1278"/>
      <c r="BY51" s="1278"/>
      <c r="BZ51" s="1278"/>
      <c r="CA51" s="1278"/>
      <c r="CB51" s="1278"/>
      <c r="CC51" s="1278"/>
      <c r="CD51" s="1278"/>
      <c r="CE51" s="1278"/>
      <c r="CF51" s="1278">
        <v>0</v>
      </c>
      <c r="CG51" s="1278"/>
      <c r="CH51" s="1278"/>
      <c r="CI51" s="1278"/>
      <c r="CJ51" s="1278"/>
      <c r="CK51" s="1278"/>
      <c r="CL51" s="1278"/>
      <c r="CM51" s="1278"/>
      <c r="CN51" s="1278">
        <v>9.9</v>
      </c>
      <c r="CO51" s="1278"/>
      <c r="CP51" s="1278"/>
      <c r="CQ51" s="1278"/>
      <c r="CR51" s="1278"/>
      <c r="CS51" s="1278"/>
      <c r="CT51" s="1278"/>
      <c r="CU51" s="1278"/>
      <c r="CV51" s="1278">
        <v>19.2</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622</v>
      </c>
      <c r="BC53" s="1277"/>
      <c r="BD53" s="1277"/>
      <c r="BE53" s="1277"/>
      <c r="BF53" s="1277"/>
      <c r="BG53" s="1277"/>
      <c r="BH53" s="1277"/>
      <c r="BI53" s="1277"/>
      <c r="BJ53" s="1277"/>
      <c r="BK53" s="1277"/>
      <c r="BL53" s="1277"/>
      <c r="BM53" s="1277"/>
      <c r="BN53" s="1277"/>
      <c r="BO53" s="1277"/>
      <c r="BP53" s="1278">
        <v>52.2</v>
      </c>
      <c r="BQ53" s="1278"/>
      <c r="BR53" s="1278"/>
      <c r="BS53" s="1278"/>
      <c r="BT53" s="1278"/>
      <c r="BU53" s="1278"/>
      <c r="BV53" s="1278"/>
      <c r="BW53" s="1278"/>
      <c r="BX53" s="1278">
        <v>53.7</v>
      </c>
      <c r="BY53" s="1278"/>
      <c r="BZ53" s="1278"/>
      <c r="CA53" s="1278"/>
      <c r="CB53" s="1278"/>
      <c r="CC53" s="1278"/>
      <c r="CD53" s="1278"/>
      <c r="CE53" s="1278"/>
      <c r="CF53" s="1278">
        <v>54.5</v>
      </c>
      <c r="CG53" s="1278"/>
      <c r="CH53" s="1278"/>
      <c r="CI53" s="1278"/>
      <c r="CJ53" s="1278"/>
      <c r="CK53" s="1278"/>
      <c r="CL53" s="1278"/>
      <c r="CM53" s="1278"/>
      <c r="CN53" s="1278">
        <v>54.8</v>
      </c>
      <c r="CO53" s="1278"/>
      <c r="CP53" s="1278"/>
      <c r="CQ53" s="1278"/>
      <c r="CR53" s="1278"/>
      <c r="CS53" s="1278"/>
      <c r="CT53" s="1278"/>
      <c r="CU53" s="1278"/>
      <c r="CV53" s="1278">
        <v>56.8</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623</v>
      </c>
      <c r="AO55" s="1273"/>
      <c r="AP55" s="1273"/>
      <c r="AQ55" s="1273"/>
      <c r="AR55" s="1273"/>
      <c r="AS55" s="1273"/>
      <c r="AT55" s="1273"/>
      <c r="AU55" s="1273"/>
      <c r="AV55" s="1273"/>
      <c r="AW55" s="1273"/>
      <c r="AX55" s="1273"/>
      <c r="AY55" s="1273"/>
      <c r="AZ55" s="1273"/>
      <c r="BA55" s="1273"/>
      <c r="BB55" s="1277" t="s">
        <v>621</v>
      </c>
      <c r="BC55" s="1277"/>
      <c r="BD55" s="1277"/>
      <c r="BE55" s="1277"/>
      <c r="BF55" s="1277"/>
      <c r="BG55" s="1277"/>
      <c r="BH55" s="1277"/>
      <c r="BI55" s="1277"/>
      <c r="BJ55" s="1277"/>
      <c r="BK55" s="1277"/>
      <c r="BL55" s="1277"/>
      <c r="BM55" s="1277"/>
      <c r="BN55" s="1277"/>
      <c r="BO55" s="1277"/>
      <c r="BP55" s="1278">
        <v>37.6</v>
      </c>
      <c r="BQ55" s="1278"/>
      <c r="BR55" s="1278"/>
      <c r="BS55" s="1278"/>
      <c r="BT55" s="1278"/>
      <c r="BU55" s="1278"/>
      <c r="BV55" s="1278"/>
      <c r="BW55" s="1278"/>
      <c r="BX55" s="1278">
        <v>34</v>
      </c>
      <c r="BY55" s="1278"/>
      <c r="BZ55" s="1278"/>
      <c r="CA55" s="1278"/>
      <c r="CB55" s="1278"/>
      <c r="CC55" s="1278"/>
      <c r="CD55" s="1278"/>
      <c r="CE55" s="1278"/>
      <c r="CF55" s="1278">
        <v>33.9</v>
      </c>
      <c r="CG55" s="1278"/>
      <c r="CH55" s="1278"/>
      <c r="CI55" s="1278"/>
      <c r="CJ55" s="1278"/>
      <c r="CK55" s="1278"/>
      <c r="CL55" s="1278"/>
      <c r="CM55" s="1278"/>
      <c r="CN55" s="1278">
        <v>31.5</v>
      </c>
      <c r="CO55" s="1278"/>
      <c r="CP55" s="1278"/>
      <c r="CQ55" s="1278"/>
      <c r="CR55" s="1278"/>
      <c r="CS55" s="1278"/>
      <c r="CT55" s="1278"/>
      <c r="CU55" s="1278"/>
      <c r="CV55" s="1278">
        <v>23.4</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622</v>
      </c>
      <c r="BC57" s="1277"/>
      <c r="BD57" s="1277"/>
      <c r="BE57" s="1277"/>
      <c r="BF57" s="1277"/>
      <c r="BG57" s="1277"/>
      <c r="BH57" s="1277"/>
      <c r="BI57" s="1277"/>
      <c r="BJ57" s="1277"/>
      <c r="BK57" s="1277"/>
      <c r="BL57" s="1277"/>
      <c r="BM57" s="1277"/>
      <c r="BN57" s="1277"/>
      <c r="BO57" s="1277"/>
      <c r="BP57" s="1278">
        <v>60</v>
      </c>
      <c r="BQ57" s="1278"/>
      <c r="BR57" s="1278"/>
      <c r="BS57" s="1278"/>
      <c r="BT57" s="1278"/>
      <c r="BU57" s="1278"/>
      <c r="BV57" s="1278"/>
      <c r="BW57" s="1278"/>
      <c r="BX57" s="1278">
        <v>61.1</v>
      </c>
      <c r="BY57" s="1278"/>
      <c r="BZ57" s="1278"/>
      <c r="CA57" s="1278"/>
      <c r="CB57" s="1278"/>
      <c r="CC57" s="1278"/>
      <c r="CD57" s="1278"/>
      <c r="CE57" s="1278"/>
      <c r="CF57" s="1278">
        <v>61.9</v>
      </c>
      <c r="CG57" s="1278"/>
      <c r="CH57" s="1278"/>
      <c r="CI57" s="1278"/>
      <c r="CJ57" s="1278"/>
      <c r="CK57" s="1278"/>
      <c r="CL57" s="1278"/>
      <c r="CM57" s="1278"/>
      <c r="CN57" s="1278">
        <v>62.7</v>
      </c>
      <c r="CO57" s="1278"/>
      <c r="CP57" s="1278"/>
      <c r="CQ57" s="1278"/>
      <c r="CR57" s="1278"/>
      <c r="CS57" s="1278"/>
      <c r="CT57" s="1278"/>
      <c r="CU57" s="1278"/>
      <c r="CV57" s="1278">
        <v>63.9</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624</v>
      </c>
    </row>
    <row r="64" spans="1:109" x14ac:dyDescent="0.15">
      <c r="B64" s="1248"/>
      <c r="G64" s="1255"/>
      <c r="I64" s="1288"/>
      <c r="J64" s="1288"/>
      <c r="K64" s="1288"/>
      <c r="L64" s="1288"/>
      <c r="M64" s="1288"/>
      <c r="N64" s="1289"/>
      <c r="AM64" s="1255"/>
      <c r="AN64" s="1255" t="s">
        <v>617</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625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619</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571</v>
      </c>
      <c r="BQ72" s="1273"/>
      <c r="BR72" s="1273"/>
      <c r="BS72" s="1273"/>
      <c r="BT72" s="1273"/>
      <c r="BU72" s="1273"/>
      <c r="BV72" s="1273"/>
      <c r="BW72" s="1273"/>
      <c r="BX72" s="1273" t="s">
        <v>572</v>
      </c>
      <c r="BY72" s="1273"/>
      <c r="BZ72" s="1273"/>
      <c r="CA72" s="1273"/>
      <c r="CB72" s="1273"/>
      <c r="CC72" s="1273"/>
      <c r="CD72" s="1273"/>
      <c r="CE72" s="1273"/>
      <c r="CF72" s="1273" t="s">
        <v>573</v>
      </c>
      <c r="CG72" s="1273"/>
      <c r="CH72" s="1273"/>
      <c r="CI72" s="1273"/>
      <c r="CJ72" s="1273"/>
      <c r="CK72" s="1273"/>
      <c r="CL72" s="1273"/>
      <c r="CM72" s="1273"/>
      <c r="CN72" s="1273" t="s">
        <v>574</v>
      </c>
      <c r="CO72" s="1273"/>
      <c r="CP72" s="1273"/>
      <c r="CQ72" s="1273"/>
      <c r="CR72" s="1273"/>
      <c r="CS72" s="1273"/>
      <c r="CT72" s="1273"/>
      <c r="CU72" s="1273"/>
      <c r="CV72" s="1273" t="s">
        <v>575</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620</v>
      </c>
      <c r="AO73" s="1277"/>
      <c r="AP73" s="1277"/>
      <c r="AQ73" s="1277"/>
      <c r="AR73" s="1277"/>
      <c r="AS73" s="1277"/>
      <c r="AT73" s="1277"/>
      <c r="AU73" s="1277"/>
      <c r="AV73" s="1277"/>
      <c r="AW73" s="1277"/>
      <c r="AX73" s="1277"/>
      <c r="AY73" s="1277"/>
      <c r="AZ73" s="1277"/>
      <c r="BA73" s="1277"/>
      <c r="BB73" s="1277" t="s">
        <v>621</v>
      </c>
      <c r="BC73" s="1277"/>
      <c r="BD73" s="1277"/>
      <c r="BE73" s="1277"/>
      <c r="BF73" s="1277"/>
      <c r="BG73" s="1277"/>
      <c r="BH73" s="1277"/>
      <c r="BI73" s="1277"/>
      <c r="BJ73" s="1277"/>
      <c r="BK73" s="1277"/>
      <c r="BL73" s="1277"/>
      <c r="BM73" s="1277"/>
      <c r="BN73" s="1277"/>
      <c r="BO73" s="1277"/>
      <c r="BP73" s="1278">
        <v>6.4</v>
      </c>
      <c r="BQ73" s="1278"/>
      <c r="BR73" s="1278"/>
      <c r="BS73" s="1278"/>
      <c r="BT73" s="1278"/>
      <c r="BU73" s="1278"/>
      <c r="BV73" s="1278"/>
      <c r="BW73" s="1278"/>
      <c r="BX73" s="1278"/>
      <c r="BY73" s="1278"/>
      <c r="BZ73" s="1278"/>
      <c r="CA73" s="1278"/>
      <c r="CB73" s="1278"/>
      <c r="CC73" s="1278"/>
      <c r="CD73" s="1278"/>
      <c r="CE73" s="1278"/>
      <c r="CF73" s="1278">
        <v>0</v>
      </c>
      <c r="CG73" s="1278"/>
      <c r="CH73" s="1278"/>
      <c r="CI73" s="1278"/>
      <c r="CJ73" s="1278"/>
      <c r="CK73" s="1278"/>
      <c r="CL73" s="1278"/>
      <c r="CM73" s="1278"/>
      <c r="CN73" s="1278">
        <v>9.9</v>
      </c>
      <c r="CO73" s="1278"/>
      <c r="CP73" s="1278"/>
      <c r="CQ73" s="1278"/>
      <c r="CR73" s="1278"/>
      <c r="CS73" s="1278"/>
      <c r="CT73" s="1278"/>
      <c r="CU73" s="1278"/>
      <c r="CV73" s="1278">
        <v>19.2</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626</v>
      </c>
      <c r="BC75" s="1277"/>
      <c r="BD75" s="1277"/>
      <c r="BE75" s="1277"/>
      <c r="BF75" s="1277"/>
      <c r="BG75" s="1277"/>
      <c r="BH75" s="1277"/>
      <c r="BI75" s="1277"/>
      <c r="BJ75" s="1277"/>
      <c r="BK75" s="1277"/>
      <c r="BL75" s="1277"/>
      <c r="BM75" s="1277"/>
      <c r="BN75" s="1277"/>
      <c r="BO75" s="1277"/>
      <c r="BP75" s="1278">
        <v>5</v>
      </c>
      <c r="BQ75" s="1278"/>
      <c r="BR75" s="1278"/>
      <c r="BS75" s="1278"/>
      <c r="BT75" s="1278"/>
      <c r="BU75" s="1278"/>
      <c r="BV75" s="1278"/>
      <c r="BW75" s="1278"/>
      <c r="BX75" s="1278">
        <v>5.3</v>
      </c>
      <c r="BY75" s="1278"/>
      <c r="BZ75" s="1278"/>
      <c r="CA75" s="1278"/>
      <c r="CB75" s="1278"/>
      <c r="CC75" s="1278"/>
      <c r="CD75" s="1278"/>
      <c r="CE75" s="1278"/>
      <c r="CF75" s="1278">
        <v>5.3</v>
      </c>
      <c r="CG75" s="1278"/>
      <c r="CH75" s="1278"/>
      <c r="CI75" s="1278"/>
      <c r="CJ75" s="1278"/>
      <c r="CK75" s="1278"/>
      <c r="CL75" s="1278"/>
      <c r="CM75" s="1278"/>
      <c r="CN75" s="1278">
        <v>4.4000000000000004</v>
      </c>
      <c r="CO75" s="1278"/>
      <c r="CP75" s="1278"/>
      <c r="CQ75" s="1278"/>
      <c r="CR75" s="1278"/>
      <c r="CS75" s="1278"/>
      <c r="CT75" s="1278"/>
      <c r="CU75" s="1278"/>
      <c r="CV75" s="1278">
        <v>4.0999999999999996</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623</v>
      </c>
      <c r="AO77" s="1273"/>
      <c r="AP77" s="1273"/>
      <c r="AQ77" s="1273"/>
      <c r="AR77" s="1273"/>
      <c r="AS77" s="1273"/>
      <c r="AT77" s="1273"/>
      <c r="AU77" s="1273"/>
      <c r="AV77" s="1273"/>
      <c r="AW77" s="1273"/>
      <c r="AX77" s="1273"/>
      <c r="AY77" s="1273"/>
      <c r="AZ77" s="1273"/>
      <c r="BA77" s="1273"/>
      <c r="BB77" s="1277" t="s">
        <v>621</v>
      </c>
      <c r="BC77" s="1277"/>
      <c r="BD77" s="1277"/>
      <c r="BE77" s="1277"/>
      <c r="BF77" s="1277"/>
      <c r="BG77" s="1277"/>
      <c r="BH77" s="1277"/>
      <c r="BI77" s="1277"/>
      <c r="BJ77" s="1277"/>
      <c r="BK77" s="1277"/>
      <c r="BL77" s="1277"/>
      <c r="BM77" s="1277"/>
      <c r="BN77" s="1277"/>
      <c r="BO77" s="1277"/>
      <c r="BP77" s="1278">
        <v>37.6</v>
      </c>
      <c r="BQ77" s="1278"/>
      <c r="BR77" s="1278"/>
      <c r="BS77" s="1278"/>
      <c r="BT77" s="1278"/>
      <c r="BU77" s="1278"/>
      <c r="BV77" s="1278"/>
      <c r="BW77" s="1278"/>
      <c r="BX77" s="1278">
        <v>34</v>
      </c>
      <c r="BY77" s="1278"/>
      <c r="BZ77" s="1278"/>
      <c r="CA77" s="1278"/>
      <c r="CB77" s="1278"/>
      <c r="CC77" s="1278"/>
      <c r="CD77" s="1278"/>
      <c r="CE77" s="1278"/>
      <c r="CF77" s="1278">
        <v>33.9</v>
      </c>
      <c r="CG77" s="1278"/>
      <c r="CH77" s="1278"/>
      <c r="CI77" s="1278"/>
      <c r="CJ77" s="1278"/>
      <c r="CK77" s="1278"/>
      <c r="CL77" s="1278"/>
      <c r="CM77" s="1278"/>
      <c r="CN77" s="1278">
        <v>31.5</v>
      </c>
      <c r="CO77" s="1278"/>
      <c r="CP77" s="1278"/>
      <c r="CQ77" s="1278"/>
      <c r="CR77" s="1278"/>
      <c r="CS77" s="1278"/>
      <c r="CT77" s="1278"/>
      <c r="CU77" s="1278"/>
      <c r="CV77" s="1278">
        <v>23.4</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626</v>
      </c>
      <c r="BC79" s="1277"/>
      <c r="BD79" s="1277"/>
      <c r="BE79" s="1277"/>
      <c r="BF79" s="1277"/>
      <c r="BG79" s="1277"/>
      <c r="BH79" s="1277"/>
      <c r="BI79" s="1277"/>
      <c r="BJ79" s="1277"/>
      <c r="BK79" s="1277"/>
      <c r="BL79" s="1277"/>
      <c r="BM79" s="1277"/>
      <c r="BN79" s="1277"/>
      <c r="BO79" s="1277"/>
      <c r="BP79" s="1278">
        <v>6.1</v>
      </c>
      <c r="BQ79" s="1278"/>
      <c r="BR79" s="1278"/>
      <c r="BS79" s="1278"/>
      <c r="BT79" s="1278"/>
      <c r="BU79" s="1278"/>
      <c r="BV79" s="1278"/>
      <c r="BW79" s="1278"/>
      <c r="BX79" s="1278">
        <v>5.9</v>
      </c>
      <c r="BY79" s="1278"/>
      <c r="BZ79" s="1278"/>
      <c r="CA79" s="1278"/>
      <c r="CB79" s="1278"/>
      <c r="CC79" s="1278"/>
      <c r="CD79" s="1278"/>
      <c r="CE79" s="1278"/>
      <c r="CF79" s="1278">
        <v>5.7</v>
      </c>
      <c r="CG79" s="1278"/>
      <c r="CH79" s="1278"/>
      <c r="CI79" s="1278"/>
      <c r="CJ79" s="1278"/>
      <c r="CK79" s="1278"/>
      <c r="CL79" s="1278"/>
      <c r="CM79" s="1278"/>
      <c r="CN79" s="1278">
        <v>5.4</v>
      </c>
      <c r="CO79" s="1278"/>
      <c r="CP79" s="1278"/>
      <c r="CQ79" s="1278"/>
      <c r="CR79" s="1278"/>
      <c r="CS79" s="1278"/>
      <c r="CT79" s="1278"/>
      <c r="CU79" s="1278"/>
      <c r="CV79" s="1278">
        <v>5.2</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pK9yFA/6QRaeFy13x+0VXukJwzF6s+Uf54HjCtVZmRuqsT5BIuWniclRsqJ4y2apam2Gc9eYMHeH27HAEwZQ2g==" saltValue="b87ZFh/BfiOdCIuaISR0G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07FCC-3042-4DB6-9FB3-EABB3B6BAEE2}">
  <sheetPr>
    <pageSetUpPr fitToPage="1"/>
  </sheetPr>
  <dimension ref="A1:DR125"/>
  <sheetViews>
    <sheetView showGridLines="0" topLeftCell="A106" zoomScale="70" zoomScaleNormal="70" zoomScaleSheetLayoutView="70" workbookViewId="0">
      <selection activeCell="AN43" sqref="AN43:DC47"/>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518</v>
      </c>
    </row>
  </sheetData>
  <sheetProtection algorithmName="SHA-512" hashValue="S67kzQMEGKzyDEDr6TIbLq5Nv/iDzKrT3qVOqryJu+YOY+uIW3/Ttk6Va7nxZVcWIAOKNnRLH1wj3c9UL11Sig==" saltValue="qHK/velTTZF0Qk4Mmosh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B27A5-4B77-45F1-84A7-45DD9795D7AD}">
  <sheetPr>
    <pageSetUpPr fitToPage="1"/>
  </sheetPr>
  <dimension ref="A1:DR12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518</v>
      </c>
    </row>
  </sheetData>
  <sheetProtection algorithmName="SHA-512" hashValue="dRDlPHlndmyqn1/L4jGn38qqL76UgIULwKrgTe/kBGCwLzyg2FYGpOvMnPfxlrBBCPC45dZS3fZVLh4kWtZQpw==" saltValue="G39dk0gkY1VMQ/3UfJxF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568</v>
      </c>
      <c r="G2" s="148"/>
      <c r="H2" s="149"/>
    </row>
    <row r="3" spans="1:8" x14ac:dyDescent="0.15">
      <c r="A3" s="145" t="s">
        <v>561</v>
      </c>
      <c r="B3" s="150"/>
      <c r="C3" s="151"/>
      <c r="D3" s="152">
        <v>54779</v>
      </c>
      <c r="E3" s="153"/>
      <c r="F3" s="154">
        <v>48088</v>
      </c>
      <c r="G3" s="155"/>
      <c r="H3" s="156"/>
    </row>
    <row r="4" spans="1:8" x14ac:dyDescent="0.15">
      <c r="A4" s="157"/>
      <c r="B4" s="158"/>
      <c r="C4" s="159"/>
      <c r="D4" s="160">
        <v>26253</v>
      </c>
      <c r="E4" s="161"/>
      <c r="F4" s="162">
        <v>25183</v>
      </c>
      <c r="G4" s="163"/>
      <c r="H4" s="164"/>
    </row>
    <row r="5" spans="1:8" x14ac:dyDescent="0.15">
      <c r="A5" s="145" t="s">
        <v>563</v>
      </c>
      <c r="B5" s="150"/>
      <c r="C5" s="151"/>
      <c r="D5" s="152">
        <v>69252</v>
      </c>
      <c r="E5" s="153"/>
      <c r="F5" s="154">
        <v>46457</v>
      </c>
      <c r="G5" s="155"/>
      <c r="H5" s="156"/>
    </row>
    <row r="6" spans="1:8" x14ac:dyDescent="0.15">
      <c r="A6" s="157"/>
      <c r="B6" s="158"/>
      <c r="C6" s="159"/>
      <c r="D6" s="160">
        <v>23579</v>
      </c>
      <c r="E6" s="161"/>
      <c r="F6" s="162">
        <v>24020</v>
      </c>
      <c r="G6" s="163"/>
      <c r="H6" s="164"/>
    </row>
    <row r="7" spans="1:8" x14ac:dyDescent="0.15">
      <c r="A7" s="145" t="s">
        <v>564</v>
      </c>
      <c r="B7" s="150"/>
      <c r="C7" s="151"/>
      <c r="D7" s="152">
        <v>91638</v>
      </c>
      <c r="E7" s="153"/>
      <c r="F7" s="154">
        <v>51849</v>
      </c>
      <c r="G7" s="155"/>
      <c r="H7" s="156"/>
    </row>
    <row r="8" spans="1:8" x14ac:dyDescent="0.15">
      <c r="A8" s="157"/>
      <c r="B8" s="158"/>
      <c r="C8" s="159"/>
      <c r="D8" s="160">
        <v>27819</v>
      </c>
      <c r="E8" s="161"/>
      <c r="F8" s="162">
        <v>26326</v>
      </c>
      <c r="G8" s="163"/>
      <c r="H8" s="164"/>
    </row>
    <row r="9" spans="1:8" x14ac:dyDescent="0.15">
      <c r="A9" s="145" t="s">
        <v>565</v>
      </c>
      <c r="B9" s="150"/>
      <c r="C9" s="151"/>
      <c r="D9" s="152">
        <v>86198</v>
      </c>
      <c r="E9" s="153"/>
      <c r="F9" s="154">
        <v>52191</v>
      </c>
      <c r="G9" s="155"/>
      <c r="H9" s="156"/>
    </row>
    <row r="10" spans="1:8" x14ac:dyDescent="0.15">
      <c r="A10" s="157"/>
      <c r="B10" s="158"/>
      <c r="C10" s="159"/>
      <c r="D10" s="160">
        <v>35403</v>
      </c>
      <c r="E10" s="161"/>
      <c r="F10" s="162">
        <v>26807</v>
      </c>
      <c r="G10" s="163"/>
      <c r="H10" s="164"/>
    </row>
    <row r="11" spans="1:8" x14ac:dyDescent="0.15">
      <c r="A11" s="145" t="s">
        <v>566</v>
      </c>
      <c r="B11" s="150"/>
      <c r="C11" s="151"/>
      <c r="D11" s="152">
        <v>89434</v>
      </c>
      <c r="E11" s="153"/>
      <c r="F11" s="154">
        <v>48105</v>
      </c>
      <c r="G11" s="155"/>
      <c r="H11" s="156"/>
    </row>
    <row r="12" spans="1:8" x14ac:dyDescent="0.15">
      <c r="A12" s="157"/>
      <c r="B12" s="158"/>
      <c r="C12" s="165"/>
      <c r="D12" s="160">
        <v>35246</v>
      </c>
      <c r="E12" s="161"/>
      <c r="F12" s="162">
        <v>24072</v>
      </c>
      <c r="G12" s="163"/>
      <c r="H12" s="164"/>
    </row>
    <row r="13" spans="1:8" x14ac:dyDescent="0.15">
      <c r="A13" s="145"/>
      <c r="B13" s="150"/>
      <c r="C13" s="166"/>
      <c r="D13" s="167">
        <v>78260</v>
      </c>
      <c r="E13" s="168"/>
      <c r="F13" s="169">
        <v>49338</v>
      </c>
      <c r="G13" s="170"/>
      <c r="H13" s="156"/>
    </row>
    <row r="14" spans="1:8" x14ac:dyDescent="0.15">
      <c r="A14" s="157"/>
      <c r="B14" s="158"/>
      <c r="C14" s="159"/>
      <c r="D14" s="160">
        <v>29660</v>
      </c>
      <c r="E14" s="161"/>
      <c r="F14" s="162">
        <v>25282</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3.99</v>
      </c>
      <c r="C19" s="171">
        <f>ROUND(VALUE(SUBSTITUTE(実質収支比率等に係る経年分析!G$48,"▲","-")),2)</f>
        <v>1.24</v>
      </c>
      <c r="D19" s="171">
        <f>ROUND(VALUE(SUBSTITUTE(実質収支比率等に係る経年分析!H$48,"▲","-")),2)</f>
        <v>1.29</v>
      </c>
      <c r="E19" s="171">
        <f>ROUND(VALUE(SUBSTITUTE(実質収支比率等に係る経年分析!I$48,"▲","-")),2)</f>
        <v>1.51</v>
      </c>
      <c r="F19" s="171">
        <f>ROUND(VALUE(SUBSTITUTE(実質収支比率等に係る経年分析!J$48,"▲","-")),2)</f>
        <v>6.06</v>
      </c>
    </row>
    <row r="20" spans="1:11" x14ac:dyDescent="0.15">
      <c r="A20" s="171" t="s">
        <v>56</v>
      </c>
      <c r="B20" s="171">
        <f>ROUND(VALUE(SUBSTITUTE(実質収支比率等に係る経年分析!F$47,"▲","-")),2)</f>
        <v>14.89</v>
      </c>
      <c r="C20" s="171">
        <f>ROUND(VALUE(SUBSTITUTE(実質収支比率等に係る経年分析!G$47,"▲","-")),2)</f>
        <v>17.190000000000001</v>
      </c>
      <c r="D20" s="171">
        <f>ROUND(VALUE(SUBSTITUTE(実質収支比率等に係る経年分析!H$47,"▲","-")),2)</f>
        <v>14.27</v>
      </c>
      <c r="E20" s="171">
        <f>ROUND(VALUE(SUBSTITUTE(実質収支比率等に係る経年分析!I$47,"▲","-")),2)</f>
        <v>13.06</v>
      </c>
      <c r="F20" s="171">
        <f>ROUND(VALUE(SUBSTITUTE(実質収支比率等に係る経年分析!J$47,"▲","-")),2)</f>
        <v>13.61</v>
      </c>
    </row>
    <row r="21" spans="1:11" x14ac:dyDescent="0.15">
      <c r="A21" s="171" t="s">
        <v>57</v>
      </c>
      <c r="B21" s="171">
        <f>IF(ISNUMBER(VALUE(SUBSTITUTE(実質収支比率等に係る経年分析!F$49,"▲","-"))),ROUND(VALUE(SUBSTITUTE(実質収支比率等に係る経年分析!F$49,"▲","-")),2),NA())</f>
        <v>2.84</v>
      </c>
      <c r="C21" s="171">
        <f>IF(ISNUMBER(VALUE(SUBSTITUTE(実質収支比率等に係る経年分析!G$49,"▲","-"))),ROUND(VALUE(SUBSTITUTE(実質収支比率等に係る経年分析!G$49,"▲","-")),2),NA())</f>
        <v>-3.42</v>
      </c>
      <c r="D21" s="171">
        <f>IF(ISNUMBER(VALUE(SUBSTITUTE(実質収支比率等に係る経年分析!H$49,"▲","-"))),ROUND(VALUE(SUBSTITUTE(実質収支比率等に係る経年分析!H$49,"▲","-")),2),NA())</f>
        <v>-3.57</v>
      </c>
      <c r="E21" s="171">
        <f>IF(ISNUMBER(VALUE(SUBSTITUTE(実質収支比率等に係る経年分析!I$49,"▲","-"))),ROUND(VALUE(SUBSTITUTE(実質収支比率等に係る経年分析!I$49,"▲","-")),2),NA())</f>
        <v>-1.39</v>
      </c>
      <c r="F21" s="171">
        <f>IF(ISNUMBER(VALUE(SUBSTITUTE(実質収支比率等に係る経年分析!J$49,"▲","-"))),ROUND(VALUE(SUBSTITUTE(実質収支比率等に係る経年分析!J$49,"▲","-")),2),NA())</f>
        <v>4.5999999999999996</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7.0000000000000007E-2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0.18</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母子父子寡婦福祉資金貸付事業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0.11</v>
      </c>
    </row>
    <row r="30" spans="1:11" x14ac:dyDescent="0.15">
      <c r="A30" s="172" t="str">
        <f>IF(連結実質赤字比率に係る赤字・黒字の構成分析!C$40="",NA(),連結実質赤字比率に係る赤字・黒字の構成分析!C$40)</f>
        <v>育英事業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x14ac:dyDescent="0.15">
      <c r="A31" s="172" t="str">
        <f>IF(連結実質赤字比率に係る赤字・黒字の構成分析!C$39="",NA(),連結実質赤字比率に係る赤字・黒字の構成分析!C$39)</f>
        <v>介護保険</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0.14000000000000001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0.28999999999999998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0.32</v>
      </c>
    </row>
    <row r="32" spans="1:11" x14ac:dyDescent="0.15">
      <c r="A32" s="172" t="str">
        <f>IF(連結実質赤字比率に係る赤字・黒字の構成分析!C$38="",NA(),連結実質赤字比率に係る赤字・黒字の構成分析!C$38)</f>
        <v>競輪</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0.48</v>
      </c>
    </row>
    <row r="33" spans="1:16" x14ac:dyDescent="0.15">
      <c r="A33" s="172" t="str">
        <f>IF(連結実質赤字比率に係る赤字・黒字の構成分析!C$37="",NA(),連結実質赤字比率に係る赤字・黒字の構成分析!C$37)</f>
        <v>中央卸売市場事業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1.33</v>
      </c>
    </row>
    <row r="34" spans="1:16" x14ac:dyDescent="0.15">
      <c r="A34" s="172" t="str">
        <f>IF(連結実質赤字比率に係る赤字・黒字の構成分析!C$36="",NA(),連結実質赤字比率に係る赤字・黒字の構成分析!C$36)</f>
        <v>下水道事業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3.74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5.71</v>
      </c>
    </row>
    <row r="36" spans="1:16" x14ac:dyDescent="0.15">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11.16</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15712</v>
      </c>
      <c r="E42" s="173"/>
      <c r="F42" s="173"/>
      <c r="G42" s="173">
        <f>'実質公債費比率（分子）の構造'!L$52</f>
        <v>14893</v>
      </c>
      <c r="H42" s="173"/>
      <c r="I42" s="173"/>
      <c r="J42" s="173">
        <f>'実質公債費比率（分子）の構造'!M$52</f>
        <v>13991</v>
      </c>
      <c r="K42" s="173"/>
      <c r="L42" s="173"/>
      <c r="M42" s="173">
        <f>'実質公債費比率（分子）の構造'!N$52</f>
        <v>13159</v>
      </c>
      <c r="N42" s="173"/>
      <c r="O42" s="173"/>
      <c r="P42" s="173">
        <f>'実質公債費比率（分子）の構造'!O$52</f>
        <v>12334</v>
      </c>
    </row>
    <row r="43" spans="1:16" x14ac:dyDescent="0.15">
      <c r="A43" s="173" t="s">
        <v>65</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66</v>
      </c>
      <c r="B44" s="173">
        <f>'実質公債費比率（分子）の構造'!K$50</f>
        <v>2422</v>
      </c>
      <c r="C44" s="173"/>
      <c r="D44" s="173"/>
      <c r="E44" s="173">
        <f>'実質公債費比率（分子）の構造'!L$50</f>
        <v>1746</v>
      </c>
      <c r="F44" s="173"/>
      <c r="G44" s="173"/>
      <c r="H44" s="173">
        <f>'実質公債費比率（分子）の構造'!M$50</f>
        <v>330</v>
      </c>
      <c r="I44" s="173"/>
      <c r="J44" s="173"/>
      <c r="K44" s="173">
        <f>'実質公債費比率（分子）の構造'!N$50</f>
        <v>331</v>
      </c>
      <c r="L44" s="173"/>
      <c r="M44" s="173"/>
      <c r="N44" s="173">
        <f>'実質公債費比率（分子）の構造'!O$50</f>
        <v>1338</v>
      </c>
      <c r="O44" s="173"/>
      <c r="P44" s="173"/>
    </row>
    <row r="45" spans="1:16" x14ac:dyDescent="0.15">
      <c r="A45" s="173" t="s">
        <v>67</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68</v>
      </c>
      <c r="B46" s="173">
        <f>'実質公債費比率（分子）の構造'!K$48</f>
        <v>3437</v>
      </c>
      <c r="C46" s="173"/>
      <c r="D46" s="173"/>
      <c r="E46" s="173">
        <f>'実質公債費比率（分子）の構造'!L$48</f>
        <v>2424</v>
      </c>
      <c r="F46" s="173"/>
      <c r="G46" s="173"/>
      <c r="H46" s="173">
        <f>'実質公債費比率（分子）の構造'!M$48</f>
        <v>2204</v>
      </c>
      <c r="I46" s="173"/>
      <c r="J46" s="173"/>
      <c r="K46" s="173">
        <f>'実質公債費比率（分子）の構造'!N$48</f>
        <v>1922</v>
      </c>
      <c r="L46" s="173"/>
      <c r="M46" s="173"/>
      <c r="N46" s="173">
        <f>'実質公債費比率（分子）の構造'!O$48</f>
        <v>1326</v>
      </c>
      <c r="O46" s="173"/>
      <c r="P46" s="173"/>
    </row>
    <row r="47" spans="1:16" x14ac:dyDescent="0.15">
      <c r="A47" s="173" t="s">
        <v>69</v>
      </c>
      <c r="B47" s="173">
        <f>'実質公債費比率（分子）の構造'!K$47</f>
        <v>67</v>
      </c>
      <c r="C47" s="173"/>
      <c r="D47" s="173"/>
      <c r="E47" s="173">
        <f>'実質公債費比率（分子）の構造'!L$47</f>
        <v>50</v>
      </c>
      <c r="F47" s="173"/>
      <c r="G47" s="173"/>
      <c r="H47" s="173">
        <f>'実質公債費比率（分子）の構造'!M$47</f>
        <v>33</v>
      </c>
      <c r="I47" s="173"/>
      <c r="J47" s="173"/>
      <c r="K47" s="173">
        <f>'実質公債費比率（分子）の構造'!N$47</f>
        <v>17</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15610</v>
      </c>
      <c r="C49" s="173"/>
      <c r="D49" s="173"/>
      <c r="E49" s="173">
        <f>'実質公債費比率（分子）の構造'!L$45</f>
        <v>15228</v>
      </c>
      <c r="F49" s="173"/>
      <c r="G49" s="173"/>
      <c r="H49" s="173">
        <f>'実質公債費比率（分子）の構造'!M$45</f>
        <v>15450</v>
      </c>
      <c r="I49" s="173"/>
      <c r="J49" s="173"/>
      <c r="K49" s="173">
        <f>'実質公債費比率（分子）の構造'!N$45</f>
        <v>14515</v>
      </c>
      <c r="L49" s="173"/>
      <c r="M49" s="173"/>
      <c r="N49" s="173">
        <f>'実質公債費比率（分子）の構造'!O$45</f>
        <v>13618</v>
      </c>
      <c r="O49" s="173"/>
      <c r="P49" s="173"/>
    </row>
    <row r="50" spans="1:16" x14ac:dyDescent="0.15">
      <c r="A50" s="173" t="s">
        <v>72</v>
      </c>
      <c r="B50" s="173" t="e">
        <f>NA()</f>
        <v>#N/A</v>
      </c>
      <c r="C50" s="173">
        <f>IF(ISNUMBER('実質公債費比率（分子）の構造'!K$53),'実質公債費比率（分子）の構造'!K$53,NA())</f>
        <v>5824</v>
      </c>
      <c r="D50" s="173" t="e">
        <f>NA()</f>
        <v>#N/A</v>
      </c>
      <c r="E50" s="173" t="e">
        <f>NA()</f>
        <v>#N/A</v>
      </c>
      <c r="F50" s="173">
        <f>IF(ISNUMBER('実質公債費比率（分子）の構造'!L$53),'実質公債費比率（分子）の構造'!L$53,NA())</f>
        <v>4555</v>
      </c>
      <c r="G50" s="173" t="e">
        <f>NA()</f>
        <v>#N/A</v>
      </c>
      <c r="H50" s="173" t="e">
        <f>NA()</f>
        <v>#N/A</v>
      </c>
      <c r="I50" s="173">
        <f>IF(ISNUMBER('実質公債費比率（分子）の構造'!M$53),'実質公債費比率（分子）の構造'!M$53,NA())</f>
        <v>4026</v>
      </c>
      <c r="J50" s="173" t="e">
        <f>NA()</f>
        <v>#N/A</v>
      </c>
      <c r="K50" s="173" t="e">
        <f>NA()</f>
        <v>#N/A</v>
      </c>
      <c r="L50" s="173">
        <f>IF(ISNUMBER('実質公債費比率（分子）の構造'!N$53),'実質公債費比率（分子）の構造'!N$53,NA())</f>
        <v>3626</v>
      </c>
      <c r="M50" s="173" t="e">
        <f>NA()</f>
        <v>#N/A</v>
      </c>
      <c r="N50" s="173" t="e">
        <f>NA()</f>
        <v>#N/A</v>
      </c>
      <c r="O50" s="173">
        <f>IF(ISNUMBER('実質公債費比率（分子）の構造'!O$53),'実質公債費比率（分子）の構造'!O$53,NA())</f>
        <v>3948</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112935</v>
      </c>
      <c r="E56" s="172"/>
      <c r="F56" s="172"/>
      <c r="G56" s="172">
        <f>'将来負担比率（分子）の構造'!J$52</f>
        <v>106164</v>
      </c>
      <c r="H56" s="172"/>
      <c r="I56" s="172"/>
      <c r="J56" s="172">
        <f>'将来負担比率（分子）の構造'!K$52</f>
        <v>103267</v>
      </c>
      <c r="K56" s="172"/>
      <c r="L56" s="172"/>
      <c r="M56" s="172">
        <f>'将来負担比率（分子）の構造'!L$52</f>
        <v>100852</v>
      </c>
      <c r="N56" s="172"/>
      <c r="O56" s="172"/>
      <c r="P56" s="172">
        <f>'将来負担比率（分子）の構造'!M$52</f>
        <v>101246</v>
      </c>
    </row>
    <row r="57" spans="1:16" x14ac:dyDescent="0.15">
      <c r="A57" s="172" t="s">
        <v>43</v>
      </c>
      <c r="B57" s="172"/>
      <c r="C57" s="172"/>
      <c r="D57" s="172">
        <f>'将来負担比率（分子）の構造'!I$51</f>
        <v>19823</v>
      </c>
      <c r="E57" s="172"/>
      <c r="F57" s="172"/>
      <c r="G57" s="172">
        <f>'将来負担比率（分子）の構造'!J$51</f>
        <v>17840</v>
      </c>
      <c r="H57" s="172"/>
      <c r="I57" s="172"/>
      <c r="J57" s="172">
        <f>'将来負担比率（分子）の構造'!K$51</f>
        <v>17254</v>
      </c>
      <c r="K57" s="172"/>
      <c r="L57" s="172"/>
      <c r="M57" s="172">
        <f>'将来負担比率（分子）の構造'!L$51</f>
        <v>16104</v>
      </c>
      <c r="N57" s="172"/>
      <c r="O57" s="172"/>
      <c r="P57" s="172">
        <f>'将来負担比率（分子）の構造'!M$51</f>
        <v>15642</v>
      </c>
    </row>
    <row r="58" spans="1:16" x14ac:dyDescent="0.15">
      <c r="A58" s="172" t="s">
        <v>42</v>
      </c>
      <c r="B58" s="172"/>
      <c r="C58" s="172"/>
      <c r="D58" s="172">
        <f>'将来負担比率（分子）の構造'!I$50</f>
        <v>40000</v>
      </c>
      <c r="E58" s="172"/>
      <c r="F58" s="172"/>
      <c r="G58" s="172">
        <f>'将来負担比率（分子）の構造'!J$50</f>
        <v>48620</v>
      </c>
      <c r="H58" s="172"/>
      <c r="I58" s="172"/>
      <c r="J58" s="172">
        <f>'将来負担比率（分子）の構造'!K$50</f>
        <v>43073</v>
      </c>
      <c r="K58" s="172"/>
      <c r="L58" s="172"/>
      <c r="M58" s="172">
        <f>'将来負担比率（分子）の構造'!L$50</f>
        <v>39534</v>
      </c>
      <c r="N58" s="172"/>
      <c r="O58" s="172"/>
      <c r="P58" s="172">
        <f>'将来負担比率（分子）の構造'!M$50</f>
        <v>41001</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15</v>
      </c>
      <c r="C61" s="172"/>
      <c r="D61" s="172"/>
      <c r="E61" s="172">
        <f>'将来負担比率（分子）の構造'!J$46</f>
        <v>25</v>
      </c>
      <c r="F61" s="172"/>
      <c r="G61" s="172"/>
      <c r="H61" s="172">
        <f>'将来負担比率（分子）の構造'!K$46</f>
        <v>20</v>
      </c>
      <c r="I61" s="172"/>
      <c r="J61" s="172"/>
      <c r="K61" s="172" t="str">
        <f>'将来負担比率（分子）の構造'!L$46</f>
        <v>-</v>
      </c>
      <c r="L61" s="172"/>
      <c r="M61" s="172"/>
      <c r="N61" s="172" t="str">
        <f>'将来負担比率（分子）の構造'!M$46</f>
        <v>-</v>
      </c>
      <c r="O61" s="172"/>
      <c r="P61" s="172"/>
    </row>
    <row r="62" spans="1:16" x14ac:dyDescent="0.15">
      <c r="A62" s="172" t="s">
        <v>36</v>
      </c>
      <c r="B62" s="172">
        <f>'将来負担比率（分子）の構造'!I$45</f>
        <v>24836</v>
      </c>
      <c r="C62" s="172"/>
      <c r="D62" s="172"/>
      <c r="E62" s="172">
        <f>'将来負担比率（分子）の構造'!J$45</f>
        <v>23738</v>
      </c>
      <c r="F62" s="172"/>
      <c r="G62" s="172"/>
      <c r="H62" s="172">
        <f>'将来負担比率（分子）の構造'!K$45</f>
        <v>23449</v>
      </c>
      <c r="I62" s="172"/>
      <c r="J62" s="172"/>
      <c r="K62" s="172">
        <f>'将来負担比率（分子）の構造'!L$45</f>
        <v>23039</v>
      </c>
      <c r="L62" s="172"/>
      <c r="M62" s="172"/>
      <c r="N62" s="172">
        <f>'将来負担比率（分子）の構造'!M$45</f>
        <v>22677</v>
      </c>
      <c r="O62" s="172"/>
      <c r="P62" s="172"/>
    </row>
    <row r="63" spans="1:16" x14ac:dyDescent="0.15">
      <c r="A63" s="172" t="s">
        <v>35</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34</v>
      </c>
      <c r="B64" s="172">
        <f>'将来負担比率（分子）の構造'!I$43</f>
        <v>28275</v>
      </c>
      <c r="C64" s="172"/>
      <c r="D64" s="172"/>
      <c r="E64" s="172">
        <f>'将来負担比率（分子）の構造'!J$43</f>
        <v>23700</v>
      </c>
      <c r="F64" s="172"/>
      <c r="G64" s="172"/>
      <c r="H64" s="172">
        <f>'将来負担比率（分子）の構造'!K$43</f>
        <v>20511</v>
      </c>
      <c r="I64" s="172"/>
      <c r="J64" s="172"/>
      <c r="K64" s="172">
        <f>'将来負担比率（分子）の構造'!L$43</f>
        <v>16153</v>
      </c>
      <c r="L64" s="172"/>
      <c r="M64" s="172"/>
      <c r="N64" s="172">
        <f>'将来負担比率（分子）の構造'!M$43</f>
        <v>13823</v>
      </c>
      <c r="O64" s="172"/>
      <c r="P64" s="172"/>
    </row>
    <row r="65" spans="1:16" x14ac:dyDescent="0.15">
      <c r="A65" s="172" t="s">
        <v>33</v>
      </c>
      <c r="B65" s="172">
        <f>'将来負担比率（分子）の構造'!I$42</f>
        <v>10764</v>
      </c>
      <c r="C65" s="172"/>
      <c r="D65" s="172"/>
      <c r="E65" s="172">
        <f>'将来負担比率（分子）の構造'!J$42</f>
        <v>8862</v>
      </c>
      <c r="F65" s="172"/>
      <c r="G65" s="172"/>
      <c r="H65" s="172">
        <f>'将来負担比率（分子）の構造'!K$42</f>
        <v>7999</v>
      </c>
      <c r="I65" s="172"/>
      <c r="J65" s="172"/>
      <c r="K65" s="172">
        <f>'将来負担比率（分子）の構造'!L$42</f>
        <v>8338</v>
      </c>
      <c r="L65" s="172"/>
      <c r="M65" s="172"/>
      <c r="N65" s="172">
        <f>'将来負担比率（分子）の構造'!M$42</f>
        <v>8887</v>
      </c>
      <c r="O65" s="172"/>
      <c r="P65" s="172"/>
    </row>
    <row r="66" spans="1:16" x14ac:dyDescent="0.15">
      <c r="A66" s="172" t="s">
        <v>32</v>
      </c>
      <c r="B66" s="172">
        <f>'将来負担比率（分子）の構造'!I$41</f>
        <v>114663</v>
      </c>
      <c r="C66" s="172"/>
      <c r="D66" s="172"/>
      <c r="E66" s="172">
        <f>'将来負担比率（分子）の構造'!J$41</f>
        <v>110876</v>
      </c>
      <c r="F66" s="172"/>
      <c r="G66" s="172"/>
      <c r="H66" s="172">
        <f>'将来負担比率（分子）の構造'!K$41</f>
        <v>111645</v>
      </c>
      <c r="I66" s="172"/>
      <c r="J66" s="172"/>
      <c r="K66" s="172">
        <f>'将来負担比率（分子）の構造'!L$41</f>
        <v>118218</v>
      </c>
      <c r="L66" s="172"/>
      <c r="M66" s="172"/>
      <c r="N66" s="172">
        <f>'将来負担比率（分子）の構造'!M$41</f>
        <v>131038</v>
      </c>
      <c r="O66" s="172"/>
      <c r="P66" s="172"/>
    </row>
    <row r="67" spans="1:16" x14ac:dyDescent="0.15">
      <c r="A67" s="172" t="s">
        <v>76</v>
      </c>
      <c r="B67" s="172" t="e">
        <f>NA()</f>
        <v>#N/A</v>
      </c>
      <c r="C67" s="172">
        <f>IF(ISNUMBER('将来負担比率（分子）の構造'!I$53), IF('将来負担比率（分子）の構造'!I$53 &lt; 0, 0, '将来負担比率（分子）の構造'!I$53), NA())</f>
        <v>5795</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30</v>
      </c>
      <c r="J67" s="172" t="e">
        <f>NA()</f>
        <v>#N/A</v>
      </c>
      <c r="K67" s="172" t="e">
        <f>NA()</f>
        <v>#N/A</v>
      </c>
      <c r="L67" s="172">
        <f>IF(ISNUMBER('将来負担比率（分子）の構造'!L$53), IF('将来負担比率（分子）の構造'!L$53 &lt; 0, 0, '将来負担比率（分子）の構造'!L$53), NA())</f>
        <v>9258</v>
      </c>
      <c r="M67" s="172" t="e">
        <f>NA()</f>
        <v>#N/A</v>
      </c>
      <c r="N67" s="172" t="e">
        <f>NA()</f>
        <v>#N/A</v>
      </c>
      <c r="O67" s="172">
        <f>IF(ISNUMBER('将来負担比率（分子）の構造'!M$53), IF('将来負担比率（分子）の構造'!M$53 &lt; 0, 0, '将来負担比率（分子）の構造'!M$53), NA())</f>
        <v>18536</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14557</v>
      </c>
      <c r="C72" s="176">
        <f>基金残高に係る経年分析!G55</f>
        <v>13565</v>
      </c>
      <c r="D72" s="176">
        <f>基金残高に係る経年分析!H55</f>
        <v>14482</v>
      </c>
    </row>
    <row r="73" spans="1:16" x14ac:dyDescent="0.15">
      <c r="A73" s="175" t="s">
        <v>79</v>
      </c>
      <c r="B73" s="176">
        <f>基金残高に係る経年分析!F56</f>
        <v>4915</v>
      </c>
      <c r="C73" s="176">
        <f>基金残高に係る経年分析!G56</f>
        <v>3415</v>
      </c>
      <c r="D73" s="176">
        <f>基金残高に係る経年分析!H56</f>
        <v>5124</v>
      </c>
    </row>
    <row r="74" spans="1:16" x14ac:dyDescent="0.15">
      <c r="A74" s="175" t="s">
        <v>80</v>
      </c>
      <c r="B74" s="176">
        <f>基金残高に係る経年分析!F57</f>
        <v>19068</v>
      </c>
      <c r="C74" s="176">
        <f>基金残高に係る経年分析!G57</f>
        <v>18159</v>
      </c>
      <c r="D74" s="176">
        <f>基金残高に係る経年分析!H57</f>
        <v>15306</v>
      </c>
    </row>
  </sheetData>
  <sheetProtection algorithmName="SHA-512" hashValue="jA+65BcG0pWF/u6i/PHiewCisBu1NN4TtiaTRz79tSA/Drl0XLyCk+aILfTwtXPrjzbzgKPUctZjKF6C0fc/MA==" saltValue="+QuBCqzZ/H29/LVcOfe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CR27" sqref="CR27:CY27"/>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217</v>
      </c>
      <c r="DI1" s="746"/>
      <c r="DJ1" s="746"/>
      <c r="DK1" s="746"/>
      <c r="DL1" s="746"/>
      <c r="DM1" s="746"/>
      <c r="DN1" s="747"/>
      <c r="DO1" s="212"/>
      <c r="DP1" s="745" t="s">
        <v>218</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220</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221</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222</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223</v>
      </c>
      <c r="S4" s="688"/>
      <c r="T4" s="688"/>
      <c r="U4" s="688"/>
      <c r="V4" s="688"/>
      <c r="W4" s="688"/>
      <c r="X4" s="688"/>
      <c r="Y4" s="689"/>
      <c r="Z4" s="687" t="s">
        <v>224</v>
      </c>
      <c r="AA4" s="688"/>
      <c r="AB4" s="688"/>
      <c r="AC4" s="689"/>
      <c r="AD4" s="687" t="s">
        <v>225</v>
      </c>
      <c r="AE4" s="688"/>
      <c r="AF4" s="688"/>
      <c r="AG4" s="688"/>
      <c r="AH4" s="688"/>
      <c r="AI4" s="688"/>
      <c r="AJ4" s="688"/>
      <c r="AK4" s="689"/>
      <c r="AL4" s="687" t="s">
        <v>224</v>
      </c>
      <c r="AM4" s="688"/>
      <c r="AN4" s="688"/>
      <c r="AO4" s="689"/>
      <c r="AP4" s="748" t="s">
        <v>226</v>
      </c>
      <c r="AQ4" s="748"/>
      <c r="AR4" s="748"/>
      <c r="AS4" s="748"/>
      <c r="AT4" s="748"/>
      <c r="AU4" s="748"/>
      <c r="AV4" s="748"/>
      <c r="AW4" s="748"/>
      <c r="AX4" s="748"/>
      <c r="AY4" s="748"/>
      <c r="AZ4" s="748"/>
      <c r="BA4" s="748"/>
      <c r="BB4" s="748"/>
      <c r="BC4" s="748"/>
      <c r="BD4" s="748"/>
      <c r="BE4" s="748"/>
      <c r="BF4" s="748"/>
      <c r="BG4" s="748" t="s">
        <v>227</v>
      </c>
      <c r="BH4" s="748"/>
      <c r="BI4" s="748"/>
      <c r="BJ4" s="748"/>
      <c r="BK4" s="748"/>
      <c r="BL4" s="748"/>
      <c r="BM4" s="748"/>
      <c r="BN4" s="748"/>
      <c r="BO4" s="748" t="s">
        <v>224</v>
      </c>
      <c r="BP4" s="748"/>
      <c r="BQ4" s="748"/>
      <c r="BR4" s="748"/>
      <c r="BS4" s="748" t="s">
        <v>228</v>
      </c>
      <c r="BT4" s="748"/>
      <c r="BU4" s="748"/>
      <c r="BV4" s="748"/>
      <c r="BW4" s="748"/>
      <c r="BX4" s="748"/>
      <c r="BY4" s="748"/>
      <c r="BZ4" s="748"/>
      <c r="CA4" s="748"/>
      <c r="CB4" s="748"/>
      <c r="CD4" s="730" t="s">
        <v>229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5" t="s">
        <v>230</v>
      </c>
      <c r="C5" s="696"/>
      <c r="D5" s="696"/>
      <c r="E5" s="696"/>
      <c r="F5" s="696"/>
      <c r="G5" s="696"/>
      <c r="H5" s="696"/>
      <c r="I5" s="696"/>
      <c r="J5" s="696"/>
      <c r="K5" s="696"/>
      <c r="L5" s="696"/>
      <c r="M5" s="696"/>
      <c r="N5" s="696"/>
      <c r="O5" s="696"/>
      <c r="P5" s="696"/>
      <c r="Q5" s="697"/>
      <c r="R5" s="681">
        <v>91041534</v>
      </c>
      <c r="S5" s="682"/>
      <c r="T5" s="682"/>
      <c r="U5" s="682"/>
      <c r="V5" s="682"/>
      <c r="W5" s="682"/>
      <c r="X5" s="682"/>
      <c r="Y5" s="725"/>
      <c r="Z5" s="743">
        <v>34.700000000000003</v>
      </c>
      <c r="AA5" s="743"/>
      <c r="AB5" s="743"/>
      <c r="AC5" s="743"/>
      <c r="AD5" s="744">
        <v>85760787</v>
      </c>
      <c r="AE5" s="744"/>
      <c r="AF5" s="744"/>
      <c r="AG5" s="744"/>
      <c r="AH5" s="744"/>
      <c r="AI5" s="744"/>
      <c r="AJ5" s="744"/>
      <c r="AK5" s="744"/>
      <c r="AL5" s="726">
        <v>79.2</v>
      </c>
      <c r="AM5" s="700"/>
      <c r="AN5" s="700"/>
      <c r="AO5" s="727"/>
      <c r="AP5" s="695" t="s">
        <v>231</v>
      </c>
      <c r="AQ5" s="696"/>
      <c r="AR5" s="696"/>
      <c r="AS5" s="696"/>
      <c r="AT5" s="696"/>
      <c r="AU5" s="696"/>
      <c r="AV5" s="696"/>
      <c r="AW5" s="696"/>
      <c r="AX5" s="696"/>
      <c r="AY5" s="696"/>
      <c r="AZ5" s="696"/>
      <c r="BA5" s="696"/>
      <c r="BB5" s="696"/>
      <c r="BC5" s="696"/>
      <c r="BD5" s="696"/>
      <c r="BE5" s="696"/>
      <c r="BF5" s="697"/>
      <c r="BG5" s="628">
        <v>82277995</v>
      </c>
      <c r="BH5" s="629"/>
      <c r="BI5" s="629"/>
      <c r="BJ5" s="629"/>
      <c r="BK5" s="629"/>
      <c r="BL5" s="629"/>
      <c r="BM5" s="629"/>
      <c r="BN5" s="630"/>
      <c r="BO5" s="655">
        <v>90.4</v>
      </c>
      <c r="BP5" s="655"/>
      <c r="BQ5" s="655"/>
      <c r="BR5" s="655"/>
      <c r="BS5" s="656">
        <v>1987620</v>
      </c>
      <c r="BT5" s="656"/>
      <c r="BU5" s="656"/>
      <c r="BV5" s="656"/>
      <c r="BW5" s="656"/>
      <c r="BX5" s="656"/>
      <c r="BY5" s="656"/>
      <c r="BZ5" s="656"/>
      <c r="CA5" s="656"/>
      <c r="CB5" s="723"/>
      <c r="CD5" s="730" t="s">
        <v>226</v>
      </c>
      <c r="CE5" s="731"/>
      <c r="CF5" s="731"/>
      <c r="CG5" s="731"/>
      <c r="CH5" s="731"/>
      <c r="CI5" s="731"/>
      <c r="CJ5" s="731"/>
      <c r="CK5" s="731"/>
      <c r="CL5" s="731"/>
      <c r="CM5" s="731"/>
      <c r="CN5" s="731"/>
      <c r="CO5" s="731"/>
      <c r="CP5" s="731"/>
      <c r="CQ5" s="732"/>
      <c r="CR5" s="730" t="s">
        <v>232</v>
      </c>
      <c r="CS5" s="731"/>
      <c r="CT5" s="731"/>
      <c r="CU5" s="731"/>
      <c r="CV5" s="731"/>
      <c r="CW5" s="731"/>
      <c r="CX5" s="731"/>
      <c r="CY5" s="732"/>
      <c r="CZ5" s="730" t="s">
        <v>224</v>
      </c>
      <c r="DA5" s="731"/>
      <c r="DB5" s="731"/>
      <c r="DC5" s="732"/>
      <c r="DD5" s="730" t="s">
        <v>233</v>
      </c>
      <c r="DE5" s="731"/>
      <c r="DF5" s="731"/>
      <c r="DG5" s="731"/>
      <c r="DH5" s="731"/>
      <c r="DI5" s="731"/>
      <c r="DJ5" s="731"/>
      <c r="DK5" s="731"/>
      <c r="DL5" s="731"/>
      <c r="DM5" s="731"/>
      <c r="DN5" s="731"/>
      <c r="DO5" s="731"/>
      <c r="DP5" s="732"/>
      <c r="DQ5" s="730" t="s">
        <v>234</v>
      </c>
      <c r="DR5" s="731"/>
      <c r="DS5" s="731"/>
      <c r="DT5" s="731"/>
      <c r="DU5" s="731"/>
      <c r="DV5" s="731"/>
      <c r="DW5" s="731"/>
      <c r="DX5" s="731"/>
      <c r="DY5" s="731"/>
      <c r="DZ5" s="731"/>
      <c r="EA5" s="731"/>
      <c r="EB5" s="731"/>
      <c r="EC5" s="732"/>
    </row>
    <row r="6" spans="2:143" ht="11.25" customHeight="1" x14ac:dyDescent="0.15">
      <c r="B6" s="625" t="s">
        <v>235</v>
      </c>
      <c r="C6" s="626"/>
      <c r="D6" s="626"/>
      <c r="E6" s="626"/>
      <c r="F6" s="626"/>
      <c r="G6" s="626"/>
      <c r="H6" s="626"/>
      <c r="I6" s="626"/>
      <c r="J6" s="626"/>
      <c r="K6" s="626"/>
      <c r="L6" s="626"/>
      <c r="M6" s="626"/>
      <c r="N6" s="626"/>
      <c r="O6" s="626"/>
      <c r="P6" s="626"/>
      <c r="Q6" s="627"/>
      <c r="R6" s="628">
        <v>1335258</v>
      </c>
      <c r="S6" s="629"/>
      <c r="T6" s="629"/>
      <c r="U6" s="629"/>
      <c r="V6" s="629"/>
      <c r="W6" s="629"/>
      <c r="X6" s="629"/>
      <c r="Y6" s="630"/>
      <c r="Z6" s="655">
        <v>0.5</v>
      </c>
      <c r="AA6" s="655"/>
      <c r="AB6" s="655"/>
      <c r="AC6" s="655"/>
      <c r="AD6" s="656">
        <v>1335258</v>
      </c>
      <c r="AE6" s="656"/>
      <c r="AF6" s="656"/>
      <c r="AG6" s="656"/>
      <c r="AH6" s="656"/>
      <c r="AI6" s="656"/>
      <c r="AJ6" s="656"/>
      <c r="AK6" s="656"/>
      <c r="AL6" s="631">
        <v>1.2</v>
      </c>
      <c r="AM6" s="632"/>
      <c r="AN6" s="632"/>
      <c r="AO6" s="657"/>
      <c r="AP6" s="625" t="s">
        <v>236</v>
      </c>
      <c r="AQ6" s="626"/>
      <c r="AR6" s="626"/>
      <c r="AS6" s="626"/>
      <c r="AT6" s="626"/>
      <c r="AU6" s="626"/>
      <c r="AV6" s="626"/>
      <c r="AW6" s="626"/>
      <c r="AX6" s="626"/>
      <c r="AY6" s="626"/>
      <c r="AZ6" s="626"/>
      <c r="BA6" s="626"/>
      <c r="BB6" s="626"/>
      <c r="BC6" s="626"/>
      <c r="BD6" s="626"/>
      <c r="BE6" s="626"/>
      <c r="BF6" s="627"/>
      <c r="BG6" s="628">
        <v>82277995</v>
      </c>
      <c r="BH6" s="629"/>
      <c r="BI6" s="629"/>
      <c r="BJ6" s="629"/>
      <c r="BK6" s="629"/>
      <c r="BL6" s="629"/>
      <c r="BM6" s="629"/>
      <c r="BN6" s="630"/>
      <c r="BO6" s="655">
        <v>90.4</v>
      </c>
      <c r="BP6" s="655"/>
      <c r="BQ6" s="655"/>
      <c r="BR6" s="655"/>
      <c r="BS6" s="656">
        <v>1987620</v>
      </c>
      <c r="BT6" s="656"/>
      <c r="BU6" s="656"/>
      <c r="BV6" s="656"/>
      <c r="BW6" s="656"/>
      <c r="BX6" s="656"/>
      <c r="BY6" s="656"/>
      <c r="BZ6" s="656"/>
      <c r="CA6" s="656"/>
      <c r="CB6" s="723"/>
      <c r="CD6" s="684" t="s">
        <v>237</v>
      </c>
      <c r="CE6" s="685"/>
      <c r="CF6" s="685"/>
      <c r="CG6" s="685"/>
      <c r="CH6" s="685"/>
      <c r="CI6" s="685"/>
      <c r="CJ6" s="685"/>
      <c r="CK6" s="685"/>
      <c r="CL6" s="685"/>
      <c r="CM6" s="685"/>
      <c r="CN6" s="685"/>
      <c r="CO6" s="685"/>
      <c r="CP6" s="685"/>
      <c r="CQ6" s="686"/>
      <c r="CR6" s="628">
        <v>845497</v>
      </c>
      <c r="CS6" s="629"/>
      <c r="CT6" s="629"/>
      <c r="CU6" s="629"/>
      <c r="CV6" s="629"/>
      <c r="CW6" s="629"/>
      <c r="CX6" s="629"/>
      <c r="CY6" s="630"/>
      <c r="CZ6" s="726">
        <v>0.3</v>
      </c>
      <c r="DA6" s="700"/>
      <c r="DB6" s="700"/>
      <c r="DC6" s="729"/>
      <c r="DD6" s="634" t="s">
        <v>238</v>
      </c>
      <c r="DE6" s="629"/>
      <c r="DF6" s="629"/>
      <c r="DG6" s="629"/>
      <c r="DH6" s="629"/>
      <c r="DI6" s="629"/>
      <c r="DJ6" s="629"/>
      <c r="DK6" s="629"/>
      <c r="DL6" s="629"/>
      <c r="DM6" s="629"/>
      <c r="DN6" s="629"/>
      <c r="DO6" s="629"/>
      <c r="DP6" s="630"/>
      <c r="DQ6" s="634">
        <v>845497</v>
      </c>
      <c r="DR6" s="629"/>
      <c r="DS6" s="629"/>
      <c r="DT6" s="629"/>
      <c r="DU6" s="629"/>
      <c r="DV6" s="629"/>
      <c r="DW6" s="629"/>
      <c r="DX6" s="629"/>
      <c r="DY6" s="629"/>
      <c r="DZ6" s="629"/>
      <c r="EA6" s="629"/>
      <c r="EB6" s="629"/>
      <c r="EC6" s="669"/>
    </row>
    <row r="7" spans="2:143" ht="11.25" customHeight="1" x14ac:dyDescent="0.15">
      <c r="B7" s="625" t="s">
        <v>239</v>
      </c>
      <c r="C7" s="626"/>
      <c r="D7" s="626"/>
      <c r="E7" s="626"/>
      <c r="F7" s="626"/>
      <c r="G7" s="626"/>
      <c r="H7" s="626"/>
      <c r="I7" s="626"/>
      <c r="J7" s="626"/>
      <c r="K7" s="626"/>
      <c r="L7" s="626"/>
      <c r="M7" s="626"/>
      <c r="N7" s="626"/>
      <c r="O7" s="626"/>
      <c r="P7" s="626"/>
      <c r="Q7" s="627"/>
      <c r="R7" s="628">
        <v>47708</v>
      </c>
      <c r="S7" s="629"/>
      <c r="T7" s="629"/>
      <c r="U7" s="629"/>
      <c r="V7" s="629"/>
      <c r="W7" s="629"/>
      <c r="X7" s="629"/>
      <c r="Y7" s="630"/>
      <c r="Z7" s="655">
        <v>0</v>
      </c>
      <c r="AA7" s="655"/>
      <c r="AB7" s="655"/>
      <c r="AC7" s="655"/>
      <c r="AD7" s="656">
        <v>47708</v>
      </c>
      <c r="AE7" s="656"/>
      <c r="AF7" s="656"/>
      <c r="AG7" s="656"/>
      <c r="AH7" s="656"/>
      <c r="AI7" s="656"/>
      <c r="AJ7" s="656"/>
      <c r="AK7" s="656"/>
      <c r="AL7" s="631">
        <v>0</v>
      </c>
      <c r="AM7" s="632"/>
      <c r="AN7" s="632"/>
      <c r="AO7" s="657"/>
      <c r="AP7" s="625" t="s">
        <v>240</v>
      </c>
      <c r="AQ7" s="626"/>
      <c r="AR7" s="626"/>
      <c r="AS7" s="626"/>
      <c r="AT7" s="626"/>
      <c r="AU7" s="626"/>
      <c r="AV7" s="626"/>
      <c r="AW7" s="626"/>
      <c r="AX7" s="626"/>
      <c r="AY7" s="626"/>
      <c r="AZ7" s="626"/>
      <c r="BA7" s="626"/>
      <c r="BB7" s="626"/>
      <c r="BC7" s="626"/>
      <c r="BD7" s="626"/>
      <c r="BE7" s="626"/>
      <c r="BF7" s="627"/>
      <c r="BG7" s="628">
        <v>41796237</v>
      </c>
      <c r="BH7" s="629"/>
      <c r="BI7" s="629"/>
      <c r="BJ7" s="629"/>
      <c r="BK7" s="629"/>
      <c r="BL7" s="629"/>
      <c r="BM7" s="629"/>
      <c r="BN7" s="630"/>
      <c r="BO7" s="655">
        <v>45.9</v>
      </c>
      <c r="BP7" s="655"/>
      <c r="BQ7" s="655"/>
      <c r="BR7" s="655"/>
      <c r="BS7" s="656">
        <v>1987620</v>
      </c>
      <c r="BT7" s="656"/>
      <c r="BU7" s="656"/>
      <c r="BV7" s="656"/>
      <c r="BW7" s="656"/>
      <c r="BX7" s="656"/>
      <c r="BY7" s="656"/>
      <c r="BZ7" s="656"/>
      <c r="CA7" s="656"/>
      <c r="CB7" s="723"/>
      <c r="CD7" s="670" t="s">
        <v>241</v>
      </c>
      <c r="CE7" s="667"/>
      <c r="CF7" s="667"/>
      <c r="CG7" s="667"/>
      <c r="CH7" s="667"/>
      <c r="CI7" s="667"/>
      <c r="CJ7" s="667"/>
      <c r="CK7" s="667"/>
      <c r="CL7" s="667"/>
      <c r="CM7" s="667"/>
      <c r="CN7" s="667"/>
      <c r="CO7" s="667"/>
      <c r="CP7" s="667"/>
      <c r="CQ7" s="668"/>
      <c r="CR7" s="628">
        <v>19734030</v>
      </c>
      <c r="CS7" s="629"/>
      <c r="CT7" s="629"/>
      <c r="CU7" s="629"/>
      <c r="CV7" s="629"/>
      <c r="CW7" s="629"/>
      <c r="CX7" s="629"/>
      <c r="CY7" s="630"/>
      <c r="CZ7" s="655">
        <v>7.8</v>
      </c>
      <c r="DA7" s="655"/>
      <c r="DB7" s="655"/>
      <c r="DC7" s="655"/>
      <c r="DD7" s="634">
        <v>702701</v>
      </c>
      <c r="DE7" s="629"/>
      <c r="DF7" s="629"/>
      <c r="DG7" s="629"/>
      <c r="DH7" s="629"/>
      <c r="DI7" s="629"/>
      <c r="DJ7" s="629"/>
      <c r="DK7" s="629"/>
      <c r="DL7" s="629"/>
      <c r="DM7" s="629"/>
      <c r="DN7" s="629"/>
      <c r="DO7" s="629"/>
      <c r="DP7" s="630"/>
      <c r="DQ7" s="634">
        <v>16968655</v>
      </c>
      <c r="DR7" s="629"/>
      <c r="DS7" s="629"/>
      <c r="DT7" s="629"/>
      <c r="DU7" s="629"/>
      <c r="DV7" s="629"/>
      <c r="DW7" s="629"/>
      <c r="DX7" s="629"/>
      <c r="DY7" s="629"/>
      <c r="DZ7" s="629"/>
      <c r="EA7" s="629"/>
      <c r="EB7" s="629"/>
      <c r="EC7" s="669"/>
    </row>
    <row r="8" spans="2:143" ht="11.25" customHeight="1" x14ac:dyDescent="0.15">
      <c r="B8" s="625" t="s">
        <v>242</v>
      </c>
      <c r="C8" s="626"/>
      <c r="D8" s="626"/>
      <c r="E8" s="626"/>
      <c r="F8" s="626"/>
      <c r="G8" s="626"/>
      <c r="H8" s="626"/>
      <c r="I8" s="626"/>
      <c r="J8" s="626"/>
      <c r="K8" s="626"/>
      <c r="L8" s="626"/>
      <c r="M8" s="626"/>
      <c r="N8" s="626"/>
      <c r="O8" s="626"/>
      <c r="P8" s="626"/>
      <c r="Q8" s="627"/>
      <c r="R8" s="628">
        <v>491517</v>
      </c>
      <c r="S8" s="629"/>
      <c r="T8" s="629"/>
      <c r="U8" s="629"/>
      <c r="V8" s="629"/>
      <c r="W8" s="629"/>
      <c r="X8" s="629"/>
      <c r="Y8" s="630"/>
      <c r="Z8" s="655">
        <v>0.2</v>
      </c>
      <c r="AA8" s="655"/>
      <c r="AB8" s="655"/>
      <c r="AC8" s="655"/>
      <c r="AD8" s="656">
        <v>491517</v>
      </c>
      <c r="AE8" s="656"/>
      <c r="AF8" s="656"/>
      <c r="AG8" s="656"/>
      <c r="AH8" s="656"/>
      <c r="AI8" s="656"/>
      <c r="AJ8" s="656"/>
      <c r="AK8" s="656"/>
      <c r="AL8" s="631">
        <v>0.5</v>
      </c>
      <c r="AM8" s="632"/>
      <c r="AN8" s="632"/>
      <c r="AO8" s="657"/>
      <c r="AP8" s="625" t="s">
        <v>243</v>
      </c>
      <c r="AQ8" s="626"/>
      <c r="AR8" s="626"/>
      <c r="AS8" s="626"/>
      <c r="AT8" s="626"/>
      <c r="AU8" s="626"/>
      <c r="AV8" s="626"/>
      <c r="AW8" s="626"/>
      <c r="AX8" s="626"/>
      <c r="AY8" s="626"/>
      <c r="AZ8" s="626"/>
      <c r="BA8" s="626"/>
      <c r="BB8" s="626"/>
      <c r="BC8" s="626"/>
      <c r="BD8" s="626"/>
      <c r="BE8" s="626"/>
      <c r="BF8" s="627"/>
      <c r="BG8" s="628">
        <v>931084</v>
      </c>
      <c r="BH8" s="629"/>
      <c r="BI8" s="629"/>
      <c r="BJ8" s="629"/>
      <c r="BK8" s="629"/>
      <c r="BL8" s="629"/>
      <c r="BM8" s="629"/>
      <c r="BN8" s="630"/>
      <c r="BO8" s="655">
        <v>1</v>
      </c>
      <c r="BP8" s="655"/>
      <c r="BQ8" s="655"/>
      <c r="BR8" s="655"/>
      <c r="BS8" s="656" t="s">
        <v>238</v>
      </c>
      <c r="BT8" s="656"/>
      <c r="BU8" s="656"/>
      <c r="BV8" s="656"/>
      <c r="BW8" s="656"/>
      <c r="BX8" s="656"/>
      <c r="BY8" s="656"/>
      <c r="BZ8" s="656"/>
      <c r="CA8" s="656"/>
      <c r="CB8" s="723"/>
      <c r="CD8" s="670" t="s">
        <v>244</v>
      </c>
      <c r="CE8" s="667"/>
      <c r="CF8" s="667"/>
      <c r="CG8" s="667"/>
      <c r="CH8" s="667"/>
      <c r="CI8" s="667"/>
      <c r="CJ8" s="667"/>
      <c r="CK8" s="667"/>
      <c r="CL8" s="667"/>
      <c r="CM8" s="667"/>
      <c r="CN8" s="667"/>
      <c r="CO8" s="667"/>
      <c r="CP8" s="667"/>
      <c r="CQ8" s="668"/>
      <c r="CR8" s="628">
        <v>97653043</v>
      </c>
      <c r="CS8" s="629"/>
      <c r="CT8" s="629"/>
      <c r="CU8" s="629"/>
      <c r="CV8" s="629"/>
      <c r="CW8" s="629"/>
      <c r="CX8" s="629"/>
      <c r="CY8" s="630"/>
      <c r="CZ8" s="655">
        <v>38.799999999999997</v>
      </c>
      <c r="DA8" s="655"/>
      <c r="DB8" s="655"/>
      <c r="DC8" s="655"/>
      <c r="DD8" s="634">
        <v>1365080</v>
      </c>
      <c r="DE8" s="629"/>
      <c r="DF8" s="629"/>
      <c r="DG8" s="629"/>
      <c r="DH8" s="629"/>
      <c r="DI8" s="629"/>
      <c r="DJ8" s="629"/>
      <c r="DK8" s="629"/>
      <c r="DL8" s="629"/>
      <c r="DM8" s="629"/>
      <c r="DN8" s="629"/>
      <c r="DO8" s="629"/>
      <c r="DP8" s="630"/>
      <c r="DQ8" s="634">
        <v>39523342</v>
      </c>
      <c r="DR8" s="629"/>
      <c r="DS8" s="629"/>
      <c r="DT8" s="629"/>
      <c r="DU8" s="629"/>
      <c r="DV8" s="629"/>
      <c r="DW8" s="629"/>
      <c r="DX8" s="629"/>
      <c r="DY8" s="629"/>
      <c r="DZ8" s="629"/>
      <c r="EA8" s="629"/>
      <c r="EB8" s="629"/>
      <c r="EC8" s="669"/>
    </row>
    <row r="9" spans="2:143" ht="11.25" customHeight="1" x14ac:dyDescent="0.15">
      <c r="B9" s="625" t="s">
        <v>245</v>
      </c>
      <c r="C9" s="626"/>
      <c r="D9" s="626"/>
      <c r="E9" s="626"/>
      <c r="F9" s="626"/>
      <c r="G9" s="626"/>
      <c r="H9" s="626"/>
      <c r="I9" s="626"/>
      <c r="J9" s="626"/>
      <c r="K9" s="626"/>
      <c r="L9" s="626"/>
      <c r="M9" s="626"/>
      <c r="N9" s="626"/>
      <c r="O9" s="626"/>
      <c r="P9" s="626"/>
      <c r="Q9" s="627"/>
      <c r="R9" s="628">
        <v>568699</v>
      </c>
      <c r="S9" s="629"/>
      <c r="T9" s="629"/>
      <c r="U9" s="629"/>
      <c r="V9" s="629"/>
      <c r="W9" s="629"/>
      <c r="X9" s="629"/>
      <c r="Y9" s="630"/>
      <c r="Z9" s="655">
        <v>0.2</v>
      </c>
      <c r="AA9" s="655"/>
      <c r="AB9" s="655"/>
      <c r="AC9" s="655"/>
      <c r="AD9" s="656">
        <v>568699</v>
      </c>
      <c r="AE9" s="656"/>
      <c r="AF9" s="656"/>
      <c r="AG9" s="656"/>
      <c r="AH9" s="656"/>
      <c r="AI9" s="656"/>
      <c r="AJ9" s="656"/>
      <c r="AK9" s="656"/>
      <c r="AL9" s="631">
        <v>0.5</v>
      </c>
      <c r="AM9" s="632"/>
      <c r="AN9" s="632"/>
      <c r="AO9" s="657"/>
      <c r="AP9" s="625" t="s">
        <v>246</v>
      </c>
      <c r="AQ9" s="626"/>
      <c r="AR9" s="626"/>
      <c r="AS9" s="626"/>
      <c r="AT9" s="626"/>
      <c r="AU9" s="626"/>
      <c r="AV9" s="626"/>
      <c r="AW9" s="626"/>
      <c r="AX9" s="626"/>
      <c r="AY9" s="626"/>
      <c r="AZ9" s="626"/>
      <c r="BA9" s="626"/>
      <c r="BB9" s="626"/>
      <c r="BC9" s="626"/>
      <c r="BD9" s="626"/>
      <c r="BE9" s="626"/>
      <c r="BF9" s="627"/>
      <c r="BG9" s="628">
        <v>32943740</v>
      </c>
      <c r="BH9" s="629"/>
      <c r="BI9" s="629"/>
      <c r="BJ9" s="629"/>
      <c r="BK9" s="629"/>
      <c r="BL9" s="629"/>
      <c r="BM9" s="629"/>
      <c r="BN9" s="630"/>
      <c r="BO9" s="655">
        <v>36.200000000000003</v>
      </c>
      <c r="BP9" s="655"/>
      <c r="BQ9" s="655"/>
      <c r="BR9" s="655"/>
      <c r="BS9" s="656" t="s">
        <v>238</v>
      </c>
      <c r="BT9" s="656"/>
      <c r="BU9" s="656"/>
      <c r="BV9" s="656"/>
      <c r="BW9" s="656"/>
      <c r="BX9" s="656"/>
      <c r="BY9" s="656"/>
      <c r="BZ9" s="656"/>
      <c r="CA9" s="656"/>
      <c r="CB9" s="723"/>
      <c r="CD9" s="670" t="s">
        <v>247</v>
      </c>
      <c r="CE9" s="667"/>
      <c r="CF9" s="667"/>
      <c r="CG9" s="667"/>
      <c r="CH9" s="667"/>
      <c r="CI9" s="667"/>
      <c r="CJ9" s="667"/>
      <c r="CK9" s="667"/>
      <c r="CL9" s="667"/>
      <c r="CM9" s="667"/>
      <c r="CN9" s="667"/>
      <c r="CO9" s="667"/>
      <c r="CP9" s="667"/>
      <c r="CQ9" s="668"/>
      <c r="CR9" s="628">
        <v>19878950</v>
      </c>
      <c r="CS9" s="629"/>
      <c r="CT9" s="629"/>
      <c r="CU9" s="629"/>
      <c r="CV9" s="629"/>
      <c r="CW9" s="629"/>
      <c r="CX9" s="629"/>
      <c r="CY9" s="630"/>
      <c r="CZ9" s="655">
        <v>7.9</v>
      </c>
      <c r="DA9" s="655"/>
      <c r="DB9" s="655"/>
      <c r="DC9" s="655"/>
      <c r="DD9" s="634">
        <v>1201049</v>
      </c>
      <c r="DE9" s="629"/>
      <c r="DF9" s="629"/>
      <c r="DG9" s="629"/>
      <c r="DH9" s="629"/>
      <c r="DI9" s="629"/>
      <c r="DJ9" s="629"/>
      <c r="DK9" s="629"/>
      <c r="DL9" s="629"/>
      <c r="DM9" s="629"/>
      <c r="DN9" s="629"/>
      <c r="DO9" s="629"/>
      <c r="DP9" s="630"/>
      <c r="DQ9" s="634">
        <v>12060114</v>
      </c>
      <c r="DR9" s="629"/>
      <c r="DS9" s="629"/>
      <c r="DT9" s="629"/>
      <c r="DU9" s="629"/>
      <c r="DV9" s="629"/>
      <c r="DW9" s="629"/>
      <c r="DX9" s="629"/>
      <c r="DY9" s="629"/>
      <c r="DZ9" s="629"/>
      <c r="EA9" s="629"/>
      <c r="EB9" s="629"/>
      <c r="EC9" s="669"/>
    </row>
    <row r="10" spans="2:143" ht="11.25" customHeight="1" x14ac:dyDescent="0.15">
      <c r="B10" s="625" t="s">
        <v>248</v>
      </c>
      <c r="C10" s="626"/>
      <c r="D10" s="626"/>
      <c r="E10" s="626"/>
      <c r="F10" s="626"/>
      <c r="G10" s="626"/>
      <c r="H10" s="626"/>
      <c r="I10" s="626"/>
      <c r="J10" s="626"/>
      <c r="K10" s="626"/>
      <c r="L10" s="626"/>
      <c r="M10" s="626"/>
      <c r="N10" s="626"/>
      <c r="O10" s="626"/>
      <c r="P10" s="626"/>
      <c r="Q10" s="627"/>
      <c r="R10" s="628" t="s">
        <v>238</v>
      </c>
      <c r="S10" s="629"/>
      <c r="T10" s="629"/>
      <c r="U10" s="629"/>
      <c r="V10" s="629"/>
      <c r="W10" s="629"/>
      <c r="X10" s="629"/>
      <c r="Y10" s="630"/>
      <c r="Z10" s="655" t="s">
        <v>238</v>
      </c>
      <c r="AA10" s="655"/>
      <c r="AB10" s="655"/>
      <c r="AC10" s="655"/>
      <c r="AD10" s="656" t="s">
        <v>238</v>
      </c>
      <c r="AE10" s="656"/>
      <c r="AF10" s="656"/>
      <c r="AG10" s="656"/>
      <c r="AH10" s="656"/>
      <c r="AI10" s="656"/>
      <c r="AJ10" s="656"/>
      <c r="AK10" s="656"/>
      <c r="AL10" s="631" t="s">
        <v>238</v>
      </c>
      <c r="AM10" s="632"/>
      <c r="AN10" s="632"/>
      <c r="AO10" s="657"/>
      <c r="AP10" s="625" t="s">
        <v>249</v>
      </c>
      <c r="AQ10" s="626"/>
      <c r="AR10" s="626"/>
      <c r="AS10" s="626"/>
      <c r="AT10" s="626"/>
      <c r="AU10" s="626"/>
      <c r="AV10" s="626"/>
      <c r="AW10" s="626"/>
      <c r="AX10" s="626"/>
      <c r="AY10" s="626"/>
      <c r="AZ10" s="626"/>
      <c r="BA10" s="626"/>
      <c r="BB10" s="626"/>
      <c r="BC10" s="626"/>
      <c r="BD10" s="626"/>
      <c r="BE10" s="626"/>
      <c r="BF10" s="627"/>
      <c r="BG10" s="628">
        <v>2185788</v>
      </c>
      <c r="BH10" s="629"/>
      <c r="BI10" s="629"/>
      <c r="BJ10" s="629"/>
      <c r="BK10" s="629"/>
      <c r="BL10" s="629"/>
      <c r="BM10" s="629"/>
      <c r="BN10" s="630"/>
      <c r="BO10" s="655">
        <v>2.4</v>
      </c>
      <c r="BP10" s="655"/>
      <c r="BQ10" s="655"/>
      <c r="BR10" s="655"/>
      <c r="BS10" s="656">
        <v>362260</v>
      </c>
      <c r="BT10" s="656"/>
      <c r="BU10" s="656"/>
      <c r="BV10" s="656"/>
      <c r="BW10" s="656"/>
      <c r="BX10" s="656"/>
      <c r="BY10" s="656"/>
      <c r="BZ10" s="656"/>
      <c r="CA10" s="656"/>
      <c r="CB10" s="723"/>
      <c r="CD10" s="670" t="s">
        <v>250</v>
      </c>
      <c r="CE10" s="667"/>
      <c r="CF10" s="667"/>
      <c r="CG10" s="667"/>
      <c r="CH10" s="667"/>
      <c r="CI10" s="667"/>
      <c r="CJ10" s="667"/>
      <c r="CK10" s="667"/>
      <c r="CL10" s="667"/>
      <c r="CM10" s="667"/>
      <c r="CN10" s="667"/>
      <c r="CO10" s="667"/>
      <c r="CP10" s="667"/>
      <c r="CQ10" s="668"/>
      <c r="CR10" s="628">
        <v>129242</v>
      </c>
      <c r="CS10" s="629"/>
      <c r="CT10" s="629"/>
      <c r="CU10" s="629"/>
      <c r="CV10" s="629"/>
      <c r="CW10" s="629"/>
      <c r="CX10" s="629"/>
      <c r="CY10" s="630"/>
      <c r="CZ10" s="655">
        <v>0.1</v>
      </c>
      <c r="DA10" s="655"/>
      <c r="DB10" s="655"/>
      <c r="DC10" s="655"/>
      <c r="DD10" s="634" t="s">
        <v>238</v>
      </c>
      <c r="DE10" s="629"/>
      <c r="DF10" s="629"/>
      <c r="DG10" s="629"/>
      <c r="DH10" s="629"/>
      <c r="DI10" s="629"/>
      <c r="DJ10" s="629"/>
      <c r="DK10" s="629"/>
      <c r="DL10" s="629"/>
      <c r="DM10" s="629"/>
      <c r="DN10" s="629"/>
      <c r="DO10" s="629"/>
      <c r="DP10" s="630"/>
      <c r="DQ10" s="634">
        <v>77484</v>
      </c>
      <c r="DR10" s="629"/>
      <c r="DS10" s="629"/>
      <c r="DT10" s="629"/>
      <c r="DU10" s="629"/>
      <c r="DV10" s="629"/>
      <c r="DW10" s="629"/>
      <c r="DX10" s="629"/>
      <c r="DY10" s="629"/>
      <c r="DZ10" s="629"/>
      <c r="EA10" s="629"/>
      <c r="EB10" s="629"/>
      <c r="EC10" s="669"/>
    </row>
    <row r="11" spans="2:143" ht="11.25" customHeight="1" x14ac:dyDescent="0.15">
      <c r="B11" s="625" t="s">
        <v>251</v>
      </c>
      <c r="C11" s="626"/>
      <c r="D11" s="626"/>
      <c r="E11" s="626"/>
      <c r="F11" s="626"/>
      <c r="G11" s="626"/>
      <c r="H11" s="626"/>
      <c r="I11" s="626"/>
      <c r="J11" s="626"/>
      <c r="K11" s="626"/>
      <c r="L11" s="626"/>
      <c r="M11" s="626"/>
      <c r="N11" s="626"/>
      <c r="O11" s="626"/>
      <c r="P11" s="626"/>
      <c r="Q11" s="627"/>
      <c r="R11" s="628">
        <v>12938379</v>
      </c>
      <c r="S11" s="629"/>
      <c r="T11" s="629"/>
      <c r="U11" s="629"/>
      <c r="V11" s="629"/>
      <c r="W11" s="629"/>
      <c r="X11" s="629"/>
      <c r="Y11" s="630"/>
      <c r="Z11" s="631">
        <v>4.9000000000000004</v>
      </c>
      <c r="AA11" s="632"/>
      <c r="AB11" s="632"/>
      <c r="AC11" s="633"/>
      <c r="AD11" s="634">
        <v>12938379</v>
      </c>
      <c r="AE11" s="629"/>
      <c r="AF11" s="629"/>
      <c r="AG11" s="629"/>
      <c r="AH11" s="629"/>
      <c r="AI11" s="629"/>
      <c r="AJ11" s="629"/>
      <c r="AK11" s="630"/>
      <c r="AL11" s="631">
        <v>11.9</v>
      </c>
      <c r="AM11" s="632"/>
      <c r="AN11" s="632"/>
      <c r="AO11" s="657"/>
      <c r="AP11" s="625" t="s">
        <v>252</v>
      </c>
      <c r="AQ11" s="626"/>
      <c r="AR11" s="626"/>
      <c r="AS11" s="626"/>
      <c r="AT11" s="626"/>
      <c r="AU11" s="626"/>
      <c r="AV11" s="626"/>
      <c r="AW11" s="626"/>
      <c r="AX11" s="626"/>
      <c r="AY11" s="626"/>
      <c r="AZ11" s="626"/>
      <c r="BA11" s="626"/>
      <c r="BB11" s="626"/>
      <c r="BC11" s="626"/>
      <c r="BD11" s="626"/>
      <c r="BE11" s="626"/>
      <c r="BF11" s="627"/>
      <c r="BG11" s="628">
        <v>5735625</v>
      </c>
      <c r="BH11" s="629"/>
      <c r="BI11" s="629"/>
      <c r="BJ11" s="629"/>
      <c r="BK11" s="629"/>
      <c r="BL11" s="629"/>
      <c r="BM11" s="629"/>
      <c r="BN11" s="630"/>
      <c r="BO11" s="655">
        <v>6.3</v>
      </c>
      <c r="BP11" s="655"/>
      <c r="BQ11" s="655"/>
      <c r="BR11" s="655"/>
      <c r="BS11" s="656">
        <v>1625360</v>
      </c>
      <c r="BT11" s="656"/>
      <c r="BU11" s="656"/>
      <c r="BV11" s="656"/>
      <c r="BW11" s="656"/>
      <c r="BX11" s="656"/>
      <c r="BY11" s="656"/>
      <c r="BZ11" s="656"/>
      <c r="CA11" s="656"/>
      <c r="CB11" s="723"/>
      <c r="CD11" s="670" t="s">
        <v>253</v>
      </c>
      <c r="CE11" s="667"/>
      <c r="CF11" s="667"/>
      <c r="CG11" s="667"/>
      <c r="CH11" s="667"/>
      <c r="CI11" s="667"/>
      <c r="CJ11" s="667"/>
      <c r="CK11" s="667"/>
      <c r="CL11" s="667"/>
      <c r="CM11" s="667"/>
      <c r="CN11" s="667"/>
      <c r="CO11" s="667"/>
      <c r="CP11" s="667"/>
      <c r="CQ11" s="668"/>
      <c r="CR11" s="628">
        <v>3107437</v>
      </c>
      <c r="CS11" s="629"/>
      <c r="CT11" s="629"/>
      <c r="CU11" s="629"/>
      <c r="CV11" s="629"/>
      <c r="CW11" s="629"/>
      <c r="CX11" s="629"/>
      <c r="CY11" s="630"/>
      <c r="CZ11" s="655">
        <v>1.2</v>
      </c>
      <c r="DA11" s="655"/>
      <c r="DB11" s="655"/>
      <c r="DC11" s="655"/>
      <c r="DD11" s="634">
        <v>889857</v>
      </c>
      <c r="DE11" s="629"/>
      <c r="DF11" s="629"/>
      <c r="DG11" s="629"/>
      <c r="DH11" s="629"/>
      <c r="DI11" s="629"/>
      <c r="DJ11" s="629"/>
      <c r="DK11" s="629"/>
      <c r="DL11" s="629"/>
      <c r="DM11" s="629"/>
      <c r="DN11" s="629"/>
      <c r="DO11" s="629"/>
      <c r="DP11" s="630"/>
      <c r="DQ11" s="634">
        <v>2114921</v>
      </c>
      <c r="DR11" s="629"/>
      <c r="DS11" s="629"/>
      <c r="DT11" s="629"/>
      <c r="DU11" s="629"/>
      <c r="DV11" s="629"/>
      <c r="DW11" s="629"/>
      <c r="DX11" s="629"/>
      <c r="DY11" s="629"/>
      <c r="DZ11" s="629"/>
      <c r="EA11" s="629"/>
      <c r="EB11" s="629"/>
      <c r="EC11" s="669"/>
    </row>
    <row r="12" spans="2:143" ht="11.25" customHeight="1" x14ac:dyDescent="0.15">
      <c r="B12" s="625" t="s">
        <v>254</v>
      </c>
      <c r="C12" s="626"/>
      <c r="D12" s="626"/>
      <c r="E12" s="626"/>
      <c r="F12" s="626"/>
      <c r="G12" s="626"/>
      <c r="H12" s="626"/>
      <c r="I12" s="626"/>
      <c r="J12" s="626"/>
      <c r="K12" s="626"/>
      <c r="L12" s="626"/>
      <c r="M12" s="626"/>
      <c r="N12" s="626"/>
      <c r="O12" s="626"/>
      <c r="P12" s="626"/>
      <c r="Q12" s="627"/>
      <c r="R12" s="628">
        <v>120052</v>
      </c>
      <c r="S12" s="629"/>
      <c r="T12" s="629"/>
      <c r="U12" s="629"/>
      <c r="V12" s="629"/>
      <c r="W12" s="629"/>
      <c r="X12" s="629"/>
      <c r="Y12" s="630"/>
      <c r="Z12" s="655">
        <v>0</v>
      </c>
      <c r="AA12" s="655"/>
      <c r="AB12" s="655"/>
      <c r="AC12" s="655"/>
      <c r="AD12" s="656">
        <v>120052</v>
      </c>
      <c r="AE12" s="656"/>
      <c r="AF12" s="656"/>
      <c r="AG12" s="656"/>
      <c r="AH12" s="656"/>
      <c r="AI12" s="656"/>
      <c r="AJ12" s="656"/>
      <c r="AK12" s="656"/>
      <c r="AL12" s="631">
        <v>0.1</v>
      </c>
      <c r="AM12" s="632"/>
      <c r="AN12" s="632"/>
      <c r="AO12" s="657"/>
      <c r="AP12" s="625" t="s">
        <v>255</v>
      </c>
      <c r="AQ12" s="626"/>
      <c r="AR12" s="626"/>
      <c r="AS12" s="626"/>
      <c r="AT12" s="626"/>
      <c r="AU12" s="626"/>
      <c r="AV12" s="626"/>
      <c r="AW12" s="626"/>
      <c r="AX12" s="626"/>
      <c r="AY12" s="626"/>
      <c r="AZ12" s="626"/>
      <c r="BA12" s="626"/>
      <c r="BB12" s="626"/>
      <c r="BC12" s="626"/>
      <c r="BD12" s="626"/>
      <c r="BE12" s="626"/>
      <c r="BF12" s="627"/>
      <c r="BG12" s="628">
        <v>35554733</v>
      </c>
      <c r="BH12" s="629"/>
      <c r="BI12" s="629"/>
      <c r="BJ12" s="629"/>
      <c r="BK12" s="629"/>
      <c r="BL12" s="629"/>
      <c r="BM12" s="629"/>
      <c r="BN12" s="630"/>
      <c r="BO12" s="655">
        <v>39.1</v>
      </c>
      <c r="BP12" s="655"/>
      <c r="BQ12" s="655"/>
      <c r="BR12" s="655"/>
      <c r="BS12" s="656" t="s">
        <v>238</v>
      </c>
      <c r="BT12" s="656"/>
      <c r="BU12" s="656"/>
      <c r="BV12" s="656"/>
      <c r="BW12" s="656"/>
      <c r="BX12" s="656"/>
      <c r="BY12" s="656"/>
      <c r="BZ12" s="656"/>
      <c r="CA12" s="656"/>
      <c r="CB12" s="723"/>
      <c r="CD12" s="670" t="s">
        <v>256</v>
      </c>
      <c r="CE12" s="667"/>
      <c r="CF12" s="667"/>
      <c r="CG12" s="667"/>
      <c r="CH12" s="667"/>
      <c r="CI12" s="667"/>
      <c r="CJ12" s="667"/>
      <c r="CK12" s="667"/>
      <c r="CL12" s="667"/>
      <c r="CM12" s="667"/>
      <c r="CN12" s="667"/>
      <c r="CO12" s="667"/>
      <c r="CP12" s="667"/>
      <c r="CQ12" s="668"/>
      <c r="CR12" s="628">
        <v>23770006</v>
      </c>
      <c r="CS12" s="629"/>
      <c r="CT12" s="629"/>
      <c r="CU12" s="629"/>
      <c r="CV12" s="629"/>
      <c r="CW12" s="629"/>
      <c r="CX12" s="629"/>
      <c r="CY12" s="630"/>
      <c r="CZ12" s="655">
        <v>9.5</v>
      </c>
      <c r="DA12" s="655"/>
      <c r="DB12" s="655"/>
      <c r="DC12" s="655"/>
      <c r="DD12" s="634">
        <v>507157</v>
      </c>
      <c r="DE12" s="629"/>
      <c r="DF12" s="629"/>
      <c r="DG12" s="629"/>
      <c r="DH12" s="629"/>
      <c r="DI12" s="629"/>
      <c r="DJ12" s="629"/>
      <c r="DK12" s="629"/>
      <c r="DL12" s="629"/>
      <c r="DM12" s="629"/>
      <c r="DN12" s="629"/>
      <c r="DO12" s="629"/>
      <c r="DP12" s="630"/>
      <c r="DQ12" s="634">
        <v>2912757</v>
      </c>
      <c r="DR12" s="629"/>
      <c r="DS12" s="629"/>
      <c r="DT12" s="629"/>
      <c r="DU12" s="629"/>
      <c r="DV12" s="629"/>
      <c r="DW12" s="629"/>
      <c r="DX12" s="629"/>
      <c r="DY12" s="629"/>
      <c r="DZ12" s="629"/>
      <c r="EA12" s="629"/>
      <c r="EB12" s="629"/>
      <c r="EC12" s="669"/>
    </row>
    <row r="13" spans="2:143" ht="11.25" customHeight="1" x14ac:dyDescent="0.15">
      <c r="B13" s="625" t="s">
        <v>257</v>
      </c>
      <c r="C13" s="626"/>
      <c r="D13" s="626"/>
      <c r="E13" s="626"/>
      <c r="F13" s="626"/>
      <c r="G13" s="626"/>
      <c r="H13" s="626"/>
      <c r="I13" s="626"/>
      <c r="J13" s="626"/>
      <c r="K13" s="626"/>
      <c r="L13" s="626"/>
      <c r="M13" s="626"/>
      <c r="N13" s="626"/>
      <c r="O13" s="626"/>
      <c r="P13" s="626"/>
      <c r="Q13" s="627"/>
      <c r="R13" s="628" t="s">
        <v>188</v>
      </c>
      <c r="S13" s="629"/>
      <c r="T13" s="629"/>
      <c r="U13" s="629"/>
      <c r="V13" s="629"/>
      <c r="W13" s="629"/>
      <c r="X13" s="629"/>
      <c r="Y13" s="630"/>
      <c r="Z13" s="655" t="s">
        <v>238</v>
      </c>
      <c r="AA13" s="655"/>
      <c r="AB13" s="655"/>
      <c r="AC13" s="655"/>
      <c r="AD13" s="656" t="s">
        <v>238</v>
      </c>
      <c r="AE13" s="656"/>
      <c r="AF13" s="656"/>
      <c r="AG13" s="656"/>
      <c r="AH13" s="656"/>
      <c r="AI13" s="656"/>
      <c r="AJ13" s="656"/>
      <c r="AK13" s="656"/>
      <c r="AL13" s="631" t="s">
        <v>238</v>
      </c>
      <c r="AM13" s="632"/>
      <c r="AN13" s="632"/>
      <c r="AO13" s="657"/>
      <c r="AP13" s="625" t="s">
        <v>258</v>
      </c>
      <c r="AQ13" s="626"/>
      <c r="AR13" s="626"/>
      <c r="AS13" s="626"/>
      <c r="AT13" s="626"/>
      <c r="AU13" s="626"/>
      <c r="AV13" s="626"/>
      <c r="AW13" s="626"/>
      <c r="AX13" s="626"/>
      <c r="AY13" s="626"/>
      <c r="AZ13" s="626"/>
      <c r="BA13" s="626"/>
      <c r="BB13" s="626"/>
      <c r="BC13" s="626"/>
      <c r="BD13" s="626"/>
      <c r="BE13" s="626"/>
      <c r="BF13" s="627"/>
      <c r="BG13" s="628">
        <v>35428379</v>
      </c>
      <c r="BH13" s="629"/>
      <c r="BI13" s="629"/>
      <c r="BJ13" s="629"/>
      <c r="BK13" s="629"/>
      <c r="BL13" s="629"/>
      <c r="BM13" s="629"/>
      <c r="BN13" s="630"/>
      <c r="BO13" s="655">
        <v>38.9</v>
      </c>
      <c r="BP13" s="655"/>
      <c r="BQ13" s="655"/>
      <c r="BR13" s="655"/>
      <c r="BS13" s="656" t="s">
        <v>238</v>
      </c>
      <c r="BT13" s="656"/>
      <c r="BU13" s="656"/>
      <c r="BV13" s="656"/>
      <c r="BW13" s="656"/>
      <c r="BX13" s="656"/>
      <c r="BY13" s="656"/>
      <c r="BZ13" s="656"/>
      <c r="CA13" s="656"/>
      <c r="CB13" s="723"/>
      <c r="CD13" s="670" t="s">
        <v>259</v>
      </c>
      <c r="CE13" s="667"/>
      <c r="CF13" s="667"/>
      <c r="CG13" s="667"/>
      <c r="CH13" s="667"/>
      <c r="CI13" s="667"/>
      <c r="CJ13" s="667"/>
      <c r="CK13" s="667"/>
      <c r="CL13" s="667"/>
      <c r="CM13" s="667"/>
      <c r="CN13" s="667"/>
      <c r="CO13" s="667"/>
      <c r="CP13" s="667"/>
      <c r="CQ13" s="668"/>
      <c r="CR13" s="628">
        <v>47642260</v>
      </c>
      <c r="CS13" s="629"/>
      <c r="CT13" s="629"/>
      <c r="CU13" s="629"/>
      <c r="CV13" s="629"/>
      <c r="CW13" s="629"/>
      <c r="CX13" s="629"/>
      <c r="CY13" s="630"/>
      <c r="CZ13" s="655">
        <v>18.899999999999999</v>
      </c>
      <c r="DA13" s="655"/>
      <c r="DB13" s="655"/>
      <c r="DC13" s="655"/>
      <c r="DD13" s="634">
        <v>36560833</v>
      </c>
      <c r="DE13" s="629"/>
      <c r="DF13" s="629"/>
      <c r="DG13" s="629"/>
      <c r="DH13" s="629"/>
      <c r="DI13" s="629"/>
      <c r="DJ13" s="629"/>
      <c r="DK13" s="629"/>
      <c r="DL13" s="629"/>
      <c r="DM13" s="629"/>
      <c r="DN13" s="629"/>
      <c r="DO13" s="629"/>
      <c r="DP13" s="630"/>
      <c r="DQ13" s="634">
        <v>14428233</v>
      </c>
      <c r="DR13" s="629"/>
      <c r="DS13" s="629"/>
      <c r="DT13" s="629"/>
      <c r="DU13" s="629"/>
      <c r="DV13" s="629"/>
      <c r="DW13" s="629"/>
      <c r="DX13" s="629"/>
      <c r="DY13" s="629"/>
      <c r="DZ13" s="629"/>
      <c r="EA13" s="629"/>
      <c r="EB13" s="629"/>
      <c r="EC13" s="669"/>
    </row>
    <row r="14" spans="2:143" ht="11.25" customHeight="1" x14ac:dyDescent="0.15">
      <c r="B14" s="625" t="s">
        <v>260</v>
      </c>
      <c r="C14" s="626"/>
      <c r="D14" s="626"/>
      <c r="E14" s="626"/>
      <c r="F14" s="626"/>
      <c r="G14" s="626"/>
      <c r="H14" s="626"/>
      <c r="I14" s="626"/>
      <c r="J14" s="626"/>
      <c r="K14" s="626"/>
      <c r="L14" s="626"/>
      <c r="M14" s="626"/>
      <c r="N14" s="626"/>
      <c r="O14" s="626"/>
      <c r="P14" s="626"/>
      <c r="Q14" s="627"/>
      <c r="R14" s="628" t="s">
        <v>238</v>
      </c>
      <c r="S14" s="629"/>
      <c r="T14" s="629"/>
      <c r="U14" s="629"/>
      <c r="V14" s="629"/>
      <c r="W14" s="629"/>
      <c r="X14" s="629"/>
      <c r="Y14" s="630"/>
      <c r="Z14" s="655" t="s">
        <v>238</v>
      </c>
      <c r="AA14" s="655"/>
      <c r="AB14" s="655"/>
      <c r="AC14" s="655"/>
      <c r="AD14" s="656" t="s">
        <v>238</v>
      </c>
      <c r="AE14" s="656"/>
      <c r="AF14" s="656"/>
      <c r="AG14" s="656"/>
      <c r="AH14" s="656"/>
      <c r="AI14" s="656"/>
      <c r="AJ14" s="656"/>
      <c r="AK14" s="656"/>
      <c r="AL14" s="631" t="s">
        <v>188</v>
      </c>
      <c r="AM14" s="632"/>
      <c r="AN14" s="632"/>
      <c r="AO14" s="657"/>
      <c r="AP14" s="625" t="s">
        <v>261</v>
      </c>
      <c r="AQ14" s="626"/>
      <c r="AR14" s="626"/>
      <c r="AS14" s="626"/>
      <c r="AT14" s="626"/>
      <c r="AU14" s="626"/>
      <c r="AV14" s="626"/>
      <c r="AW14" s="626"/>
      <c r="AX14" s="626"/>
      <c r="AY14" s="626"/>
      <c r="AZ14" s="626"/>
      <c r="BA14" s="626"/>
      <c r="BB14" s="626"/>
      <c r="BC14" s="626"/>
      <c r="BD14" s="626"/>
      <c r="BE14" s="626"/>
      <c r="BF14" s="627"/>
      <c r="BG14" s="628">
        <v>1253584</v>
      </c>
      <c r="BH14" s="629"/>
      <c r="BI14" s="629"/>
      <c r="BJ14" s="629"/>
      <c r="BK14" s="629"/>
      <c r="BL14" s="629"/>
      <c r="BM14" s="629"/>
      <c r="BN14" s="630"/>
      <c r="BO14" s="655">
        <v>1.4</v>
      </c>
      <c r="BP14" s="655"/>
      <c r="BQ14" s="655"/>
      <c r="BR14" s="655"/>
      <c r="BS14" s="656" t="s">
        <v>238</v>
      </c>
      <c r="BT14" s="656"/>
      <c r="BU14" s="656"/>
      <c r="BV14" s="656"/>
      <c r="BW14" s="656"/>
      <c r="BX14" s="656"/>
      <c r="BY14" s="656"/>
      <c r="BZ14" s="656"/>
      <c r="CA14" s="656"/>
      <c r="CB14" s="723"/>
      <c r="CD14" s="670" t="s">
        <v>262</v>
      </c>
      <c r="CE14" s="667"/>
      <c r="CF14" s="667"/>
      <c r="CG14" s="667"/>
      <c r="CH14" s="667"/>
      <c r="CI14" s="667"/>
      <c r="CJ14" s="667"/>
      <c r="CK14" s="667"/>
      <c r="CL14" s="667"/>
      <c r="CM14" s="667"/>
      <c r="CN14" s="667"/>
      <c r="CO14" s="667"/>
      <c r="CP14" s="667"/>
      <c r="CQ14" s="668"/>
      <c r="CR14" s="628">
        <v>5805125</v>
      </c>
      <c r="CS14" s="629"/>
      <c r="CT14" s="629"/>
      <c r="CU14" s="629"/>
      <c r="CV14" s="629"/>
      <c r="CW14" s="629"/>
      <c r="CX14" s="629"/>
      <c r="CY14" s="630"/>
      <c r="CZ14" s="655">
        <v>2.2999999999999998</v>
      </c>
      <c r="DA14" s="655"/>
      <c r="DB14" s="655"/>
      <c r="DC14" s="655"/>
      <c r="DD14" s="634">
        <v>893640</v>
      </c>
      <c r="DE14" s="629"/>
      <c r="DF14" s="629"/>
      <c r="DG14" s="629"/>
      <c r="DH14" s="629"/>
      <c r="DI14" s="629"/>
      <c r="DJ14" s="629"/>
      <c r="DK14" s="629"/>
      <c r="DL14" s="629"/>
      <c r="DM14" s="629"/>
      <c r="DN14" s="629"/>
      <c r="DO14" s="629"/>
      <c r="DP14" s="630"/>
      <c r="DQ14" s="634">
        <v>4999716</v>
      </c>
      <c r="DR14" s="629"/>
      <c r="DS14" s="629"/>
      <c r="DT14" s="629"/>
      <c r="DU14" s="629"/>
      <c r="DV14" s="629"/>
      <c r="DW14" s="629"/>
      <c r="DX14" s="629"/>
      <c r="DY14" s="629"/>
      <c r="DZ14" s="629"/>
      <c r="EA14" s="629"/>
      <c r="EB14" s="629"/>
      <c r="EC14" s="669"/>
    </row>
    <row r="15" spans="2:143" ht="11.25" customHeight="1" x14ac:dyDescent="0.15">
      <c r="B15" s="625" t="s">
        <v>263</v>
      </c>
      <c r="C15" s="626"/>
      <c r="D15" s="626"/>
      <c r="E15" s="626"/>
      <c r="F15" s="626"/>
      <c r="G15" s="626"/>
      <c r="H15" s="626"/>
      <c r="I15" s="626"/>
      <c r="J15" s="626"/>
      <c r="K15" s="626"/>
      <c r="L15" s="626"/>
      <c r="M15" s="626"/>
      <c r="N15" s="626"/>
      <c r="O15" s="626"/>
      <c r="P15" s="626"/>
      <c r="Q15" s="627"/>
      <c r="R15" s="628" t="s">
        <v>238</v>
      </c>
      <c r="S15" s="629"/>
      <c r="T15" s="629"/>
      <c r="U15" s="629"/>
      <c r="V15" s="629"/>
      <c r="W15" s="629"/>
      <c r="X15" s="629"/>
      <c r="Y15" s="630"/>
      <c r="Z15" s="655" t="s">
        <v>238</v>
      </c>
      <c r="AA15" s="655"/>
      <c r="AB15" s="655"/>
      <c r="AC15" s="655"/>
      <c r="AD15" s="656" t="s">
        <v>238</v>
      </c>
      <c r="AE15" s="656"/>
      <c r="AF15" s="656"/>
      <c r="AG15" s="656"/>
      <c r="AH15" s="656"/>
      <c r="AI15" s="656"/>
      <c r="AJ15" s="656"/>
      <c r="AK15" s="656"/>
      <c r="AL15" s="631" t="s">
        <v>238</v>
      </c>
      <c r="AM15" s="632"/>
      <c r="AN15" s="632"/>
      <c r="AO15" s="657"/>
      <c r="AP15" s="625" t="s">
        <v>264</v>
      </c>
      <c r="AQ15" s="626"/>
      <c r="AR15" s="626"/>
      <c r="AS15" s="626"/>
      <c r="AT15" s="626"/>
      <c r="AU15" s="626"/>
      <c r="AV15" s="626"/>
      <c r="AW15" s="626"/>
      <c r="AX15" s="626"/>
      <c r="AY15" s="626"/>
      <c r="AZ15" s="626"/>
      <c r="BA15" s="626"/>
      <c r="BB15" s="626"/>
      <c r="BC15" s="626"/>
      <c r="BD15" s="626"/>
      <c r="BE15" s="626"/>
      <c r="BF15" s="627"/>
      <c r="BG15" s="628">
        <v>3673422</v>
      </c>
      <c r="BH15" s="629"/>
      <c r="BI15" s="629"/>
      <c r="BJ15" s="629"/>
      <c r="BK15" s="629"/>
      <c r="BL15" s="629"/>
      <c r="BM15" s="629"/>
      <c r="BN15" s="630"/>
      <c r="BO15" s="655">
        <v>4</v>
      </c>
      <c r="BP15" s="655"/>
      <c r="BQ15" s="655"/>
      <c r="BR15" s="655"/>
      <c r="BS15" s="656" t="s">
        <v>238</v>
      </c>
      <c r="BT15" s="656"/>
      <c r="BU15" s="656"/>
      <c r="BV15" s="656"/>
      <c r="BW15" s="656"/>
      <c r="BX15" s="656"/>
      <c r="BY15" s="656"/>
      <c r="BZ15" s="656"/>
      <c r="CA15" s="656"/>
      <c r="CB15" s="723"/>
      <c r="CD15" s="670" t="s">
        <v>265</v>
      </c>
      <c r="CE15" s="667"/>
      <c r="CF15" s="667"/>
      <c r="CG15" s="667"/>
      <c r="CH15" s="667"/>
      <c r="CI15" s="667"/>
      <c r="CJ15" s="667"/>
      <c r="CK15" s="667"/>
      <c r="CL15" s="667"/>
      <c r="CM15" s="667"/>
      <c r="CN15" s="667"/>
      <c r="CO15" s="667"/>
      <c r="CP15" s="667"/>
      <c r="CQ15" s="668"/>
      <c r="CR15" s="628">
        <v>19537978</v>
      </c>
      <c r="CS15" s="629"/>
      <c r="CT15" s="629"/>
      <c r="CU15" s="629"/>
      <c r="CV15" s="629"/>
      <c r="CW15" s="629"/>
      <c r="CX15" s="629"/>
      <c r="CY15" s="630"/>
      <c r="CZ15" s="655">
        <v>7.8</v>
      </c>
      <c r="DA15" s="655"/>
      <c r="DB15" s="655"/>
      <c r="DC15" s="655"/>
      <c r="DD15" s="634">
        <v>4308013</v>
      </c>
      <c r="DE15" s="629"/>
      <c r="DF15" s="629"/>
      <c r="DG15" s="629"/>
      <c r="DH15" s="629"/>
      <c r="DI15" s="629"/>
      <c r="DJ15" s="629"/>
      <c r="DK15" s="629"/>
      <c r="DL15" s="629"/>
      <c r="DM15" s="629"/>
      <c r="DN15" s="629"/>
      <c r="DO15" s="629"/>
      <c r="DP15" s="630"/>
      <c r="DQ15" s="634">
        <v>14001100</v>
      </c>
      <c r="DR15" s="629"/>
      <c r="DS15" s="629"/>
      <c r="DT15" s="629"/>
      <c r="DU15" s="629"/>
      <c r="DV15" s="629"/>
      <c r="DW15" s="629"/>
      <c r="DX15" s="629"/>
      <c r="DY15" s="629"/>
      <c r="DZ15" s="629"/>
      <c r="EA15" s="629"/>
      <c r="EB15" s="629"/>
      <c r="EC15" s="669"/>
    </row>
    <row r="16" spans="2:143" ht="11.25" customHeight="1" x14ac:dyDescent="0.15">
      <c r="B16" s="625" t="s">
        <v>266</v>
      </c>
      <c r="C16" s="626"/>
      <c r="D16" s="626"/>
      <c r="E16" s="626"/>
      <c r="F16" s="626"/>
      <c r="G16" s="626"/>
      <c r="H16" s="626"/>
      <c r="I16" s="626"/>
      <c r="J16" s="626"/>
      <c r="K16" s="626"/>
      <c r="L16" s="626"/>
      <c r="M16" s="626"/>
      <c r="N16" s="626"/>
      <c r="O16" s="626"/>
      <c r="P16" s="626"/>
      <c r="Q16" s="627"/>
      <c r="R16" s="628">
        <v>135483</v>
      </c>
      <c r="S16" s="629"/>
      <c r="T16" s="629"/>
      <c r="U16" s="629"/>
      <c r="V16" s="629"/>
      <c r="W16" s="629"/>
      <c r="X16" s="629"/>
      <c r="Y16" s="630"/>
      <c r="Z16" s="655">
        <v>0.1</v>
      </c>
      <c r="AA16" s="655"/>
      <c r="AB16" s="655"/>
      <c r="AC16" s="655"/>
      <c r="AD16" s="656">
        <v>135483</v>
      </c>
      <c r="AE16" s="656"/>
      <c r="AF16" s="656"/>
      <c r="AG16" s="656"/>
      <c r="AH16" s="656"/>
      <c r="AI16" s="656"/>
      <c r="AJ16" s="656"/>
      <c r="AK16" s="656"/>
      <c r="AL16" s="631">
        <v>0.1</v>
      </c>
      <c r="AM16" s="632"/>
      <c r="AN16" s="632"/>
      <c r="AO16" s="657"/>
      <c r="AP16" s="625" t="s">
        <v>267</v>
      </c>
      <c r="AQ16" s="626"/>
      <c r="AR16" s="626"/>
      <c r="AS16" s="626"/>
      <c r="AT16" s="626"/>
      <c r="AU16" s="626"/>
      <c r="AV16" s="626"/>
      <c r="AW16" s="626"/>
      <c r="AX16" s="626"/>
      <c r="AY16" s="626"/>
      <c r="AZ16" s="626"/>
      <c r="BA16" s="626"/>
      <c r="BB16" s="626"/>
      <c r="BC16" s="626"/>
      <c r="BD16" s="626"/>
      <c r="BE16" s="626"/>
      <c r="BF16" s="627"/>
      <c r="BG16" s="628">
        <v>19</v>
      </c>
      <c r="BH16" s="629"/>
      <c r="BI16" s="629"/>
      <c r="BJ16" s="629"/>
      <c r="BK16" s="629"/>
      <c r="BL16" s="629"/>
      <c r="BM16" s="629"/>
      <c r="BN16" s="630"/>
      <c r="BO16" s="655">
        <v>0</v>
      </c>
      <c r="BP16" s="655"/>
      <c r="BQ16" s="655"/>
      <c r="BR16" s="655"/>
      <c r="BS16" s="656" t="s">
        <v>238</v>
      </c>
      <c r="BT16" s="656"/>
      <c r="BU16" s="656"/>
      <c r="BV16" s="656"/>
      <c r="BW16" s="656"/>
      <c r="BX16" s="656"/>
      <c r="BY16" s="656"/>
      <c r="BZ16" s="656"/>
      <c r="CA16" s="656"/>
      <c r="CB16" s="723"/>
      <c r="CD16" s="670" t="s">
        <v>268</v>
      </c>
      <c r="CE16" s="667"/>
      <c r="CF16" s="667"/>
      <c r="CG16" s="667"/>
      <c r="CH16" s="667"/>
      <c r="CI16" s="667"/>
      <c r="CJ16" s="667"/>
      <c r="CK16" s="667"/>
      <c r="CL16" s="667"/>
      <c r="CM16" s="667"/>
      <c r="CN16" s="667"/>
      <c r="CO16" s="667"/>
      <c r="CP16" s="667"/>
      <c r="CQ16" s="668"/>
      <c r="CR16" s="628">
        <v>90209</v>
      </c>
      <c r="CS16" s="629"/>
      <c r="CT16" s="629"/>
      <c r="CU16" s="629"/>
      <c r="CV16" s="629"/>
      <c r="CW16" s="629"/>
      <c r="CX16" s="629"/>
      <c r="CY16" s="630"/>
      <c r="CZ16" s="655">
        <v>0</v>
      </c>
      <c r="DA16" s="655"/>
      <c r="DB16" s="655"/>
      <c r="DC16" s="655"/>
      <c r="DD16" s="634" t="s">
        <v>238</v>
      </c>
      <c r="DE16" s="629"/>
      <c r="DF16" s="629"/>
      <c r="DG16" s="629"/>
      <c r="DH16" s="629"/>
      <c r="DI16" s="629"/>
      <c r="DJ16" s="629"/>
      <c r="DK16" s="629"/>
      <c r="DL16" s="629"/>
      <c r="DM16" s="629"/>
      <c r="DN16" s="629"/>
      <c r="DO16" s="629"/>
      <c r="DP16" s="630"/>
      <c r="DQ16" s="634">
        <v>29956</v>
      </c>
      <c r="DR16" s="629"/>
      <c r="DS16" s="629"/>
      <c r="DT16" s="629"/>
      <c r="DU16" s="629"/>
      <c r="DV16" s="629"/>
      <c r="DW16" s="629"/>
      <c r="DX16" s="629"/>
      <c r="DY16" s="629"/>
      <c r="DZ16" s="629"/>
      <c r="EA16" s="629"/>
      <c r="EB16" s="629"/>
      <c r="EC16" s="669"/>
    </row>
    <row r="17" spans="2:133" ht="11.25" customHeight="1" x14ac:dyDescent="0.15">
      <c r="B17" s="625" t="s">
        <v>269</v>
      </c>
      <c r="C17" s="626"/>
      <c r="D17" s="626"/>
      <c r="E17" s="626"/>
      <c r="F17" s="626"/>
      <c r="G17" s="626"/>
      <c r="H17" s="626"/>
      <c r="I17" s="626"/>
      <c r="J17" s="626"/>
      <c r="K17" s="626"/>
      <c r="L17" s="626"/>
      <c r="M17" s="626"/>
      <c r="N17" s="626"/>
      <c r="O17" s="626"/>
      <c r="P17" s="626"/>
      <c r="Q17" s="627"/>
      <c r="R17" s="628">
        <v>1370372</v>
      </c>
      <c r="S17" s="629"/>
      <c r="T17" s="629"/>
      <c r="U17" s="629"/>
      <c r="V17" s="629"/>
      <c r="W17" s="629"/>
      <c r="X17" s="629"/>
      <c r="Y17" s="630"/>
      <c r="Z17" s="655">
        <v>0.5</v>
      </c>
      <c r="AA17" s="655"/>
      <c r="AB17" s="655"/>
      <c r="AC17" s="655"/>
      <c r="AD17" s="656">
        <v>1370372</v>
      </c>
      <c r="AE17" s="656"/>
      <c r="AF17" s="656"/>
      <c r="AG17" s="656"/>
      <c r="AH17" s="656"/>
      <c r="AI17" s="656"/>
      <c r="AJ17" s="656"/>
      <c r="AK17" s="656"/>
      <c r="AL17" s="631">
        <v>1.3</v>
      </c>
      <c r="AM17" s="632"/>
      <c r="AN17" s="632"/>
      <c r="AO17" s="657"/>
      <c r="AP17" s="625" t="s">
        <v>270</v>
      </c>
      <c r="AQ17" s="626"/>
      <c r="AR17" s="626"/>
      <c r="AS17" s="626"/>
      <c r="AT17" s="626"/>
      <c r="AU17" s="626"/>
      <c r="AV17" s="626"/>
      <c r="AW17" s="626"/>
      <c r="AX17" s="626"/>
      <c r="AY17" s="626"/>
      <c r="AZ17" s="626"/>
      <c r="BA17" s="626"/>
      <c r="BB17" s="626"/>
      <c r="BC17" s="626"/>
      <c r="BD17" s="626"/>
      <c r="BE17" s="626"/>
      <c r="BF17" s="627"/>
      <c r="BG17" s="628" t="s">
        <v>238</v>
      </c>
      <c r="BH17" s="629"/>
      <c r="BI17" s="629"/>
      <c r="BJ17" s="629"/>
      <c r="BK17" s="629"/>
      <c r="BL17" s="629"/>
      <c r="BM17" s="629"/>
      <c r="BN17" s="630"/>
      <c r="BO17" s="655" t="s">
        <v>238</v>
      </c>
      <c r="BP17" s="655"/>
      <c r="BQ17" s="655"/>
      <c r="BR17" s="655"/>
      <c r="BS17" s="656" t="s">
        <v>238</v>
      </c>
      <c r="BT17" s="656"/>
      <c r="BU17" s="656"/>
      <c r="BV17" s="656"/>
      <c r="BW17" s="656"/>
      <c r="BX17" s="656"/>
      <c r="BY17" s="656"/>
      <c r="BZ17" s="656"/>
      <c r="CA17" s="656"/>
      <c r="CB17" s="723"/>
      <c r="CD17" s="670" t="s">
        <v>271</v>
      </c>
      <c r="CE17" s="667"/>
      <c r="CF17" s="667"/>
      <c r="CG17" s="667"/>
      <c r="CH17" s="667"/>
      <c r="CI17" s="667"/>
      <c r="CJ17" s="667"/>
      <c r="CK17" s="667"/>
      <c r="CL17" s="667"/>
      <c r="CM17" s="667"/>
      <c r="CN17" s="667"/>
      <c r="CO17" s="667"/>
      <c r="CP17" s="667"/>
      <c r="CQ17" s="668"/>
      <c r="CR17" s="628">
        <v>13218008</v>
      </c>
      <c r="CS17" s="629"/>
      <c r="CT17" s="629"/>
      <c r="CU17" s="629"/>
      <c r="CV17" s="629"/>
      <c r="CW17" s="629"/>
      <c r="CX17" s="629"/>
      <c r="CY17" s="630"/>
      <c r="CZ17" s="655">
        <v>5.3</v>
      </c>
      <c r="DA17" s="655"/>
      <c r="DB17" s="655"/>
      <c r="DC17" s="655"/>
      <c r="DD17" s="634" t="s">
        <v>238</v>
      </c>
      <c r="DE17" s="629"/>
      <c r="DF17" s="629"/>
      <c r="DG17" s="629"/>
      <c r="DH17" s="629"/>
      <c r="DI17" s="629"/>
      <c r="DJ17" s="629"/>
      <c r="DK17" s="629"/>
      <c r="DL17" s="629"/>
      <c r="DM17" s="629"/>
      <c r="DN17" s="629"/>
      <c r="DO17" s="629"/>
      <c r="DP17" s="630"/>
      <c r="DQ17" s="634">
        <v>13116036</v>
      </c>
      <c r="DR17" s="629"/>
      <c r="DS17" s="629"/>
      <c r="DT17" s="629"/>
      <c r="DU17" s="629"/>
      <c r="DV17" s="629"/>
      <c r="DW17" s="629"/>
      <c r="DX17" s="629"/>
      <c r="DY17" s="629"/>
      <c r="DZ17" s="629"/>
      <c r="EA17" s="629"/>
      <c r="EB17" s="629"/>
      <c r="EC17" s="669"/>
    </row>
    <row r="18" spans="2:133" ht="11.25" customHeight="1" x14ac:dyDescent="0.15">
      <c r="B18" s="625" t="s">
        <v>272</v>
      </c>
      <c r="C18" s="626"/>
      <c r="D18" s="626"/>
      <c r="E18" s="626"/>
      <c r="F18" s="626"/>
      <c r="G18" s="626"/>
      <c r="H18" s="626"/>
      <c r="I18" s="626"/>
      <c r="J18" s="626"/>
      <c r="K18" s="626"/>
      <c r="L18" s="626"/>
      <c r="M18" s="626"/>
      <c r="N18" s="626"/>
      <c r="O18" s="626"/>
      <c r="P18" s="626"/>
      <c r="Q18" s="627"/>
      <c r="R18" s="628">
        <v>1422033</v>
      </c>
      <c r="S18" s="629"/>
      <c r="T18" s="629"/>
      <c r="U18" s="629"/>
      <c r="V18" s="629"/>
      <c r="W18" s="629"/>
      <c r="X18" s="629"/>
      <c r="Y18" s="630"/>
      <c r="Z18" s="655">
        <v>0.5</v>
      </c>
      <c r="AA18" s="655"/>
      <c r="AB18" s="655"/>
      <c r="AC18" s="655"/>
      <c r="AD18" s="656">
        <v>1422033</v>
      </c>
      <c r="AE18" s="656"/>
      <c r="AF18" s="656"/>
      <c r="AG18" s="656"/>
      <c r="AH18" s="656"/>
      <c r="AI18" s="656"/>
      <c r="AJ18" s="656"/>
      <c r="AK18" s="656"/>
      <c r="AL18" s="631">
        <v>1.3</v>
      </c>
      <c r="AM18" s="632"/>
      <c r="AN18" s="632"/>
      <c r="AO18" s="657"/>
      <c r="AP18" s="625" t="s">
        <v>273</v>
      </c>
      <c r="AQ18" s="626"/>
      <c r="AR18" s="626"/>
      <c r="AS18" s="626"/>
      <c r="AT18" s="626"/>
      <c r="AU18" s="626"/>
      <c r="AV18" s="626"/>
      <c r="AW18" s="626"/>
      <c r="AX18" s="626"/>
      <c r="AY18" s="626"/>
      <c r="AZ18" s="626"/>
      <c r="BA18" s="626"/>
      <c r="BB18" s="626"/>
      <c r="BC18" s="626"/>
      <c r="BD18" s="626"/>
      <c r="BE18" s="626"/>
      <c r="BF18" s="627"/>
      <c r="BG18" s="628" t="s">
        <v>238</v>
      </c>
      <c r="BH18" s="629"/>
      <c r="BI18" s="629"/>
      <c r="BJ18" s="629"/>
      <c r="BK18" s="629"/>
      <c r="BL18" s="629"/>
      <c r="BM18" s="629"/>
      <c r="BN18" s="630"/>
      <c r="BO18" s="655" t="s">
        <v>238</v>
      </c>
      <c r="BP18" s="655"/>
      <c r="BQ18" s="655"/>
      <c r="BR18" s="655"/>
      <c r="BS18" s="656" t="s">
        <v>238</v>
      </c>
      <c r="BT18" s="656"/>
      <c r="BU18" s="656"/>
      <c r="BV18" s="656"/>
      <c r="BW18" s="656"/>
      <c r="BX18" s="656"/>
      <c r="BY18" s="656"/>
      <c r="BZ18" s="656"/>
      <c r="CA18" s="656"/>
      <c r="CB18" s="723"/>
      <c r="CD18" s="670" t="s">
        <v>274</v>
      </c>
      <c r="CE18" s="667"/>
      <c r="CF18" s="667"/>
      <c r="CG18" s="667"/>
      <c r="CH18" s="667"/>
      <c r="CI18" s="667"/>
      <c r="CJ18" s="667"/>
      <c r="CK18" s="667"/>
      <c r="CL18" s="667"/>
      <c r="CM18" s="667"/>
      <c r="CN18" s="667"/>
      <c r="CO18" s="667"/>
      <c r="CP18" s="667"/>
      <c r="CQ18" s="668"/>
      <c r="CR18" s="628" t="s">
        <v>238</v>
      </c>
      <c r="CS18" s="629"/>
      <c r="CT18" s="629"/>
      <c r="CU18" s="629"/>
      <c r="CV18" s="629"/>
      <c r="CW18" s="629"/>
      <c r="CX18" s="629"/>
      <c r="CY18" s="630"/>
      <c r="CZ18" s="655" t="s">
        <v>238</v>
      </c>
      <c r="DA18" s="655"/>
      <c r="DB18" s="655"/>
      <c r="DC18" s="655"/>
      <c r="DD18" s="634" t="s">
        <v>238</v>
      </c>
      <c r="DE18" s="629"/>
      <c r="DF18" s="629"/>
      <c r="DG18" s="629"/>
      <c r="DH18" s="629"/>
      <c r="DI18" s="629"/>
      <c r="DJ18" s="629"/>
      <c r="DK18" s="629"/>
      <c r="DL18" s="629"/>
      <c r="DM18" s="629"/>
      <c r="DN18" s="629"/>
      <c r="DO18" s="629"/>
      <c r="DP18" s="630"/>
      <c r="DQ18" s="634" t="s">
        <v>238</v>
      </c>
      <c r="DR18" s="629"/>
      <c r="DS18" s="629"/>
      <c r="DT18" s="629"/>
      <c r="DU18" s="629"/>
      <c r="DV18" s="629"/>
      <c r="DW18" s="629"/>
      <c r="DX18" s="629"/>
      <c r="DY18" s="629"/>
      <c r="DZ18" s="629"/>
      <c r="EA18" s="629"/>
      <c r="EB18" s="629"/>
      <c r="EC18" s="669"/>
    </row>
    <row r="19" spans="2:133" ht="11.25" customHeight="1" x14ac:dyDescent="0.15">
      <c r="B19" s="625" t="s">
        <v>275</v>
      </c>
      <c r="C19" s="626"/>
      <c r="D19" s="626"/>
      <c r="E19" s="626"/>
      <c r="F19" s="626"/>
      <c r="G19" s="626"/>
      <c r="H19" s="626"/>
      <c r="I19" s="626"/>
      <c r="J19" s="626"/>
      <c r="K19" s="626"/>
      <c r="L19" s="626"/>
      <c r="M19" s="626"/>
      <c r="N19" s="626"/>
      <c r="O19" s="626"/>
      <c r="P19" s="626"/>
      <c r="Q19" s="627"/>
      <c r="R19" s="628">
        <v>503142</v>
      </c>
      <c r="S19" s="629"/>
      <c r="T19" s="629"/>
      <c r="U19" s="629"/>
      <c r="V19" s="629"/>
      <c r="W19" s="629"/>
      <c r="X19" s="629"/>
      <c r="Y19" s="630"/>
      <c r="Z19" s="655">
        <v>0.2</v>
      </c>
      <c r="AA19" s="655"/>
      <c r="AB19" s="655"/>
      <c r="AC19" s="655"/>
      <c r="AD19" s="656">
        <v>503142</v>
      </c>
      <c r="AE19" s="656"/>
      <c r="AF19" s="656"/>
      <c r="AG19" s="656"/>
      <c r="AH19" s="656"/>
      <c r="AI19" s="656"/>
      <c r="AJ19" s="656"/>
      <c r="AK19" s="656"/>
      <c r="AL19" s="631">
        <v>0.5</v>
      </c>
      <c r="AM19" s="632"/>
      <c r="AN19" s="632"/>
      <c r="AO19" s="657"/>
      <c r="AP19" s="625" t="s">
        <v>276</v>
      </c>
      <c r="AQ19" s="626"/>
      <c r="AR19" s="626"/>
      <c r="AS19" s="626"/>
      <c r="AT19" s="626"/>
      <c r="AU19" s="626"/>
      <c r="AV19" s="626"/>
      <c r="AW19" s="626"/>
      <c r="AX19" s="626"/>
      <c r="AY19" s="626"/>
      <c r="AZ19" s="626"/>
      <c r="BA19" s="626"/>
      <c r="BB19" s="626"/>
      <c r="BC19" s="626"/>
      <c r="BD19" s="626"/>
      <c r="BE19" s="626"/>
      <c r="BF19" s="627"/>
      <c r="BG19" s="628">
        <v>8763539</v>
      </c>
      <c r="BH19" s="629"/>
      <c r="BI19" s="629"/>
      <c r="BJ19" s="629"/>
      <c r="BK19" s="629"/>
      <c r="BL19" s="629"/>
      <c r="BM19" s="629"/>
      <c r="BN19" s="630"/>
      <c r="BO19" s="655">
        <v>9.6</v>
      </c>
      <c r="BP19" s="655"/>
      <c r="BQ19" s="655"/>
      <c r="BR19" s="655"/>
      <c r="BS19" s="656" t="s">
        <v>238</v>
      </c>
      <c r="BT19" s="656"/>
      <c r="BU19" s="656"/>
      <c r="BV19" s="656"/>
      <c r="BW19" s="656"/>
      <c r="BX19" s="656"/>
      <c r="BY19" s="656"/>
      <c r="BZ19" s="656"/>
      <c r="CA19" s="656"/>
      <c r="CB19" s="723"/>
      <c r="CD19" s="670" t="s">
        <v>277</v>
      </c>
      <c r="CE19" s="667"/>
      <c r="CF19" s="667"/>
      <c r="CG19" s="667"/>
      <c r="CH19" s="667"/>
      <c r="CI19" s="667"/>
      <c r="CJ19" s="667"/>
      <c r="CK19" s="667"/>
      <c r="CL19" s="667"/>
      <c r="CM19" s="667"/>
      <c r="CN19" s="667"/>
      <c r="CO19" s="667"/>
      <c r="CP19" s="667"/>
      <c r="CQ19" s="668"/>
      <c r="CR19" s="628" t="s">
        <v>238</v>
      </c>
      <c r="CS19" s="629"/>
      <c r="CT19" s="629"/>
      <c r="CU19" s="629"/>
      <c r="CV19" s="629"/>
      <c r="CW19" s="629"/>
      <c r="CX19" s="629"/>
      <c r="CY19" s="630"/>
      <c r="CZ19" s="655" t="s">
        <v>238</v>
      </c>
      <c r="DA19" s="655"/>
      <c r="DB19" s="655"/>
      <c r="DC19" s="655"/>
      <c r="DD19" s="634" t="s">
        <v>238</v>
      </c>
      <c r="DE19" s="629"/>
      <c r="DF19" s="629"/>
      <c r="DG19" s="629"/>
      <c r="DH19" s="629"/>
      <c r="DI19" s="629"/>
      <c r="DJ19" s="629"/>
      <c r="DK19" s="629"/>
      <c r="DL19" s="629"/>
      <c r="DM19" s="629"/>
      <c r="DN19" s="629"/>
      <c r="DO19" s="629"/>
      <c r="DP19" s="630"/>
      <c r="DQ19" s="634" t="s">
        <v>238</v>
      </c>
      <c r="DR19" s="629"/>
      <c r="DS19" s="629"/>
      <c r="DT19" s="629"/>
      <c r="DU19" s="629"/>
      <c r="DV19" s="629"/>
      <c r="DW19" s="629"/>
      <c r="DX19" s="629"/>
      <c r="DY19" s="629"/>
      <c r="DZ19" s="629"/>
      <c r="EA19" s="629"/>
      <c r="EB19" s="629"/>
      <c r="EC19" s="669"/>
    </row>
    <row r="20" spans="2:133" ht="11.25" customHeight="1" x14ac:dyDescent="0.15">
      <c r="B20" s="625" t="s">
        <v>278</v>
      </c>
      <c r="C20" s="626"/>
      <c r="D20" s="626"/>
      <c r="E20" s="626"/>
      <c r="F20" s="626"/>
      <c r="G20" s="626"/>
      <c r="H20" s="626"/>
      <c r="I20" s="626"/>
      <c r="J20" s="626"/>
      <c r="K20" s="626"/>
      <c r="L20" s="626"/>
      <c r="M20" s="626"/>
      <c r="N20" s="626"/>
      <c r="O20" s="626"/>
      <c r="P20" s="626"/>
      <c r="Q20" s="627"/>
      <c r="R20" s="628">
        <v>39724</v>
      </c>
      <c r="S20" s="629"/>
      <c r="T20" s="629"/>
      <c r="U20" s="629"/>
      <c r="V20" s="629"/>
      <c r="W20" s="629"/>
      <c r="X20" s="629"/>
      <c r="Y20" s="630"/>
      <c r="Z20" s="655">
        <v>0</v>
      </c>
      <c r="AA20" s="655"/>
      <c r="AB20" s="655"/>
      <c r="AC20" s="655"/>
      <c r="AD20" s="656">
        <v>39724</v>
      </c>
      <c r="AE20" s="656"/>
      <c r="AF20" s="656"/>
      <c r="AG20" s="656"/>
      <c r="AH20" s="656"/>
      <c r="AI20" s="656"/>
      <c r="AJ20" s="656"/>
      <c r="AK20" s="656"/>
      <c r="AL20" s="631">
        <v>0</v>
      </c>
      <c r="AM20" s="632"/>
      <c r="AN20" s="632"/>
      <c r="AO20" s="657"/>
      <c r="AP20" s="625" t="s">
        <v>279</v>
      </c>
      <c r="AQ20" s="626"/>
      <c r="AR20" s="626"/>
      <c r="AS20" s="626"/>
      <c r="AT20" s="626"/>
      <c r="AU20" s="626"/>
      <c r="AV20" s="626"/>
      <c r="AW20" s="626"/>
      <c r="AX20" s="626"/>
      <c r="AY20" s="626"/>
      <c r="AZ20" s="626"/>
      <c r="BA20" s="626"/>
      <c r="BB20" s="626"/>
      <c r="BC20" s="626"/>
      <c r="BD20" s="626"/>
      <c r="BE20" s="626"/>
      <c r="BF20" s="627"/>
      <c r="BG20" s="628">
        <v>8763539</v>
      </c>
      <c r="BH20" s="629"/>
      <c r="BI20" s="629"/>
      <c r="BJ20" s="629"/>
      <c r="BK20" s="629"/>
      <c r="BL20" s="629"/>
      <c r="BM20" s="629"/>
      <c r="BN20" s="630"/>
      <c r="BO20" s="655">
        <v>9.6</v>
      </c>
      <c r="BP20" s="655"/>
      <c r="BQ20" s="655"/>
      <c r="BR20" s="655"/>
      <c r="BS20" s="656" t="s">
        <v>238</v>
      </c>
      <c r="BT20" s="656"/>
      <c r="BU20" s="656"/>
      <c r="BV20" s="656"/>
      <c r="BW20" s="656"/>
      <c r="BX20" s="656"/>
      <c r="BY20" s="656"/>
      <c r="BZ20" s="656"/>
      <c r="CA20" s="656"/>
      <c r="CB20" s="723"/>
      <c r="CD20" s="670" t="s">
        <v>280</v>
      </c>
      <c r="CE20" s="667"/>
      <c r="CF20" s="667"/>
      <c r="CG20" s="667"/>
      <c r="CH20" s="667"/>
      <c r="CI20" s="667"/>
      <c r="CJ20" s="667"/>
      <c r="CK20" s="667"/>
      <c r="CL20" s="667"/>
      <c r="CM20" s="667"/>
      <c r="CN20" s="667"/>
      <c r="CO20" s="667"/>
      <c r="CP20" s="667"/>
      <c r="CQ20" s="668"/>
      <c r="CR20" s="628">
        <v>251411785</v>
      </c>
      <c r="CS20" s="629"/>
      <c r="CT20" s="629"/>
      <c r="CU20" s="629"/>
      <c r="CV20" s="629"/>
      <c r="CW20" s="629"/>
      <c r="CX20" s="629"/>
      <c r="CY20" s="630"/>
      <c r="CZ20" s="655">
        <v>100</v>
      </c>
      <c r="DA20" s="655"/>
      <c r="DB20" s="655"/>
      <c r="DC20" s="655"/>
      <c r="DD20" s="634">
        <v>46428330</v>
      </c>
      <c r="DE20" s="629"/>
      <c r="DF20" s="629"/>
      <c r="DG20" s="629"/>
      <c r="DH20" s="629"/>
      <c r="DI20" s="629"/>
      <c r="DJ20" s="629"/>
      <c r="DK20" s="629"/>
      <c r="DL20" s="629"/>
      <c r="DM20" s="629"/>
      <c r="DN20" s="629"/>
      <c r="DO20" s="629"/>
      <c r="DP20" s="630"/>
      <c r="DQ20" s="634">
        <v>121077811</v>
      </c>
      <c r="DR20" s="629"/>
      <c r="DS20" s="629"/>
      <c r="DT20" s="629"/>
      <c r="DU20" s="629"/>
      <c r="DV20" s="629"/>
      <c r="DW20" s="629"/>
      <c r="DX20" s="629"/>
      <c r="DY20" s="629"/>
      <c r="DZ20" s="629"/>
      <c r="EA20" s="629"/>
      <c r="EB20" s="629"/>
      <c r="EC20" s="669"/>
    </row>
    <row r="21" spans="2:133" ht="11.25" customHeight="1" x14ac:dyDescent="0.15">
      <c r="B21" s="625" t="s">
        <v>281</v>
      </c>
      <c r="C21" s="626"/>
      <c r="D21" s="626"/>
      <c r="E21" s="626"/>
      <c r="F21" s="626"/>
      <c r="G21" s="626"/>
      <c r="H21" s="626"/>
      <c r="I21" s="626"/>
      <c r="J21" s="626"/>
      <c r="K21" s="626"/>
      <c r="L21" s="626"/>
      <c r="M21" s="626"/>
      <c r="N21" s="626"/>
      <c r="O21" s="626"/>
      <c r="P21" s="626"/>
      <c r="Q21" s="627"/>
      <c r="R21" s="628">
        <v>18713</v>
      </c>
      <c r="S21" s="629"/>
      <c r="T21" s="629"/>
      <c r="U21" s="629"/>
      <c r="V21" s="629"/>
      <c r="W21" s="629"/>
      <c r="X21" s="629"/>
      <c r="Y21" s="630"/>
      <c r="Z21" s="655">
        <v>0</v>
      </c>
      <c r="AA21" s="655"/>
      <c r="AB21" s="655"/>
      <c r="AC21" s="655"/>
      <c r="AD21" s="656">
        <v>18713</v>
      </c>
      <c r="AE21" s="656"/>
      <c r="AF21" s="656"/>
      <c r="AG21" s="656"/>
      <c r="AH21" s="656"/>
      <c r="AI21" s="656"/>
      <c r="AJ21" s="656"/>
      <c r="AK21" s="656"/>
      <c r="AL21" s="631">
        <v>0</v>
      </c>
      <c r="AM21" s="632"/>
      <c r="AN21" s="632"/>
      <c r="AO21" s="657"/>
      <c r="AP21" s="720" t="s">
        <v>282</v>
      </c>
      <c r="AQ21" s="728"/>
      <c r="AR21" s="728"/>
      <c r="AS21" s="728"/>
      <c r="AT21" s="728"/>
      <c r="AU21" s="728"/>
      <c r="AV21" s="728"/>
      <c r="AW21" s="728"/>
      <c r="AX21" s="728"/>
      <c r="AY21" s="728"/>
      <c r="AZ21" s="728"/>
      <c r="BA21" s="728"/>
      <c r="BB21" s="728"/>
      <c r="BC21" s="728"/>
      <c r="BD21" s="728"/>
      <c r="BE21" s="728"/>
      <c r="BF21" s="722"/>
      <c r="BG21" s="628">
        <v>22706</v>
      </c>
      <c r="BH21" s="629"/>
      <c r="BI21" s="629"/>
      <c r="BJ21" s="629"/>
      <c r="BK21" s="629"/>
      <c r="BL21" s="629"/>
      <c r="BM21" s="629"/>
      <c r="BN21" s="630"/>
      <c r="BO21" s="655">
        <v>0</v>
      </c>
      <c r="BP21" s="655"/>
      <c r="BQ21" s="655"/>
      <c r="BR21" s="655"/>
      <c r="BS21" s="656" t="s">
        <v>238</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283</v>
      </c>
      <c r="C22" s="692"/>
      <c r="D22" s="692"/>
      <c r="E22" s="692"/>
      <c r="F22" s="692"/>
      <c r="G22" s="692"/>
      <c r="H22" s="692"/>
      <c r="I22" s="692"/>
      <c r="J22" s="692"/>
      <c r="K22" s="692"/>
      <c r="L22" s="692"/>
      <c r="M22" s="692"/>
      <c r="N22" s="692"/>
      <c r="O22" s="692"/>
      <c r="P22" s="692"/>
      <c r="Q22" s="693"/>
      <c r="R22" s="628">
        <v>860454</v>
      </c>
      <c r="S22" s="629"/>
      <c r="T22" s="629"/>
      <c r="U22" s="629"/>
      <c r="V22" s="629"/>
      <c r="W22" s="629"/>
      <c r="X22" s="629"/>
      <c r="Y22" s="630"/>
      <c r="Z22" s="655">
        <v>0.3</v>
      </c>
      <c r="AA22" s="655"/>
      <c r="AB22" s="655"/>
      <c r="AC22" s="655"/>
      <c r="AD22" s="656" t="s">
        <v>238</v>
      </c>
      <c r="AE22" s="656"/>
      <c r="AF22" s="656"/>
      <c r="AG22" s="656"/>
      <c r="AH22" s="656"/>
      <c r="AI22" s="656"/>
      <c r="AJ22" s="656"/>
      <c r="AK22" s="656"/>
      <c r="AL22" s="631" t="s">
        <v>188</v>
      </c>
      <c r="AM22" s="632"/>
      <c r="AN22" s="632"/>
      <c r="AO22" s="657"/>
      <c r="AP22" s="720" t="s">
        <v>284</v>
      </c>
      <c r="AQ22" s="728"/>
      <c r="AR22" s="728"/>
      <c r="AS22" s="728"/>
      <c r="AT22" s="728"/>
      <c r="AU22" s="728"/>
      <c r="AV22" s="728"/>
      <c r="AW22" s="728"/>
      <c r="AX22" s="728"/>
      <c r="AY22" s="728"/>
      <c r="AZ22" s="728"/>
      <c r="BA22" s="728"/>
      <c r="BB22" s="728"/>
      <c r="BC22" s="728"/>
      <c r="BD22" s="728"/>
      <c r="BE22" s="728"/>
      <c r="BF22" s="722"/>
      <c r="BG22" s="628">
        <v>3460086</v>
      </c>
      <c r="BH22" s="629"/>
      <c r="BI22" s="629"/>
      <c r="BJ22" s="629"/>
      <c r="BK22" s="629"/>
      <c r="BL22" s="629"/>
      <c r="BM22" s="629"/>
      <c r="BN22" s="630"/>
      <c r="BO22" s="655">
        <v>3.8</v>
      </c>
      <c r="BP22" s="655"/>
      <c r="BQ22" s="655"/>
      <c r="BR22" s="655"/>
      <c r="BS22" s="656" t="s">
        <v>238</v>
      </c>
      <c r="BT22" s="656"/>
      <c r="BU22" s="656"/>
      <c r="BV22" s="656"/>
      <c r="BW22" s="656"/>
      <c r="BX22" s="656"/>
      <c r="BY22" s="656"/>
      <c r="BZ22" s="656"/>
      <c r="CA22" s="656"/>
      <c r="CB22" s="723"/>
      <c r="CD22" s="730" t="s">
        <v>285</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286</v>
      </c>
      <c r="C23" s="626"/>
      <c r="D23" s="626"/>
      <c r="E23" s="626"/>
      <c r="F23" s="626"/>
      <c r="G23" s="626"/>
      <c r="H23" s="626"/>
      <c r="I23" s="626"/>
      <c r="J23" s="626"/>
      <c r="K23" s="626"/>
      <c r="L23" s="626"/>
      <c r="M23" s="626"/>
      <c r="N23" s="626"/>
      <c r="O23" s="626"/>
      <c r="P23" s="626"/>
      <c r="Q23" s="627"/>
      <c r="R23" s="628">
        <v>4453334</v>
      </c>
      <c r="S23" s="629"/>
      <c r="T23" s="629"/>
      <c r="U23" s="629"/>
      <c r="V23" s="629"/>
      <c r="W23" s="629"/>
      <c r="X23" s="629"/>
      <c r="Y23" s="630"/>
      <c r="Z23" s="655">
        <v>1.7</v>
      </c>
      <c r="AA23" s="655"/>
      <c r="AB23" s="655"/>
      <c r="AC23" s="655"/>
      <c r="AD23" s="656">
        <v>3721240</v>
      </c>
      <c r="AE23" s="656"/>
      <c r="AF23" s="656"/>
      <c r="AG23" s="656"/>
      <c r="AH23" s="656"/>
      <c r="AI23" s="656"/>
      <c r="AJ23" s="656"/>
      <c r="AK23" s="656"/>
      <c r="AL23" s="631">
        <v>3.4</v>
      </c>
      <c r="AM23" s="632"/>
      <c r="AN23" s="632"/>
      <c r="AO23" s="657"/>
      <c r="AP23" s="720" t="s">
        <v>287</v>
      </c>
      <c r="AQ23" s="728"/>
      <c r="AR23" s="728"/>
      <c r="AS23" s="728"/>
      <c r="AT23" s="728"/>
      <c r="AU23" s="728"/>
      <c r="AV23" s="728"/>
      <c r="AW23" s="728"/>
      <c r="AX23" s="728"/>
      <c r="AY23" s="728"/>
      <c r="AZ23" s="728"/>
      <c r="BA23" s="728"/>
      <c r="BB23" s="728"/>
      <c r="BC23" s="728"/>
      <c r="BD23" s="728"/>
      <c r="BE23" s="728"/>
      <c r="BF23" s="722"/>
      <c r="BG23" s="628">
        <v>5280747</v>
      </c>
      <c r="BH23" s="629"/>
      <c r="BI23" s="629"/>
      <c r="BJ23" s="629"/>
      <c r="BK23" s="629"/>
      <c r="BL23" s="629"/>
      <c r="BM23" s="629"/>
      <c r="BN23" s="630"/>
      <c r="BO23" s="655">
        <v>5.8</v>
      </c>
      <c r="BP23" s="655"/>
      <c r="BQ23" s="655"/>
      <c r="BR23" s="655"/>
      <c r="BS23" s="656" t="s">
        <v>238</v>
      </c>
      <c r="BT23" s="656"/>
      <c r="BU23" s="656"/>
      <c r="BV23" s="656"/>
      <c r="BW23" s="656"/>
      <c r="BX23" s="656"/>
      <c r="BY23" s="656"/>
      <c r="BZ23" s="656"/>
      <c r="CA23" s="656"/>
      <c r="CB23" s="723"/>
      <c r="CD23" s="730" t="s">
        <v>226</v>
      </c>
      <c r="CE23" s="731"/>
      <c r="CF23" s="731"/>
      <c r="CG23" s="731"/>
      <c r="CH23" s="731"/>
      <c r="CI23" s="731"/>
      <c r="CJ23" s="731"/>
      <c r="CK23" s="731"/>
      <c r="CL23" s="731"/>
      <c r="CM23" s="731"/>
      <c r="CN23" s="731"/>
      <c r="CO23" s="731"/>
      <c r="CP23" s="731"/>
      <c r="CQ23" s="732"/>
      <c r="CR23" s="730" t="s">
        <v>288</v>
      </c>
      <c r="CS23" s="731"/>
      <c r="CT23" s="731"/>
      <c r="CU23" s="731"/>
      <c r="CV23" s="731"/>
      <c r="CW23" s="731"/>
      <c r="CX23" s="731"/>
      <c r="CY23" s="732"/>
      <c r="CZ23" s="730" t="s">
        <v>289</v>
      </c>
      <c r="DA23" s="731"/>
      <c r="DB23" s="731"/>
      <c r="DC23" s="732"/>
      <c r="DD23" s="730" t="s">
        <v>290</v>
      </c>
      <c r="DE23" s="731"/>
      <c r="DF23" s="731"/>
      <c r="DG23" s="731"/>
      <c r="DH23" s="731"/>
      <c r="DI23" s="731"/>
      <c r="DJ23" s="731"/>
      <c r="DK23" s="732"/>
      <c r="DL23" s="739" t="s">
        <v>291</v>
      </c>
      <c r="DM23" s="740"/>
      <c r="DN23" s="740"/>
      <c r="DO23" s="740"/>
      <c r="DP23" s="740"/>
      <c r="DQ23" s="740"/>
      <c r="DR23" s="740"/>
      <c r="DS23" s="740"/>
      <c r="DT23" s="740"/>
      <c r="DU23" s="740"/>
      <c r="DV23" s="741"/>
      <c r="DW23" s="730" t="s">
        <v>292</v>
      </c>
      <c r="DX23" s="731"/>
      <c r="DY23" s="731"/>
      <c r="DZ23" s="731"/>
      <c r="EA23" s="731"/>
      <c r="EB23" s="731"/>
      <c r="EC23" s="732"/>
    </row>
    <row r="24" spans="2:133" ht="11.25" customHeight="1" x14ac:dyDescent="0.15">
      <c r="B24" s="625" t="s">
        <v>293</v>
      </c>
      <c r="C24" s="626"/>
      <c r="D24" s="626"/>
      <c r="E24" s="626"/>
      <c r="F24" s="626"/>
      <c r="G24" s="626"/>
      <c r="H24" s="626"/>
      <c r="I24" s="626"/>
      <c r="J24" s="626"/>
      <c r="K24" s="626"/>
      <c r="L24" s="626"/>
      <c r="M24" s="626"/>
      <c r="N24" s="626"/>
      <c r="O24" s="626"/>
      <c r="P24" s="626"/>
      <c r="Q24" s="627"/>
      <c r="R24" s="628">
        <v>3721240</v>
      </c>
      <c r="S24" s="629"/>
      <c r="T24" s="629"/>
      <c r="U24" s="629"/>
      <c r="V24" s="629"/>
      <c r="W24" s="629"/>
      <c r="X24" s="629"/>
      <c r="Y24" s="630"/>
      <c r="Z24" s="655">
        <v>1.4</v>
      </c>
      <c r="AA24" s="655"/>
      <c r="AB24" s="655"/>
      <c r="AC24" s="655"/>
      <c r="AD24" s="656">
        <v>3721240</v>
      </c>
      <c r="AE24" s="656"/>
      <c r="AF24" s="656"/>
      <c r="AG24" s="656"/>
      <c r="AH24" s="656"/>
      <c r="AI24" s="656"/>
      <c r="AJ24" s="656"/>
      <c r="AK24" s="656"/>
      <c r="AL24" s="631">
        <v>3.4</v>
      </c>
      <c r="AM24" s="632"/>
      <c r="AN24" s="632"/>
      <c r="AO24" s="657"/>
      <c r="AP24" s="720" t="s">
        <v>294</v>
      </c>
      <c r="AQ24" s="728"/>
      <c r="AR24" s="728"/>
      <c r="AS24" s="728"/>
      <c r="AT24" s="728"/>
      <c r="AU24" s="728"/>
      <c r="AV24" s="728"/>
      <c r="AW24" s="728"/>
      <c r="AX24" s="728"/>
      <c r="AY24" s="728"/>
      <c r="AZ24" s="728"/>
      <c r="BA24" s="728"/>
      <c r="BB24" s="728"/>
      <c r="BC24" s="728"/>
      <c r="BD24" s="728"/>
      <c r="BE24" s="728"/>
      <c r="BF24" s="722"/>
      <c r="BG24" s="628" t="s">
        <v>238</v>
      </c>
      <c r="BH24" s="629"/>
      <c r="BI24" s="629"/>
      <c r="BJ24" s="629"/>
      <c r="BK24" s="629"/>
      <c r="BL24" s="629"/>
      <c r="BM24" s="629"/>
      <c r="BN24" s="630"/>
      <c r="BO24" s="655" t="s">
        <v>238</v>
      </c>
      <c r="BP24" s="655"/>
      <c r="BQ24" s="655"/>
      <c r="BR24" s="655"/>
      <c r="BS24" s="656" t="s">
        <v>238</v>
      </c>
      <c r="BT24" s="656"/>
      <c r="BU24" s="656"/>
      <c r="BV24" s="656"/>
      <c r="BW24" s="656"/>
      <c r="BX24" s="656"/>
      <c r="BY24" s="656"/>
      <c r="BZ24" s="656"/>
      <c r="CA24" s="656"/>
      <c r="CB24" s="723"/>
      <c r="CD24" s="684" t="s">
        <v>295</v>
      </c>
      <c r="CE24" s="685"/>
      <c r="CF24" s="685"/>
      <c r="CG24" s="685"/>
      <c r="CH24" s="685"/>
      <c r="CI24" s="685"/>
      <c r="CJ24" s="685"/>
      <c r="CK24" s="685"/>
      <c r="CL24" s="685"/>
      <c r="CM24" s="685"/>
      <c r="CN24" s="685"/>
      <c r="CO24" s="685"/>
      <c r="CP24" s="685"/>
      <c r="CQ24" s="686"/>
      <c r="CR24" s="681">
        <v>117137245</v>
      </c>
      <c r="CS24" s="682"/>
      <c r="CT24" s="682"/>
      <c r="CU24" s="682"/>
      <c r="CV24" s="682"/>
      <c r="CW24" s="682"/>
      <c r="CX24" s="682"/>
      <c r="CY24" s="725"/>
      <c r="CZ24" s="726">
        <v>46.6</v>
      </c>
      <c r="DA24" s="700"/>
      <c r="DB24" s="700"/>
      <c r="DC24" s="729"/>
      <c r="DD24" s="724">
        <v>61154459</v>
      </c>
      <c r="DE24" s="682"/>
      <c r="DF24" s="682"/>
      <c r="DG24" s="682"/>
      <c r="DH24" s="682"/>
      <c r="DI24" s="682"/>
      <c r="DJ24" s="682"/>
      <c r="DK24" s="725"/>
      <c r="DL24" s="724">
        <v>59233815</v>
      </c>
      <c r="DM24" s="682"/>
      <c r="DN24" s="682"/>
      <c r="DO24" s="682"/>
      <c r="DP24" s="682"/>
      <c r="DQ24" s="682"/>
      <c r="DR24" s="682"/>
      <c r="DS24" s="682"/>
      <c r="DT24" s="682"/>
      <c r="DU24" s="682"/>
      <c r="DV24" s="725"/>
      <c r="DW24" s="726">
        <v>51.7</v>
      </c>
      <c r="DX24" s="700"/>
      <c r="DY24" s="700"/>
      <c r="DZ24" s="700"/>
      <c r="EA24" s="700"/>
      <c r="EB24" s="700"/>
      <c r="EC24" s="727"/>
    </row>
    <row r="25" spans="2:133" ht="11.25" customHeight="1" x14ac:dyDescent="0.15">
      <c r="B25" s="625" t="s">
        <v>296</v>
      </c>
      <c r="C25" s="626"/>
      <c r="D25" s="626"/>
      <c r="E25" s="626"/>
      <c r="F25" s="626"/>
      <c r="G25" s="626"/>
      <c r="H25" s="626"/>
      <c r="I25" s="626"/>
      <c r="J25" s="626"/>
      <c r="K25" s="626"/>
      <c r="L25" s="626"/>
      <c r="M25" s="626"/>
      <c r="N25" s="626"/>
      <c r="O25" s="626"/>
      <c r="P25" s="626"/>
      <c r="Q25" s="627"/>
      <c r="R25" s="628">
        <v>709916</v>
      </c>
      <c r="S25" s="629"/>
      <c r="T25" s="629"/>
      <c r="U25" s="629"/>
      <c r="V25" s="629"/>
      <c r="W25" s="629"/>
      <c r="X25" s="629"/>
      <c r="Y25" s="630"/>
      <c r="Z25" s="655">
        <v>0.3</v>
      </c>
      <c r="AA25" s="655"/>
      <c r="AB25" s="655"/>
      <c r="AC25" s="655"/>
      <c r="AD25" s="656" t="s">
        <v>238</v>
      </c>
      <c r="AE25" s="656"/>
      <c r="AF25" s="656"/>
      <c r="AG25" s="656"/>
      <c r="AH25" s="656"/>
      <c r="AI25" s="656"/>
      <c r="AJ25" s="656"/>
      <c r="AK25" s="656"/>
      <c r="AL25" s="631" t="s">
        <v>238</v>
      </c>
      <c r="AM25" s="632"/>
      <c r="AN25" s="632"/>
      <c r="AO25" s="657"/>
      <c r="AP25" s="720" t="s">
        <v>297</v>
      </c>
      <c r="AQ25" s="728"/>
      <c r="AR25" s="728"/>
      <c r="AS25" s="728"/>
      <c r="AT25" s="728"/>
      <c r="AU25" s="728"/>
      <c r="AV25" s="728"/>
      <c r="AW25" s="728"/>
      <c r="AX25" s="728"/>
      <c r="AY25" s="728"/>
      <c r="AZ25" s="728"/>
      <c r="BA25" s="728"/>
      <c r="BB25" s="728"/>
      <c r="BC25" s="728"/>
      <c r="BD25" s="728"/>
      <c r="BE25" s="728"/>
      <c r="BF25" s="722"/>
      <c r="BG25" s="628" t="s">
        <v>238</v>
      </c>
      <c r="BH25" s="629"/>
      <c r="BI25" s="629"/>
      <c r="BJ25" s="629"/>
      <c r="BK25" s="629"/>
      <c r="BL25" s="629"/>
      <c r="BM25" s="629"/>
      <c r="BN25" s="630"/>
      <c r="BO25" s="655" t="s">
        <v>238</v>
      </c>
      <c r="BP25" s="655"/>
      <c r="BQ25" s="655"/>
      <c r="BR25" s="655"/>
      <c r="BS25" s="656" t="s">
        <v>238</v>
      </c>
      <c r="BT25" s="656"/>
      <c r="BU25" s="656"/>
      <c r="BV25" s="656"/>
      <c r="BW25" s="656"/>
      <c r="BX25" s="656"/>
      <c r="BY25" s="656"/>
      <c r="BZ25" s="656"/>
      <c r="CA25" s="656"/>
      <c r="CB25" s="723"/>
      <c r="CD25" s="670" t="s">
        <v>298</v>
      </c>
      <c r="CE25" s="667"/>
      <c r="CF25" s="667"/>
      <c r="CG25" s="667"/>
      <c r="CH25" s="667"/>
      <c r="CI25" s="667"/>
      <c r="CJ25" s="667"/>
      <c r="CK25" s="667"/>
      <c r="CL25" s="667"/>
      <c r="CM25" s="667"/>
      <c r="CN25" s="667"/>
      <c r="CO25" s="667"/>
      <c r="CP25" s="667"/>
      <c r="CQ25" s="668"/>
      <c r="CR25" s="628">
        <v>30035256</v>
      </c>
      <c r="CS25" s="639"/>
      <c r="CT25" s="639"/>
      <c r="CU25" s="639"/>
      <c r="CV25" s="639"/>
      <c r="CW25" s="639"/>
      <c r="CX25" s="639"/>
      <c r="CY25" s="640"/>
      <c r="CZ25" s="631">
        <v>11.9</v>
      </c>
      <c r="DA25" s="641"/>
      <c r="DB25" s="641"/>
      <c r="DC25" s="642"/>
      <c r="DD25" s="634">
        <v>28087951</v>
      </c>
      <c r="DE25" s="639"/>
      <c r="DF25" s="639"/>
      <c r="DG25" s="639"/>
      <c r="DH25" s="639"/>
      <c r="DI25" s="639"/>
      <c r="DJ25" s="639"/>
      <c r="DK25" s="640"/>
      <c r="DL25" s="634">
        <v>27576556</v>
      </c>
      <c r="DM25" s="639"/>
      <c r="DN25" s="639"/>
      <c r="DO25" s="639"/>
      <c r="DP25" s="639"/>
      <c r="DQ25" s="639"/>
      <c r="DR25" s="639"/>
      <c r="DS25" s="639"/>
      <c r="DT25" s="639"/>
      <c r="DU25" s="639"/>
      <c r="DV25" s="640"/>
      <c r="DW25" s="631">
        <v>24.1</v>
      </c>
      <c r="DX25" s="641"/>
      <c r="DY25" s="641"/>
      <c r="DZ25" s="641"/>
      <c r="EA25" s="641"/>
      <c r="EB25" s="641"/>
      <c r="EC25" s="662"/>
    </row>
    <row r="26" spans="2:133" ht="11.25" customHeight="1" x14ac:dyDescent="0.15">
      <c r="B26" s="625" t="s">
        <v>299</v>
      </c>
      <c r="C26" s="626"/>
      <c r="D26" s="626"/>
      <c r="E26" s="626"/>
      <c r="F26" s="626"/>
      <c r="G26" s="626"/>
      <c r="H26" s="626"/>
      <c r="I26" s="626"/>
      <c r="J26" s="626"/>
      <c r="K26" s="626"/>
      <c r="L26" s="626"/>
      <c r="M26" s="626"/>
      <c r="N26" s="626"/>
      <c r="O26" s="626"/>
      <c r="P26" s="626"/>
      <c r="Q26" s="627"/>
      <c r="R26" s="628">
        <v>22178</v>
      </c>
      <c r="S26" s="629"/>
      <c r="T26" s="629"/>
      <c r="U26" s="629"/>
      <c r="V26" s="629"/>
      <c r="W26" s="629"/>
      <c r="X26" s="629"/>
      <c r="Y26" s="630"/>
      <c r="Z26" s="655">
        <v>0</v>
      </c>
      <c r="AA26" s="655"/>
      <c r="AB26" s="655"/>
      <c r="AC26" s="655"/>
      <c r="AD26" s="656" t="s">
        <v>238</v>
      </c>
      <c r="AE26" s="656"/>
      <c r="AF26" s="656"/>
      <c r="AG26" s="656"/>
      <c r="AH26" s="656"/>
      <c r="AI26" s="656"/>
      <c r="AJ26" s="656"/>
      <c r="AK26" s="656"/>
      <c r="AL26" s="631" t="s">
        <v>238</v>
      </c>
      <c r="AM26" s="632"/>
      <c r="AN26" s="632"/>
      <c r="AO26" s="657"/>
      <c r="AP26" s="720" t="s">
        <v>300</v>
      </c>
      <c r="AQ26" s="721"/>
      <c r="AR26" s="721"/>
      <c r="AS26" s="721"/>
      <c r="AT26" s="721"/>
      <c r="AU26" s="721"/>
      <c r="AV26" s="721"/>
      <c r="AW26" s="721"/>
      <c r="AX26" s="721"/>
      <c r="AY26" s="721"/>
      <c r="AZ26" s="721"/>
      <c r="BA26" s="721"/>
      <c r="BB26" s="721"/>
      <c r="BC26" s="721"/>
      <c r="BD26" s="721"/>
      <c r="BE26" s="721"/>
      <c r="BF26" s="722"/>
      <c r="BG26" s="628" t="s">
        <v>238</v>
      </c>
      <c r="BH26" s="629"/>
      <c r="BI26" s="629"/>
      <c r="BJ26" s="629"/>
      <c r="BK26" s="629"/>
      <c r="BL26" s="629"/>
      <c r="BM26" s="629"/>
      <c r="BN26" s="630"/>
      <c r="BO26" s="655" t="s">
        <v>238</v>
      </c>
      <c r="BP26" s="655"/>
      <c r="BQ26" s="655"/>
      <c r="BR26" s="655"/>
      <c r="BS26" s="656" t="s">
        <v>238</v>
      </c>
      <c r="BT26" s="656"/>
      <c r="BU26" s="656"/>
      <c r="BV26" s="656"/>
      <c r="BW26" s="656"/>
      <c r="BX26" s="656"/>
      <c r="BY26" s="656"/>
      <c r="BZ26" s="656"/>
      <c r="CA26" s="656"/>
      <c r="CB26" s="723"/>
      <c r="CD26" s="670" t="s">
        <v>301</v>
      </c>
      <c r="CE26" s="667"/>
      <c r="CF26" s="667"/>
      <c r="CG26" s="667"/>
      <c r="CH26" s="667"/>
      <c r="CI26" s="667"/>
      <c r="CJ26" s="667"/>
      <c r="CK26" s="667"/>
      <c r="CL26" s="667"/>
      <c r="CM26" s="667"/>
      <c r="CN26" s="667"/>
      <c r="CO26" s="667"/>
      <c r="CP26" s="667"/>
      <c r="CQ26" s="668"/>
      <c r="CR26" s="628">
        <v>18941377</v>
      </c>
      <c r="CS26" s="629"/>
      <c r="CT26" s="629"/>
      <c r="CU26" s="629"/>
      <c r="CV26" s="629"/>
      <c r="CW26" s="629"/>
      <c r="CX26" s="629"/>
      <c r="CY26" s="630"/>
      <c r="CZ26" s="631">
        <v>7.5</v>
      </c>
      <c r="DA26" s="641"/>
      <c r="DB26" s="641"/>
      <c r="DC26" s="642"/>
      <c r="DD26" s="634">
        <v>17512031</v>
      </c>
      <c r="DE26" s="629"/>
      <c r="DF26" s="629"/>
      <c r="DG26" s="629"/>
      <c r="DH26" s="629"/>
      <c r="DI26" s="629"/>
      <c r="DJ26" s="629"/>
      <c r="DK26" s="630"/>
      <c r="DL26" s="634" t="s">
        <v>238</v>
      </c>
      <c r="DM26" s="629"/>
      <c r="DN26" s="629"/>
      <c r="DO26" s="629"/>
      <c r="DP26" s="629"/>
      <c r="DQ26" s="629"/>
      <c r="DR26" s="629"/>
      <c r="DS26" s="629"/>
      <c r="DT26" s="629"/>
      <c r="DU26" s="629"/>
      <c r="DV26" s="630"/>
      <c r="DW26" s="631" t="s">
        <v>238</v>
      </c>
      <c r="DX26" s="641"/>
      <c r="DY26" s="641"/>
      <c r="DZ26" s="641"/>
      <c r="EA26" s="641"/>
      <c r="EB26" s="641"/>
      <c r="EC26" s="662"/>
    </row>
    <row r="27" spans="2:133" ht="11.25" customHeight="1" x14ac:dyDescent="0.15">
      <c r="B27" s="625" t="s">
        <v>302</v>
      </c>
      <c r="C27" s="626"/>
      <c r="D27" s="626"/>
      <c r="E27" s="626"/>
      <c r="F27" s="626"/>
      <c r="G27" s="626"/>
      <c r="H27" s="626"/>
      <c r="I27" s="626"/>
      <c r="J27" s="626"/>
      <c r="K27" s="626"/>
      <c r="L27" s="626"/>
      <c r="M27" s="626"/>
      <c r="N27" s="626"/>
      <c r="O27" s="626"/>
      <c r="P27" s="626"/>
      <c r="Q27" s="627"/>
      <c r="R27" s="628">
        <v>113924369</v>
      </c>
      <c r="S27" s="629"/>
      <c r="T27" s="629"/>
      <c r="U27" s="629"/>
      <c r="V27" s="629"/>
      <c r="W27" s="629"/>
      <c r="X27" s="629"/>
      <c r="Y27" s="630"/>
      <c r="Z27" s="655">
        <v>43.5</v>
      </c>
      <c r="AA27" s="655"/>
      <c r="AB27" s="655"/>
      <c r="AC27" s="655"/>
      <c r="AD27" s="656">
        <v>107911528</v>
      </c>
      <c r="AE27" s="656"/>
      <c r="AF27" s="656"/>
      <c r="AG27" s="656"/>
      <c r="AH27" s="656"/>
      <c r="AI27" s="656"/>
      <c r="AJ27" s="656"/>
      <c r="AK27" s="656"/>
      <c r="AL27" s="631">
        <v>99.6</v>
      </c>
      <c r="AM27" s="632"/>
      <c r="AN27" s="632"/>
      <c r="AO27" s="657"/>
      <c r="AP27" s="625" t="s">
        <v>303</v>
      </c>
      <c r="AQ27" s="626"/>
      <c r="AR27" s="626"/>
      <c r="AS27" s="626"/>
      <c r="AT27" s="626"/>
      <c r="AU27" s="626"/>
      <c r="AV27" s="626"/>
      <c r="AW27" s="626"/>
      <c r="AX27" s="626"/>
      <c r="AY27" s="626"/>
      <c r="AZ27" s="626"/>
      <c r="BA27" s="626"/>
      <c r="BB27" s="626"/>
      <c r="BC27" s="626"/>
      <c r="BD27" s="626"/>
      <c r="BE27" s="626"/>
      <c r="BF27" s="627"/>
      <c r="BG27" s="628">
        <v>91041534</v>
      </c>
      <c r="BH27" s="629"/>
      <c r="BI27" s="629"/>
      <c r="BJ27" s="629"/>
      <c r="BK27" s="629"/>
      <c r="BL27" s="629"/>
      <c r="BM27" s="629"/>
      <c r="BN27" s="630"/>
      <c r="BO27" s="655">
        <v>100</v>
      </c>
      <c r="BP27" s="655"/>
      <c r="BQ27" s="655"/>
      <c r="BR27" s="655"/>
      <c r="BS27" s="656">
        <v>1987620</v>
      </c>
      <c r="BT27" s="656"/>
      <c r="BU27" s="656"/>
      <c r="BV27" s="656"/>
      <c r="BW27" s="656"/>
      <c r="BX27" s="656"/>
      <c r="BY27" s="656"/>
      <c r="BZ27" s="656"/>
      <c r="CA27" s="656"/>
      <c r="CB27" s="723"/>
      <c r="CD27" s="670" t="s">
        <v>304</v>
      </c>
      <c r="CE27" s="667"/>
      <c r="CF27" s="667"/>
      <c r="CG27" s="667"/>
      <c r="CH27" s="667"/>
      <c r="CI27" s="667"/>
      <c r="CJ27" s="667"/>
      <c r="CK27" s="667"/>
      <c r="CL27" s="667"/>
      <c r="CM27" s="667"/>
      <c r="CN27" s="667"/>
      <c r="CO27" s="667"/>
      <c r="CP27" s="667"/>
      <c r="CQ27" s="668"/>
      <c r="CR27" s="628">
        <v>73883981</v>
      </c>
      <c r="CS27" s="639"/>
      <c r="CT27" s="639"/>
      <c r="CU27" s="639"/>
      <c r="CV27" s="639"/>
      <c r="CW27" s="639"/>
      <c r="CX27" s="639"/>
      <c r="CY27" s="640"/>
      <c r="CZ27" s="631">
        <v>29.4</v>
      </c>
      <c r="DA27" s="641"/>
      <c r="DB27" s="641"/>
      <c r="DC27" s="642"/>
      <c r="DD27" s="634">
        <v>19950472</v>
      </c>
      <c r="DE27" s="639"/>
      <c r="DF27" s="639"/>
      <c r="DG27" s="639"/>
      <c r="DH27" s="639"/>
      <c r="DI27" s="639"/>
      <c r="DJ27" s="639"/>
      <c r="DK27" s="640"/>
      <c r="DL27" s="634">
        <v>18541223</v>
      </c>
      <c r="DM27" s="639"/>
      <c r="DN27" s="639"/>
      <c r="DO27" s="639"/>
      <c r="DP27" s="639"/>
      <c r="DQ27" s="639"/>
      <c r="DR27" s="639"/>
      <c r="DS27" s="639"/>
      <c r="DT27" s="639"/>
      <c r="DU27" s="639"/>
      <c r="DV27" s="640"/>
      <c r="DW27" s="631">
        <v>16.2</v>
      </c>
      <c r="DX27" s="641"/>
      <c r="DY27" s="641"/>
      <c r="DZ27" s="641"/>
      <c r="EA27" s="641"/>
      <c r="EB27" s="641"/>
      <c r="EC27" s="662"/>
    </row>
    <row r="28" spans="2:133" ht="11.25" customHeight="1" x14ac:dyDescent="0.15">
      <c r="B28" s="625" t="s">
        <v>305</v>
      </c>
      <c r="C28" s="626"/>
      <c r="D28" s="626"/>
      <c r="E28" s="626"/>
      <c r="F28" s="626"/>
      <c r="G28" s="626"/>
      <c r="H28" s="626"/>
      <c r="I28" s="626"/>
      <c r="J28" s="626"/>
      <c r="K28" s="626"/>
      <c r="L28" s="626"/>
      <c r="M28" s="626"/>
      <c r="N28" s="626"/>
      <c r="O28" s="626"/>
      <c r="P28" s="626"/>
      <c r="Q28" s="627"/>
      <c r="R28" s="628">
        <v>79108</v>
      </c>
      <c r="S28" s="629"/>
      <c r="T28" s="629"/>
      <c r="U28" s="629"/>
      <c r="V28" s="629"/>
      <c r="W28" s="629"/>
      <c r="X28" s="629"/>
      <c r="Y28" s="630"/>
      <c r="Z28" s="655">
        <v>0</v>
      </c>
      <c r="AA28" s="655"/>
      <c r="AB28" s="655"/>
      <c r="AC28" s="655"/>
      <c r="AD28" s="656">
        <v>79108</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306</v>
      </c>
      <c r="CE28" s="667"/>
      <c r="CF28" s="667"/>
      <c r="CG28" s="667"/>
      <c r="CH28" s="667"/>
      <c r="CI28" s="667"/>
      <c r="CJ28" s="667"/>
      <c r="CK28" s="667"/>
      <c r="CL28" s="667"/>
      <c r="CM28" s="667"/>
      <c r="CN28" s="667"/>
      <c r="CO28" s="667"/>
      <c r="CP28" s="667"/>
      <c r="CQ28" s="668"/>
      <c r="CR28" s="628">
        <v>13218008</v>
      </c>
      <c r="CS28" s="629"/>
      <c r="CT28" s="629"/>
      <c r="CU28" s="629"/>
      <c r="CV28" s="629"/>
      <c r="CW28" s="629"/>
      <c r="CX28" s="629"/>
      <c r="CY28" s="630"/>
      <c r="CZ28" s="631">
        <v>5.3</v>
      </c>
      <c r="DA28" s="641"/>
      <c r="DB28" s="641"/>
      <c r="DC28" s="642"/>
      <c r="DD28" s="634">
        <v>13116036</v>
      </c>
      <c r="DE28" s="629"/>
      <c r="DF28" s="629"/>
      <c r="DG28" s="629"/>
      <c r="DH28" s="629"/>
      <c r="DI28" s="629"/>
      <c r="DJ28" s="629"/>
      <c r="DK28" s="630"/>
      <c r="DL28" s="634">
        <v>13116036</v>
      </c>
      <c r="DM28" s="629"/>
      <c r="DN28" s="629"/>
      <c r="DO28" s="629"/>
      <c r="DP28" s="629"/>
      <c r="DQ28" s="629"/>
      <c r="DR28" s="629"/>
      <c r="DS28" s="629"/>
      <c r="DT28" s="629"/>
      <c r="DU28" s="629"/>
      <c r="DV28" s="630"/>
      <c r="DW28" s="631">
        <v>11.4</v>
      </c>
      <c r="DX28" s="641"/>
      <c r="DY28" s="641"/>
      <c r="DZ28" s="641"/>
      <c r="EA28" s="641"/>
      <c r="EB28" s="641"/>
      <c r="EC28" s="662"/>
    </row>
    <row r="29" spans="2:133" ht="11.25" customHeight="1" x14ac:dyDescent="0.15">
      <c r="B29" s="625" t="s">
        <v>307</v>
      </c>
      <c r="C29" s="626"/>
      <c r="D29" s="626"/>
      <c r="E29" s="626"/>
      <c r="F29" s="626"/>
      <c r="G29" s="626"/>
      <c r="H29" s="626"/>
      <c r="I29" s="626"/>
      <c r="J29" s="626"/>
      <c r="K29" s="626"/>
      <c r="L29" s="626"/>
      <c r="M29" s="626"/>
      <c r="N29" s="626"/>
      <c r="O29" s="626"/>
      <c r="P29" s="626"/>
      <c r="Q29" s="627"/>
      <c r="R29" s="628">
        <v>1512756</v>
      </c>
      <c r="S29" s="629"/>
      <c r="T29" s="629"/>
      <c r="U29" s="629"/>
      <c r="V29" s="629"/>
      <c r="W29" s="629"/>
      <c r="X29" s="629"/>
      <c r="Y29" s="630"/>
      <c r="Z29" s="655">
        <v>0.6</v>
      </c>
      <c r="AA29" s="655"/>
      <c r="AB29" s="655"/>
      <c r="AC29" s="655"/>
      <c r="AD29" s="656" t="s">
        <v>238</v>
      </c>
      <c r="AE29" s="656"/>
      <c r="AF29" s="656"/>
      <c r="AG29" s="656"/>
      <c r="AH29" s="656"/>
      <c r="AI29" s="656"/>
      <c r="AJ29" s="656"/>
      <c r="AK29" s="656"/>
      <c r="AL29" s="631" t="s">
        <v>238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308</v>
      </c>
      <c r="CE29" s="715"/>
      <c r="CF29" s="670" t="s">
        <v>309</v>
      </c>
      <c r="CG29" s="667"/>
      <c r="CH29" s="667"/>
      <c r="CI29" s="667"/>
      <c r="CJ29" s="667"/>
      <c r="CK29" s="667"/>
      <c r="CL29" s="667"/>
      <c r="CM29" s="667"/>
      <c r="CN29" s="667"/>
      <c r="CO29" s="667"/>
      <c r="CP29" s="667"/>
      <c r="CQ29" s="668"/>
      <c r="CR29" s="628">
        <v>13217489</v>
      </c>
      <c r="CS29" s="639"/>
      <c r="CT29" s="639"/>
      <c r="CU29" s="639"/>
      <c r="CV29" s="639"/>
      <c r="CW29" s="639"/>
      <c r="CX29" s="639"/>
      <c r="CY29" s="640"/>
      <c r="CZ29" s="631">
        <v>5.3</v>
      </c>
      <c r="DA29" s="641"/>
      <c r="DB29" s="641"/>
      <c r="DC29" s="642"/>
      <c r="DD29" s="634">
        <v>13115517</v>
      </c>
      <c r="DE29" s="639"/>
      <c r="DF29" s="639"/>
      <c r="DG29" s="639"/>
      <c r="DH29" s="639"/>
      <c r="DI29" s="639"/>
      <c r="DJ29" s="639"/>
      <c r="DK29" s="640"/>
      <c r="DL29" s="634">
        <v>13115517</v>
      </c>
      <c r="DM29" s="639"/>
      <c r="DN29" s="639"/>
      <c r="DO29" s="639"/>
      <c r="DP29" s="639"/>
      <c r="DQ29" s="639"/>
      <c r="DR29" s="639"/>
      <c r="DS29" s="639"/>
      <c r="DT29" s="639"/>
      <c r="DU29" s="639"/>
      <c r="DV29" s="640"/>
      <c r="DW29" s="631">
        <v>11.4</v>
      </c>
      <c r="DX29" s="641"/>
      <c r="DY29" s="641"/>
      <c r="DZ29" s="641"/>
      <c r="EA29" s="641"/>
      <c r="EB29" s="641"/>
      <c r="EC29" s="662"/>
    </row>
    <row r="30" spans="2:133" ht="11.25" customHeight="1" x14ac:dyDescent="0.15">
      <c r="B30" s="625" t="s">
        <v>310</v>
      </c>
      <c r="C30" s="626"/>
      <c r="D30" s="626"/>
      <c r="E30" s="626"/>
      <c r="F30" s="626"/>
      <c r="G30" s="626"/>
      <c r="H30" s="626"/>
      <c r="I30" s="626"/>
      <c r="J30" s="626"/>
      <c r="K30" s="626"/>
      <c r="L30" s="626"/>
      <c r="M30" s="626"/>
      <c r="N30" s="626"/>
      <c r="O30" s="626"/>
      <c r="P30" s="626"/>
      <c r="Q30" s="627"/>
      <c r="R30" s="628">
        <v>2000502</v>
      </c>
      <c r="S30" s="629"/>
      <c r="T30" s="629"/>
      <c r="U30" s="629"/>
      <c r="V30" s="629"/>
      <c r="W30" s="629"/>
      <c r="X30" s="629"/>
      <c r="Y30" s="630"/>
      <c r="Z30" s="655">
        <v>0.8</v>
      </c>
      <c r="AA30" s="655"/>
      <c r="AB30" s="655"/>
      <c r="AC30" s="655"/>
      <c r="AD30" s="656">
        <v>143987</v>
      </c>
      <c r="AE30" s="656"/>
      <c r="AF30" s="656"/>
      <c r="AG30" s="656"/>
      <c r="AH30" s="656"/>
      <c r="AI30" s="656"/>
      <c r="AJ30" s="656"/>
      <c r="AK30" s="656"/>
      <c r="AL30" s="631">
        <v>0.1</v>
      </c>
      <c r="AM30" s="632"/>
      <c r="AN30" s="632"/>
      <c r="AO30" s="657"/>
      <c r="AP30" s="687" t="s">
        <v>226</v>
      </c>
      <c r="AQ30" s="688"/>
      <c r="AR30" s="688"/>
      <c r="AS30" s="688"/>
      <c r="AT30" s="688"/>
      <c r="AU30" s="688"/>
      <c r="AV30" s="688"/>
      <c r="AW30" s="688"/>
      <c r="AX30" s="688"/>
      <c r="AY30" s="688"/>
      <c r="AZ30" s="688"/>
      <c r="BA30" s="688"/>
      <c r="BB30" s="688"/>
      <c r="BC30" s="688"/>
      <c r="BD30" s="688"/>
      <c r="BE30" s="688"/>
      <c r="BF30" s="689"/>
      <c r="BG30" s="687" t="s">
        <v>311</v>
      </c>
      <c r="BH30" s="703"/>
      <c r="BI30" s="703"/>
      <c r="BJ30" s="703"/>
      <c r="BK30" s="703"/>
      <c r="BL30" s="703"/>
      <c r="BM30" s="703"/>
      <c r="BN30" s="703"/>
      <c r="BO30" s="703"/>
      <c r="BP30" s="703"/>
      <c r="BQ30" s="704"/>
      <c r="BR30" s="687" t="s">
        <v>312</v>
      </c>
      <c r="BS30" s="703"/>
      <c r="BT30" s="703"/>
      <c r="BU30" s="703"/>
      <c r="BV30" s="703"/>
      <c r="BW30" s="703"/>
      <c r="BX30" s="703"/>
      <c r="BY30" s="703"/>
      <c r="BZ30" s="703"/>
      <c r="CA30" s="703"/>
      <c r="CB30" s="704"/>
      <c r="CD30" s="716"/>
      <c r="CE30" s="717"/>
      <c r="CF30" s="670" t="s">
        <v>313</v>
      </c>
      <c r="CG30" s="667"/>
      <c r="CH30" s="667"/>
      <c r="CI30" s="667"/>
      <c r="CJ30" s="667"/>
      <c r="CK30" s="667"/>
      <c r="CL30" s="667"/>
      <c r="CM30" s="667"/>
      <c r="CN30" s="667"/>
      <c r="CO30" s="667"/>
      <c r="CP30" s="667"/>
      <c r="CQ30" s="668"/>
      <c r="CR30" s="628">
        <v>12853136</v>
      </c>
      <c r="CS30" s="629"/>
      <c r="CT30" s="629"/>
      <c r="CU30" s="629"/>
      <c r="CV30" s="629"/>
      <c r="CW30" s="629"/>
      <c r="CX30" s="629"/>
      <c r="CY30" s="630"/>
      <c r="CZ30" s="631">
        <v>5.0999999999999996</v>
      </c>
      <c r="DA30" s="641"/>
      <c r="DB30" s="641"/>
      <c r="DC30" s="642"/>
      <c r="DD30" s="634">
        <v>12754695</v>
      </c>
      <c r="DE30" s="629"/>
      <c r="DF30" s="629"/>
      <c r="DG30" s="629"/>
      <c r="DH30" s="629"/>
      <c r="DI30" s="629"/>
      <c r="DJ30" s="629"/>
      <c r="DK30" s="630"/>
      <c r="DL30" s="634">
        <v>12754695</v>
      </c>
      <c r="DM30" s="629"/>
      <c r="DN30" s="629"/>
      <c r="DO30" s="629"/>
      <c r="DP30" s="629"/>
      <c r="DQ30" s="629"/>
      <c r="DR30" s="629"/>
      <c r="DS30" s="629"/>
      <c r="DT30" s="629"/>
      <c r="DU30" s="629"/>
      <c r="DV30" s="630"/>
      <c r="DW30" s="631">
        <v>11.1</v>
      </c>
      <c r="DX30" s="641"/>
      <c r="DY30" s="641"/>
      <c r="DZ30" s="641"/>
      <c r="EA30" s="641"/>
      <c r="EB30" s="641"/>
      <c r="EC30" s="662"/>
    </row>
    <row r="31" spans="2:133" ht="11.25" customHeight="1" x14ac:dyDescent="0.15">
      <c r="B31" s="625" t="s">
        <v>314</v>
      </c>
      <c r="C31" s="626"/>
      <c r="D31" s="626"/>
      <c r="E31" s="626"/>
      <c r="F31" s="626"/>
      <c r="G31" s="626"/>
      <c r="H31" s="626"/>
      <c r="I31" s="626"/>
      <c r="J31" s="626"/>
      <c r="K31" s="626"/>
      <c r="L31" s="626"/>
      <c r="M31" s="626"/>
      <c r="N31" s="626"/>
      <c r="O31" s="626"/>
      <c r="P31" s="626"/>
      <c r="Q31" s="627"/>
      <c r="R31" s="628">
        <v>1538340</v>
      </c>
      <c r="S31" s="629"/>
      <c r="T31" s="629"/>
      <c r="U31" s="629"/>
      <c r="V31" s="629"/>
      <c r="W31" s="629"/>
      <c r="X31" s="629"/>
      <c r="Y31" s="630"/>
      <c r="Z31" s="655">
        <v>0.6</v>
      </c>
      <c r="AA31" s="655"/>
      <c r="AB31" s="655"/>
      <c r="AC31" s="655"/>
      <c r="AD31" s="656" t="s">
        <v>238</v>
      </c>
      <c r="AE31" s="656"/>
      <c r="AF31" s="656"/>
      <c r="AG31" s="656"/>
      <c r="AH31" s="656"/>
      <c r="AI31" s="656"/>
      <c r="AJ31" s="656"/>
      <c r="AK31" s="656"/>
      <c r="AL31" s="631" t="s">
        <v>238</v>
      </c>
      <c r="AM31" s="632"/>
      <c r="AN31" s="632"/>
      <c r="AO31" s="657"/>
      <c r="AP31" s="705" t="s">
        <v>315</v>
      </c>
      <c r="AQ31" s="706"/>
      <c r="AR31" s="706"/>
      <c r="AS31" s="706"/>
      <c r="AT31" s="711" t="s">
        <v>316</v>
      </c>
      <c r="AU31" s="217"/>
      <c r="AV31" s="217"/>
      <c r="AW31" s="217"/>
      <c r="AX31" s="695" t="s">
        <v>192</v>
      </c>
      <c r="AY31" s="696"/>
      <c r="AZ31" s="696"/>
      <c r="BA31" s="696"/>
      <c r="BB31" s="696"/>
      <c r="BC31" s="696"/>
      <c r="BD31" s="696"/>
      <c r="BE31" s="696"/>
      <c r="BF31" s="697"/>
      <c r="BG31" s="698">
        <v>99.2</v>
      </c>
      <c r="BH31" s="699"/>
      <c r="BI31" s="699"/>
      <c r="BJ31" s="699"/>
      <c r="BK31" s="699"/>
      <c r="BL31" s="699"/>
      <c r="BM31" s="700">
        <v>98</v>
      </c>
      <c r="BN31" s="699"/>
      <c r="BO31" s="699"/>
      <c r="BP31" s="699"/>
      <c r="BQ31" s="701"/>
      <c r="BR31" s="698">
        <v>99.1</v>
      </c>
      <c r="BS31" s="699"/>
      <c r="BT31" s="699"/>
      <c r="BU31" s="699"/>
      <c r="BV31" s="699"/>
      <c r="BW31" s="699"/>
      <c r="BX31" s="700">
        <v>97.8</v>
      </c>
      <c r="BY31" s="699"/>
      <c r="BZ31" s="699"/>
      <c r="CA31" s="699"/>
      <c r="CB31" s="701"/>
      <c r="CD31" s="716"/>
      <c r="CE31" s="717"/>
      <c r="CF31" s="670" t="s">
        <v>317</v>
      </c>
      <c r="CG31" s="667"/>
      <c r="CH31" s="667"/>
      <c r="CI31" s="667"/>
      <c r="CJ31" s="667"/>
      <c r="CK31" s="667"/>
      <c r="CL31" s="667"/>
      <c r="CM31" s="667"/>
      <c r="CN31" s="667"/>
      <c r="CO31" s="667"/>
      <c r="CP31" s="667"/>
      <c r="CQ31" s="668"/>
      <c r="CR31" s="628">
        <v>364353</v>
      </c>
      <c r="CS31" s="639"/>
      <c r="CT31" s="639"/>
      <c r="CU31" s="639"/>
      <c r="CV31" s="639"/>
      <c r="CW31" s="639"/>
      <c r="CX31" s="639"/>
      <c r="CY31" s="640"/>
      <c r="CZ31" s="631">
        <v>0.1</v>
      </c>
      <c r="DA31" s="641"/>
      <c r="DB31" s="641"/>
      <c r="DC31" s="642"/>
      <c r="DD31" s="634">
        <v>360822</v>
      </c>
      <c r="DE31" s="639"/>
      <c r="DF31" s="639"/>
      <c r="DG31" s="639"/>
      <c r="DH31" s="639"/>
      <c r="DI31" s="639"/>
      <c r="DJ31" s="639"/>
      <c r="DK31" s="640"/>
      <c r="DL31" s="634">
        <v>360822</v>
      </c>
      <c r="DM31" s="639"/>
      <c r="DN31" s="639"/>
      <c r="DO31" s="639"/>
      <c r="DP31" s="639"/>
      <c r="DQ31" s="639"/>
      <c r="DR31" s="639"/>
      <c r="DS31" s="639"/>
      <c r="DT31" s="639"/>
      <c r="DU31" s="639"/>
      <c r="DV31" s="640"/>
      <c r="DW31" s="631">
        <v>0.3</v>
      </c>
      <c r="DX31" s="641"/>
      <c r="DY31" s="641"/>
      <c r="DZ31" s="641"/>
      <c r="EA31" s="641"/>
      <c r="EB31" s="641"/>
      <c r="EC31" s="662"/>
    </row>
    <row r="32" spans="2:133" ht="11.25" customHeight="1" x14ac:dyDescent="0.15">
      <c r="B32" s="625" t="s">
        <v>318</v>
      </c>
      <c r="C32" s="626"/>
      <c r="D32" s="626"/>
      <c r="E32" s="626"/>
      <c r="F32" s="626"/>
      <c r="G32" s="626"/>
      <c r="H32" s="626"/>
      <c r="I32" s="626"/>
      <c r="J32" s="626"/>
      <c r="K32" s="626"/>
      <c r="L32" s="626"/>
      <c r="M32" s="626"/>
      <c r="N32" s="626"/>
      <c r="O32" s="626"/>
      <c r="P32" s="626"/>
      <c r="Q32" s="627"/>
      <c r="R32" s="628">
        <v>67581107</v>
      </c>
      <c r="S32" s="629"/>
      <c r="T32" s="629"/>
      <c r="U32" s="629"/>
      <c r="V32" s="629"/>
      <c r="W32" s="629"/>
      <c r="X32" s="629"/>
      <c r="Y32" s="630"/>
      <c r="Z32" s="655">
        <v>25.8</v>
      </c>
      <c r="AA32" s="655"/>
      <c r="AB32" s="655"/>
      <c r="AC32" s="655"/>
      <c r="AD32" s="656" t="s">
        <v>238</v>
      </c>
      <c r="AE32" s="656"/>
      <c r="AF32" s="656"/>
      <c r="AG32" s="656"/>
      <c r="AH32" s="656"/>
      <c r="AI32" s="656"/>
      <c r="AJ32" s="656"/>
      <c r="AK32" s="656"/>
      <c r="AL32" s="631" t="s">
        <v>238</v>
      </c>
      <c r="AM32" s="632"/>
      <c r="AN32" s="632"/>
      <c r="AO32" s="657"/>
      <c r="AP32" s="707"/>
      <c r="AQ32" s="708"/>
      <c r="AR32" s="708"/>
      <c r="AS32" s="708"/>
      <c r="AT32" s="712"/>
      <c r="AU32" s="216" t="s">
        <v>319</v>
      </c>
      <c r="AV32" s="216"/>
      <c r="AW32" s="216"/>
      <c r="AX32" s="625" t="s">
        <v>320</v>
      </c>
      <c r="AY32" s="626"/>
      <c r="AZ32" s="626"/>
      <c r="BA32" s="626"/>
      <c r="BB32" s="626"/>
      <c r="BC32" s="626"/>
      <c r="BD32" s="626"/>
      <c r="BE32" s="626"/>
      <c r="BF32" s="627"/>
      <c r="BG32" s="702">
        <v>99.2</v>
      </c>
      <c r="BH32" s="639"/>
      <c r="BI32" s="639"/>
      <c r="BJ32" s="639"/>
      <c r="BK32" s="639"/>
      <c r="BL32" s="639"/>
      <c r="BM32" s="632">
        <v>98</v>
      </c>
      <c r="BN32" s="694"/>
      <c r="BO32" s="694"/>
      <c r="BP32" s="694"/>
      <c r="BQ32" s="666"/>
      <c r="BR32" s="702">
        <v>99.2</v>
      </c>
      <c r="BS32" s="639"/>
      <c r="BT32" s="639"/>
      <c r="BU32" s="639"/>
      <c r="BV32" s="639"/>
      <c r="BW32" s="639"/>
      <c r="BX32" s="632">
        <v>97.7</v>
      </c>
      <c r="BY32" s="694"/>
      <c r="BZ32" s="694"/>
      <c r="CA32" s="694"/>
      <c r="CB32" s="666"/>
      <c r="CD32" s="718"/>
      <c r="CE32" s="719"/>
      <c r="CF32" s="670" t="s">
        <v>321</v>
      </c>
      <c r="CG32" s="667"/>
      <c r="CH32" s="667"/>
      <c r="CI32" s="667"/>
      <c r="CJ32" s="667"/>
      <c r="CK32" s="667"/>
      <c r="CL32" s="667"/>
      <c r="CM32" s="667"/>
      <c r="CN32" s="667"/>
      <c r="CO32" s="667"/>
      <c r="CP32" s="667"/>
      <c r="CQ32" s="668"/>
      <c r="CR32" s="628">
        <v>519</v>
      </c>
      <c r="CS32" s="629"/>
      <c r="CT32" s="629"/>
      <c r="CU32" s="629"/>
      <c r="CV32" s="629"/>
      <c r="CW32" s="629"/>
      <c r="CX32" s="629"/>
      <c r="CY32" s="630"/>
      <c r="CZ32" s="631">
        <v>0</v>
      </c>
      <c r="DA32" s="641"/>
      <c r="DB32" s="641"/>
      <c r="DC32" s="642"/>
      <c r="DD32" s="634">
        <v>519</v>
      </c>
      <c r="DE32" s="629"/>
      <c r="DF32" s="629"/>
      <c r="DG32" s="629"/>
      <c r="DH32" s="629"/>
      <c r="DI32" s="629"/>
      <c r="DJ32" s="629"/>
      <c r="DK32" s="630"/>
      <c r="DL32" s="634">
        <v>519</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15">
      <c r="B33" s="691" t="s">
        <v>322</v>
      </c>
      <c r="C33" s="692"/>
      <c r="D33" s="692"/>
      <c r="E33" s="692"/>
      <c r="F33" s="692"/>
      <c r="G33" s="692"/>
      <c r="H33" s="692"/>
      <c r="I33" s="692"/>
      <c r="J33" s="692"/>
      <c r="K33" s="692"/>
      <c r="L33" s="692"/>
      <c r="M33" s="692"/>
      <c r="N33" s="692"/>
      <c r="O33" s="692"/>
      <c r="P33" s="692"/>
      <c r="Q33" s="693"/>
      <c r="R33" s="628">
        <v>137873</v>
      </c>
      <c r="S33" s="629"/>
      <c r="T33" s="629"/>
      <c r="U33" s="629"/>
      <c r="V33" s="629"/>
      <c r="W33" s="629"/>
      <c r="X33" s="629"/>
      <c r="Y33" s="630"/>
      <c r="Z33" s="655">
        <v>0.1</v>
      </c>
      <c r="AA33" s="655"/>
      <c r="AB33" s="655"/>
      <c r="AC33" s="655"/>
      <c r="AD33" s="656">
        <v>137873</v>
      </c>
      <c r="AE33" s="656"/>
      <c r="AF33" s="656"/>
      <c r="AG33" s="656"/>
      <c r="AH33" s="656"/>
      <c r="AI33" s="656"/>
      <c r="AJ33" s="656"/>
      <c r="AK33" s="656"/>
      <c r="AL33" s="631">
        <v>0.1</v>
      </c>
      <c r="AM33" s="632"/>
      <c r="AN33" s="632"/>
      <c r="AO33" s="657"/>
      <c r="AP33" s="709"/>
      <c r="AQ33" s="710"/>
      <c r="AR33" s="710"/>
      <c r="AS33" s="710"/>
      <c r="AT33" s="713"/>
      <c r="AU33" s="218"/>
      <c r="AV33" s="218"/>
      <c r="AW33" s="218"/>
      <c r="AX33" s="605" t="s">
        <v>323</v>
      </c>
      <c r="AY33" s="606"/>
      <c r="AZ33" s="606"/>
      <c r="BA33" s="606"/>
      <c r="BB33" s="606"/>
      <c r="BC33" s="606"/>
      <c r="BD33" s="606"/>
      <c r="BE33" s="606"/>
      <c r="BF33" s="607"/>
      <c r="BG33" s="690">
        <v>99.1</v>
      </c>
      <c r="BH33" s="609"/>
      <c r="BI33" s="609"/>
      <c r="BJ33" s="609"/>
      <c r="BK33" s="609"/>
      <c r="BL33" s="609"/>
      <c r="BM33" s="647">
        <v>97.8</v>
      </c>
      <c r="BN33" s="609"/>
      <c r="BO33" s="609"/>
      <c r="BP33" s="609"/>
      <c r="BQ33" s="658"/>
      <c r="BR33" s="690">
        <v>98.9</v>
      </c>
      <c r="BS33" s="609"/>
      <c r="BT33" s="609"/>
      <c r="BU33" s="609"/>
      <c r="BV33" s="609"/>
      <c r="BW33" s="609"/>
      <c r="BX33" s="647">
        <v>97.8</v>
      </c>
      <c r="BY33" s="609"/>
      <c r="BZ33" s="609"/>
      <c r="CA33" s="609"/>
      <c r="CB33" s="658"/>
      <c r="CD33" s="670" t="s">
        <v>324</v>
      </c>
      <c r="CE33" s="667"/>
      <c r="CF33" s="667"/>
      <c r="CG33" s="667"/>
      <c r="CH33" s="667"/>
      <c r="CI33" s="667"/>
      <c r="CJ33" s="667"/>
      <c r="CK33" s="667"/>
      <c r="CL33" s="667"/>
      <c r="CM33" s="667"/>
      <c r="CN33" s="667"/>
      <c r="CO33" s="667"/>
      <c r="CP33" s="667"/>
      <c r="CQ33" s="668"/>
      <c r="CR33" s="628">
        <v>87756001</v>
      </c>
      <c r="CS33" s="639"/>
      <c r="CT33" s="639"/>
      <c r="CU33" s="639"/>
      <c r="CV33" s="639"/>
      <c r="CW33" s="639"/>
      <c r="CX33" s="639"/>
      <c r="CY33" s="640"/>
      <c r="CZ33" s="631">
        <v>34.9</v>
      </c>
      <c r="DA33" s="641"/>
      <c r="DB33" s="641"/>
      <c r="DC33" s="642"/>
      <c r="DD33" s="634">
        <v>52618246</v>
      </c>
      <c r="DE33" s="639"/>
      <c r="DF33" s="639"/>
      <c r="DG33" s="639"/>
      <c r="DH33" s="639"/>
      <c r="DI33" s="639"/>
      <c r="DJ33" s="639"/>
      <c r="DK33" s="640"/>
      <c r="DL33" s="634">
        <v>39928794</v>
      </c>
      <c r="DM33" s="639"/>
      <c r="DN33" s="639"/>
      <c r="DO33" s="639"/>
      <c r="DP33" s="639"/>
      <c r="DQ33" s="639"/>
      <c r="DR33" s="639"/>
      <c r="DS33" s="639"/>
      <c r="DT33" s="639"/>
      <c r="DU33" s="639"/>
      <c r="DV33" s="640"/>
      <c r="DW33" s="631">
        <v>34.9</v>
      </c>
      <c r="DX33" s="641"/>
      <c r="DY33" s="641"/>
      <c r="DZ33" s="641"/>
      <c r="EA33" s="641"/>
      <c r="EB33" s="641"/>
      <c r="EC33" s="662"/>
    </row>
    <row r="34" spans="2:133" ht="11.25" customHeight="1" x14ac:dyDescent="0.15">
      <c r="B34" s="625" t="s">
        <v>325</v>
      </c>
      <c r="C34" s="626"/>
      <c r="D34" s="626"/>
      <c r="E34" s="626"/>
      <c r="F34" s="626"/>
      <c r="G34" s="626"/>
      <c r="H34" s="626"/>
      <c r="I34" s="626"/>
      <c r="J34" s="626"/>
      <c r="K34" s="626"/>
      <c r="L34" s="626"/>
      <c r="M34" s="626"/>
      <c r="N34" s="626"/>
      <c r="O34" s="626"/>
      <c r="P34" s="626"/>
      <c r="Q34" s="627"/>
      <c r="R34" s="628">
        <v>14910858</v>
      </c>
      <c r="S34" s="629"/>
      <c r="T34" s="629"/>
      <c r="U34" s="629"/>
      <c r="V34" s="629"/>
      <c r="W34" s="629"/>
      <c r="X34" s="629"/>
      <c r="Y34" s="630"/>
      <c r="Z34" s="655">
        <v>5.7</v>
      </c>
      <c r="AA34" s="655"/>
      <c r="AB34" s="655"/>
      <c r="AC34" s="655"/>
      <c r="AD34" s="656" t="s">
        <v>238</v>
      </c>
      <c r="AE34" s="656"/>
      <c r="AF34" s="656"/>
      <c r="AG34" s="656"/>
      <c r="AH34" s="656"/>
      <c r="AI34" s="656"/>
      <c r="AJ34" s="656"/>
      <c r="AK34" s="656"/>
      <c r="AL34" s="631" t="s">
        <v>238</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326</v>
      </c>
      <c r="CE34" s="667"/>
      <c r="CF34" s="667"/>
      <c r="CG34" s="667"/>
      <c r="CH34" s="667"/>
      <c r="CI34" s="667"/>
      <c r="CJ34" s="667"/>
      <c r="CK34" s="667"/>
      <c r="CL34" s="667"/>
      <c r="CM34" s="667"/>
      <c r="CN34" s="667"/>
      <c r="CO34" s="667"/>
      <c r="CP34" s="667"/>
      <c r="CQ34" s="668"/>
      <c r="CR34" s="628">
        <v>32269127</v>
      </c>
      <c r="CS34" s="629"/>
      <c r="CT34" s="629"/>
      <c r="CU34" s="629"/>
      <c r="CV34" s="629"/>
      <c r="CW34" s="629"/>
      <c r="CX34" s="629"/>
      <c r="CY34" s="630"/>
      <c r="CZ34" s="631">
        <v>12.8</v>
      </c>
      <c r="DA34" s="641"/>
      <c r="DB34" s="641"/>
      <c r="DC34" s="642"/>
      <c r="DD34" s="634">
        <v>23796022</v>
      </c>
      <c r="DE34" s="629"/>
      <c r="DF34" s="629"/>
      <c r="DG34" s="629"/>
      <c r="DH34" s="629"/>
      <c r="DI34" s="629"/>
      <c r="DJ34" s="629"/>
      <c r="DK34" s="630"/>
      <c r="DL34" s="634">
        <v>21610047</v>
      </c>
      <c r="DM34" s="629"/>
      <c r="DN34" s="629"/>
      <c r="DO34" s="629"/>
      <c r="DP34" s="629"/>
      <c r="DQ34" s="629"/>
      <c r="DR34" s="629"/>
      <c r="DS34" s="629"/>
      <c r="DT34" s="629"/>
      <c r="DU34" s="629"/>
      <c r="DV34" s="630"/>
      <c r="DW34" s="631">
        <v>18.899999999999999</v>
      </c>
      <c r="DX34" s="641"/>
      <c r="DY34" s="641"/>
      <c r="DZ34" s="641"/>
      <c r="EA34" s="641"/>
      <c r="EB34" s="641"/>
      <c r="EC34" s="662"/>
    </row>
    <row r="35" spans="2:133" ht="11.25" customHeight="1" x14ac:dyDescent="0.15">
      <c r="B35" s="625" t="s">
        <v>327</v>
      </c>
      <c r="C35" s="626"/>
      <c r="D35" s="626"/>
      <c r="E35" s="626"/>
      <c r="F35" s="626"/>
      <c r="G35" s="626"/>
      <c r="H35" s="626"/>
      <c r="I35" s="626"/>
      <c r="J35" s="626"/>
      <c r="K35" s="626"/>
      <c r="L35" s="626"/>
      <c r="M35" s="626"/>
      <c r="N35" s="626"/>
      <c r="O35" s="626"/>
      <c r="P35" s="626"/>
      <c r="Q35" s="627"/>
      <c r="R35" s="628">
        <v>909677</v>
      </c>
      <c r="S35" s="629"/>
      <c r="T35" s="629"/>
      <c r="U35" s="629"/>
      <c r="V35" s="629"/>
      <c r="W35" s="629"/>
      <c r="X35" s="629"/>
      <c r="Y35" s="630"/>
      <c r="Z35" s="655">
        <v>0.3</v>
      </c>
      <c r="AA35" s="655"/>
      <c r="AB35" s="655"/>
      <c r="AC35" s="655"/>
      <c r="AD35" s="656">
        <v>144185</v>
      </c>
      <c r="AE35" s="656"/>
      <c r="AF35" s="656"/>
      <c r="AG35" s="656"/>
      <c r="AH35" s="656"/>
      <c r="AI35" s="656"/>
      <c r="AJ35" s="656"/>
      <c r="AK35" s="656"/>
      <c r="AL35" s="631">
        <v>0.1</v>
      </c>
      <c r="AM35" s="632"/>
      <c r="AN35" s="632"/>
      <c r="AO35" s="657"/>
      <c r="AP35" s="221"/>
      <c r="AQ35" s="687" t="s">
        <v>328</v>
      </c>
      <c r="AR35" s="688"/>
      <c r="AS35" s="688"/>
      <c r="AT35" s="688"/>
      <c r="AU35" s="688"/>
      <c r="AV35" s="688"/>
      <c r="AW35" s="688"/>
      <c r="AX35" s="688"/>
      <c r="AY35" s="688"/>
      <c r="AZ35" s="688"/>
      <c r="BA35" s="688"/>
      <c r="BB35" s="688"/>
      <c r="BC35" s="688"/>
      <c r="BD35" s="688"/>
      <c r="BE35" s="688"/>
      <c r="BF35" s="689"/>
      <c r="BG35" s="687" t="s">
        <v>329</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330</v>
      </c>
      <c r="CE35" s="667"/>
      <c r="CF35" s="667"/>
      <c r="CG35" s="667"/>
      <c r="CH35" s="667"/>
      <c r="CI35" s="667"/>
      <c r="CJ35" s="667"/>
      <c r="CK35" s="667"/>
      <c r="CL35" s="667"/>
      <c r="CM35" s="667"/>
      <c r="CN35" s="667"/>
      <c r="CO35" s="667"/>
      <c r="CP35" s="667"/>
      <c r="CQ35" s="668"/>
      <c r="CR35" s="628">
        <v>1935150</v>
      </c>
      <c r="CS35" s="639"/>
      <c r="CT35" s="639"/>
      <c r="CU35" s="639"/>
      <c r="CV35" s="639"/>
      <c r="CW35" s="639"/>
      <c r="CX35" s="639"/>
      <c r="CY35" s="640"/>
      <c r="CZ35" s="631">
        <v>0.8</v>
      </c>
      <c r="DA35" s="641"/>
      <c r="DB35" s="641"/>
      <c r="DC35" s="642"/>
      <c r="DD35" s="634">
        <v>1495663</v>
      </c>
      <c r="DE35" s="639"/>
      <c r="DF35" s="639"/>
      <c r="DG35" s="639"/>
      <c r="DH35" s="639"/>
      <c r="DI35" s="639"/>
      <c r="DJ35" s="639"/>
      <c r="DK35" s="640"/>
      <c r="DL35" s="634">
        <v>1495663</v>
      </c>
      <c r="DM35" s="639"/>
      <c r="DN35" s="639"/>
      <c r="DO35" s="639"/>
      <c r="DP35" s="639"/>
      <c r="DQ35" s="639"/>
      <c r="DR35" s="639"/>
      <c r="DS35" s="639"/>
      <c r="DT35" s="639"/>
      <c r="DU35" s="639"/>
      <c r="DV35" s="640"/>
      <c r="DW35" s="631">
        <v>1.3</v>
      </c>
      <c r="DX35" s="641"/>
      <c r="DY35" s="641"/>
      <c r="DZ35" s="641"/>
      <c r="EA35" s="641"/>
      <c r="EB35" s="641"/>
      <c r="EC35" s="662"/>
    </row>
    <row r="36" spans="2:133" ht="11.25" customHeight="1" x14ac:dyDescent="0.15">
      <c r="B36" s="625" t="s">
        <v>331</v>
      </c>
      <c r="C36" s="626"/>
      <c r="D36" s="626"/>
      <c r="E36" s="626"/>
      <c r="F36" s="626"/>
      <c r="G36" s="626"/>
      <c r="H36" s="626"/>
      <c r="I36" s="626"/>
      <c r="J36" s="626"/>
      <c r="K36" s="626"/>
      <c r="L36" s="626"/>
      <c r="M36" s="626"/>
      <c r="N36" s="626"/>
      <c r="O36" s="626"/>
      <c r="P36" s="626"/>
      <c r="Q36" s="627"/>
      <c r="R36" s="628">
        <v>325102</v>
      </c>
      <c r="S36" s="629"/>
      <c r="T36" s="629"/>
      <c r="U36" s="629"/>
      <c r="V36" s="629"/>
      <c r="W36" s="629"/>
      <c r="X36" s="629"/>
      <c r="Y36" s="630"/>
      <c r="Z36" s="655">
        <v>0.1</v>
      </c>
      <c r="AA36" s="655"/>
      <c r="AB36" s="655"/>
      <c r="AC36" s="655"/>
      <c r="AD36" s="656" t="s">
        <v>238</v>
      </c>
      <c r="AE36" s="656"/>
      <c r="AF36" s="656"/>
      <c r="AG36" s="656"/>
      <c r="AH36" s="656"/>
      <c r="AI36" s="656"/>
      <c r="AJ36" s="656"/>
      <c r="AK36" s="656"/>
      <c r="AL36" s="631" t="s">
        <v>238</v>
      </c>
      <c r="AM36" s="632"/>
      <c r="AN36" s="632"/>
      <c r="AO36" s="657"/>
      <c r="AP36" s="221"/>
      <c r="AQ36" s="678" t="s">
        <v>332</v>
      </c>
      <c r="AR36" s="679"/>
      <c r="AS36" s="679"/>
      <c r="AT36" s="679"/>
      <c r="AU36" s="679"/>
      <c r="AV36" s="679"/>
      <c r="AW36" s="679"/>
      <c r="AX36" s="679"/>
      <c r="AY36" s="680"/>
      <c r="AZ36" s="681">
        <v>18869305</v>
      </c>
      <c r="BA36" s="682"/>
      <c r="BB36" s="682"/>
      <c r="BC36" s="682"/>
      <c r="BD36" s="682"/>
      <c r="BE36" s="682"/>
      <c r="BF36" s="683"/>
      <c r="BG36" s="684" t="s">
        <v>333</v>
      </c>
      <c r="BH36" s="685"/>
      <c r="BI36" s="685"/>
      <c r="BJ36" s="685"/>
      <c r="BK36" s="685"/>
      <c r="BL36" s="685"/>
      <c r="BM36" s="685"/>
      <c r="BN36" s="685"/>
      <c r="BO36" s="685"/>
      <c r="BP36" s="685"/>
      <c r="BQ36" s="685"/>
      <c r="BR36" s="685"/>
      <c r="BS36" s="685"/>
      <c r="BT36" s="685"/>
      <c r="BU36" s="686"/>
      <c r="BV36" s="681">
        <v>95283</v>
      </c>
      <c r="BW36" s="682"/>
      <c r="BX36" s="682"/>
      <c r="BY36" s="682"/>
      <c r="BZ36" s="682"/>
      <c r="CA36" s="682"/>
      <c r="CB36" s="683"/>
      <c r="CD36" s="670" t="s">
        <v>334</v>
      </c>
      <c r="CE36" s="667"/>
      <c r="CF36" s="667"/>
      <c r="CG36" s="667"/>
      <c r="CH36" s="667"/>
      <c r="CI36" s="667"/>
      <c r="CJ36" s="667"/>
      <c r="CK36" s="667"/>
      <c r="CL36" s="667"/>
      <c r="CM36" s="667"/>
      <c r="CN36" s="667"/>
      <c r="CO36" s="667"/>
      <c r="CP36" s="667"/>
      <c r="CQ36" s="668"/>
      <c r="CR36" s="628">
        <v>12980220</v>
      </c>
      <c r="CS36" s="629"/>
      <c r="CT36" s="629"/>
      <c r="CU36" s="629"/>
      <c r="CV36" s="629"/>
      <c r="CW36" s="629"/>
      <c r="CX36" s="629"/>
      <c r="CY36" s="630"/>
      <c r="CZ36" s="631">
        <v>5.2</v>
      </c>
      <c r="DA36" s="641"/>
      <c r="DB36" s="641"/>
      <c r="DC36" s="642"/>
      <c r="DD36" s="634">
        <v>10541141</v>
      </c>
      <c r="DE36" s="629"/>
      <c r="DF36" s="629"/>
      <c r="DG36" s="629"/>
      <c r="DH36" s="629"/>
      <c r="DI36" s="629"/>
      <c r="DJ36" s="629"/>
      <c r="DK36" s="630"/>
      <c r="DL36" s="634">
        <v>6586729</v>
      </c>
      <c r="DM36" s="629"/>
      <c r="DN36" s="629"/>
      <c r="DO36" s="629"/>
      <c r="DP36" s="629"/>
      <c r="DQ36" s="629"/>
      <c r="DR36" s="629"/>
      <c r="DS36" s="629"/>
      <c r="DT36" s="629"/>
      <c r="DU36" s="629"/>
      <c r="DV36" s="630"/>
      <c r="DW36" s="631">
        <v>5.7</v>
      </c>
      <c r="DX36" s="641"/>
      <c r="DY36" s="641"/>
      <c r="DZ36" s="641"/>
      <c r="EA36" s="641"/>
      <c r="EB36" s="641"/>
      <c r="EC36" s="662"/>
    </row>
    <row r="37" spans="2:133" ht="11.25" customHeight="1" x14ac:dyDescent="0.15">
      <c r="B37" s="625" t="s">
        <v>335</v>
      </c>
      <c r="C37" s="626"/>
      <c r="D37" s="626"/>
      <c r="E37" s="626"/>
      <c r="F37" s="626"/>
      <c r="G37" s="626"/>
      <c r="H37" s="626"/>
      <c r="I37" s="626"/>
      <c r="J37" s="626"/>
      <c r="K37" s="626"/>
      <c r="L37" s="626"/>
      <c r="M37" s="626"/>
      <c r="N37" s="626"/>
      <c r="O37" s="626"/>
      <c r="P37" s="626"/>
      <c r="Q37" s="627"/>
      <c r="R37" s="628">
        <v>4360771</v>
      </c>
      <c r="S37" s="629"/>
      <c r="T37" s="629"/>
      <c r="U37" s="629"/>
      <c r="V37" s="629"/>
      <c r="W37" s="629"/>
      <c r="X37" s="629"/>
      <c r="Y37" s="630"/>
      <c r="Z37" s="655">
        <v>1.7</v>
      </c>
      <c r="AA37" s="655"/>
      <c r="AB37" s="655"/>
      <c r="AC37" s="655"/>
      <c r="AD37" s="656" t="s">
        <v>238</v>
      </c>
      <c r="AE37" s="656"/>
      <c r="AF37" s="656"/>
      <c r="AG37" s="656"/>
      <c r="AH37" s="656"/>
      <c r="AI37" s="656"/>
      <c r="AJ37" s="656"/>
      <c r="AK37" s="656"/>
      <c r="AL37" s="631" t="s">
        <v>238</v>
      </c>
      <c r="AM37" s="632"/>
      <c r="AN37" s="632"/>
      <c r="AO37" s="657"/>
      <c r="AQ37" s="663" t="s">
        <v>336</v>
      </c>
      <c r="AR37" s="664"/>
      <c r="AS37" s="664"/>
      <c r="AT37" s="664"/>
      <c r="AU37" s="664"/>
      <c r="AV37" s="664"/>
      <c r="AW37" s="664"/>
      <c r="AX37" s="664"/>
      <c r="AY37" s="665"/>
      <c r="AZ37" s="628">
        <v>3794744</v>
      </c>
      <c r="BA37" s="629"/>
      <c r="BB37" s="629"/>
      <c r="BC37" s="629"/>
      <c r="BD37" s="639"/>
      <c r="BE37" s="639"/>
      <c r="BF37" s="666"/>
      <c r="BG37" s="670" t="s">
        <v>337</v>
      </c>
      <c r="BH37" s="667"/>
      <c r="BI37" s="667"/>
      <c r="BJ37" s="667"/>
      <c r="BK37" s="667"/>
      <c r="BL37" s="667"/>
      <c r="BM37" s="667"/>
      <c r="BN37" s="667"/>
      <c r="BO37" s="667"/>
      <c r="BP37" s="667"/>
      <c r="BQ37" s="667"/>
      <c r="BR37" s="667"/>
      <c r="BS37" s="667"/>
      <c r="BT37" s="667"/>
      <c r="BU37" s="668"/>
      <c r="BV37" s="628">
        <v>-330658</v>
      </c>
      <c r="BW37" s="629"/>
      <c r="BX37" s="629"/>
      <c r="BY37" s="629"/>
      <c r="BZ37" s="629"/>
      <c r="CA37" s="629"/>
      <c r="CB37" s="669"/>
      <c r="CD37" s="670" t="s">
        <v>338</v>
      </c>
      <c r="CE37" s="667"/>
      <c r="CF37" s="667"/>
      <c r="CG37" s="667"/>
      <c r="CH37" s="667"/>
      <c r="CI37" s="667"/>
      <c r="CJ37" s="667"/>
      <c r="CK37" s="667"/>
      <c r="CL37" s="667"/>
      <c r="CM37" s="667"/>
      <c r="CN37" s="667"/>
      <c r="CO37" s="667"/>
      <c r="CP37" s="667"/>
      <c r="CQ37" s="668"/>
      <c r="CR37" s="628">
        <v>75289</v>
      </c>
      <c r="CS37" s="639"/>
      <c r="CT37" s="639"/>
      <c r="CU37" s="639"/>
      <c r="CV37" s="639"/>
      <c r="CW37" s="639"/>
      <c r="CX37" s="639"/>
      <c r="CY37" s="640"/>
      <c r="CZ37" s="631">
        <v>0</v>
      </c>
      <c r="DA37" s="641"/>
      <c r="DB37" s="641"/>
      <c r="DC37" s="642"/>
      <c r="DD37" s="634">
        <v>75289</v>
      </c>
      <c r="DE37" s="639"/>
      <c r="DF37" s="639"/>
      <c r="DG37" s="639"/>
      <c r="DH37" s="639"/>
      <c r="DI37" s="639"/>
      <c r="DJ37" s="639"/>
      <c r="DK37" s="640"/>
      <c r="DL37" s="634">
        <v>75289</v>
      </c>
      <c r="DM37" s="639"/>
      <c r="DN37" s="639"/>
      <c r="DO37" s="639"/>
      <c r="DP37" s="639"/>
      <c r="DQ37" s="639"/>
      <c r="DR37" s="639"/>
      <c r="DS37" s="639"/>
      <c r="DT37" s="639"/>
      <c r="DU37" s="639"/>
      <c r="DV37" s="640"/>
      <c r="DW37" s="631">
        <v>0.1</v>
      </c>
      <c r="DX37" s="641"/>
      <c r="DY37" s="641"/>
      <c r="DZ37" s="641"/>
      <c r="EA37" s="641"/>
      <c r="EB37" s="641"/>
      <c r="EC37" s="662"/>
    </row>
    <row r="38" spans="2:133" ht="11.25" customHeight="1" x14ac:dyDescent="0.15">
      <c r="B38" s="625" t="s">
        <v>339</v>
      </c>
      <c r="C38" s="626"/>
      <c r="D38" s="626"/>
      <c r="E38" s="626"/>
      <c r="F38" s="626"/>
      <c r="G38" s="626"/>
      <c r="H38" s="626"/>
      <c r="I38" s="626"/>
      <c r="J38" s="626"/>
      <c r="K38" s="626"/>
      <c r="L38" s="626"/>
      <c r="M38" s="626"/>
      <c r="N38" s="626"/>
      <c r="O38" s="626"/>
      <c r="P38" s="626"/>
      <c r="Q38" s="627"/>
      <c r="R38" s="628">
        <v>4639953</v>
      </c>
      <c r="S38" s="629"/>
      <c r="T38" s="629"/>
      <c r="U38" s="629"/>
      <c r="V38" s="629"/>
      <c r="W38" s="629"/>
      <c r="X38" s="629"/>
      <c r="Y38" s="630"/>
      <c r="Z38" s="655">
        <v>1.8</v>
      </c>
      <c r="AA38" s="655"/>
      <c r="AB38" s="655"/>
      <c r="AC38" s="655"/>
      <c r="AD38" s="656" t="s">
        <v>188</v>
      </c>
      <c r="AE38" s="656"/>
      <c r="AF38" s="656"/>
      <c r="AG38" s="656"/>
      <c r="AH38" s="656"/>
      <c r="AI38" s="656"/>
      <c r="AJ38" s="656"/>
      <c r="AK38" s="656"/>
      <c r="AL38" s="631" t="s">
        <v>238</v>
      </c>
      <c r="AM38" s="632"/>
      <c r="AN38" s="632"/>
      <c r="AO38" s="657"/>
      <c r="AQ38" s="663" t="s">
        <v>340</v>
      </c>
      <c r="AR38" s="664"/>
      <c r="AS38" s="664"/>
      <c r="AT38" s="664"/>
      <c r="AU38" s="664"/>
      <c r="AV38" s="664"/>
      <c r="AW38" s="664"/>
      <c r="AX38" s="664"/>
      <c r="AY38" s="665"/>
      <c r="AZ38" s="628">
        <v>178197</v>
      </c>
      <c r="BA38" s="629"/>
      <c r="BB38" s="629"/>
      <c r="BC38" s="629"/>
      <c r="BD38" s="639"/>
      <c r="BE38" s="639"/>
      <c r="BF38" s="666"/>
      <c r="BG38" s="670" t="s">
        <v>341</v>
      </c>
      <c r="BH38" s="667"/>
      <c r="BI38" s="667"/>
      <c r="BJ38" s="667"/>
      <c r="BK38" s="667"/>
      <c r="BL38" s="667"/>
      <c r="BM38" s="667"/>
      <c r="BN38" s="667"/>
      <c r="BO38" s="667"/>
      <c r="BP38" s="667"/>
      <c r="BQ38" s="667"/>
      <c r="BR38" s="667"/>
      <c r="BS38" s="667"/>
      <c r="BT38" s="667"/>
      <c r="BU38" s="668"/>
      <c r="BV38" s="628">
        <v>66453</v>
      </c>
      <c r="BW38" s="629"/>
      <c r="BX38" s="629"/>
      <c r="BY38" s="629"/>
      <c r="BZ38" s="629"/>
      <c r="CA38" s="629"/>
      <c r="CB38" s="669"/>
      <c r="CD38" s="670" t="s">
        <v>342</v>
      </c>
      <c r="CE38" s="667"/>
      <c r="CF38" s="667"/>
      <c r="CG38" s="667"/>
      <c r="CH38" s="667"/>
      <c r="CI38" s="667"/>
      <c r="CJ38" s="667"/>
      <c r="CK38" s="667"/>
      <c r="CL38" s="667"/>
      <c r="CM38" s="667"/>
      <c r="CN38" s="667"/>
      <c r="CO38" s="667"/>
      <c r="CP38" s="667"/>
      <c r="CQ38" s="668"/>
      <c r="CR38" s="628">
        <v>15258249</v>
      </c>
      <c r="CS38" s="629"/>
      <c r="CT38" s="629"/>
      <c r="CU38" s="629"/>
      <c r="CV38" s="629"/>
      <c r="CW38" s="629"/>
      <c r="CX38" s="629"/>
      <c r="CY38" s="630"/>
      <c r="CZ38" s="631">
        <v>6.1</v>
      </c>
      <c r="DA38" s="641"/>
      <c r="DB38" s="641"/>
      <c r="DC38" s="642"/>
      <c r="DD38" s="634">
        <v>12225475</v>
      </c>
      <c r="DE38" s="629"/>
      <c r="DF38" s="629"/>
      <c r="DG38" s="629"/>
      <c r="DH38" s="629"/>
      <c r="DI38" s="629"/>
      <c r="DJ38" s="629"/>
      <c r="DK38" s="630"/>
      <c r="DL38" s="634">
        <v>10236355</v>
      </c>
      <c r="DM38" s="629"/>
      <c r="DN38" s="629"/>
      <c r="DO38" s="629"/>
      <c r="DP38" s="629"/>
      <c r="DQ38" s="629"/>
      <c r="DR38" s="629"/>
      <c r="DS38" s="629"/>
      <c r="DT38" s="629"/>
      <c r="DU38" s="629"/>
      <c r="DV38" s="630"/>
      <c r="DW38" s="631">
        <v>8.9</v>
      </c>
      <c r="DX38" s="641"/>
      <c r="DY38" s="641"/>
      <c r="DZ38" s="641"/>
      <c r="EA38" s="641"/>
      <c r="EB38" s="641"/>
      <c r="EC38" s="662"/>
    </row>
    <row r="39" spans="2:133" ht="11.25" customHeight="1" x14ac:dyDescent="0.15">
      <c r="B39" s="625" t="s">
        <v>343</v>
      </c>
      <c r="C39" s="626"/>
      <c r="D39" s="626"/>
      <c r="E39" s="626"/>
      <c r="F39" s="626"/>
      <c r="G39" s="626"/>
      <c r="H39" s="626"/>
      <c r="I39" s="626"/>
      <c r="J39" s="626"/>
      <c r="K39" s="626"/>
      <c r="L39" s="626"/>
      <c r="M39" s="626"/>
      <c r="N39" s="626"/>
      <c r="O39" s="626"/>
      <c r="P39" s="626"/>
      <c r="Q39" s="627"/>
      <c r="R39" s="628">
        <v>24264112</v>
      </c>
      <c r="S39" s="629"/>
      <c r="T39" s="629"/>
      <c r="U39" s="629"/>
      <c r="V39" s="629"/>
      <c r="W39" s="629"/>
      <c r="X39" s="629"/>
      <c r="Y39" s="630"/>
      <c r="Z39" s="655">
        <v>9.3000000000000007</v>
      </c>
      <c r="AA39" s="655"/>
      <c r="AB39" s="655"/>
      <c r="AC39" s="655"/>
      <c r="AD39" s="656">
        <v>85</v>
      </c>
      <c r="AE39" s="656"/>
      <c r="AF39" s="656"/>
      <c r="AG39" s="656"/>
      <c r="AH39" s="656"/>
      <c r="AI39" s="656"/>
      <c r="AJ39" s="656"/>
      <c r="AK39" s="656"/>
      <c r="AL39" s="631">
        <v>0</v>
      </c>
      <c r="AM39" s="632"/>
      <c r="AN39" s="632"/>
      <c r="AO39" s="657"/>
      <c r="AQ39" s="663" t="s">
        <v>344</v>
      </c>
      <c r="AR39" s="664"/>
      <c r="AS39" s="664"/>
      <c r="AT39" s="664"/>
      <c r="AU39" s="664"/>
      <c r="AV39" s="664"/>
      <c r="AW39" s="664"/>
      <c r="AX39" s="664"/>
      <c r="AY39" s="665"/>
      <c r="AZ39" s="628">
        <v>137302</v>
      </c>
      <c r="BA39" s="629"/>
      <c r="BB39" s="629"/>
      <c r="BC39" s="629"/>
      <c r="BD39" s="639"/>
      <c r="BE39" s="639"/>
      <c r="BF39" s="666"/>
      <c r="BG39" s="670" t="s">
        <v>345</v>
      </c>
      <c r="BH39" s="667"/>
      <c r="BI39" s="667"/>
      <c r="BJ39" s="667"/>
      <c r="BK39" s="667"/>
      <c r="BL39" s="667"/>
      <c r="BM39" s="667"/>
      <c r="BN39" s="667"/>
      <c r="BO39" s="667"/>
      <c r="BP39" s="667"/>
      <c r="BQ39" s="667"/>
      <c r="BR39" s="667"/>
      <c r="BS39" s="667"/>
      <c r="BT39" s="667"/>
      <c r="BU39" s="668"/>
      <c r="BV39" s="628">
        <v>100708</v>
      </c>
      <c r="BW39" s="629"/>
      <c r="BX39" s="629"/>
      <c r="BY39" s="629"/>
      <c r="BZ39" s="629"/>
      <c r="CA39" s="629"/>
      <c r="CB39" s="669"/>
      <c r="CD39" s="670" t="s">
        <v>346</v>
      </c>
      <c r="CE39" s="667"/>
      <c r="CF39" s="667"/>
      <c r="CG39" s="667"/>
      <c r="CH39" s="667"/>
      <c r="CI39" s="667"/>
      <c r="CJ39" s="667"/>
      <c r="CK39" s="667"/>
      <c r="CL39" s="667"/>
      <c r="CM39" s="667"/>
      <c r="CN39" s="667"/>
      <c r="CO39" s="667"/>
      <c r="CP39" s="667"/>
      <c r="CQ39" s="668"/>
      <c r="CR39" s="628">
        <v>3233148</v>
      </c>
      <c r="CS39" s="639"/>
      <c r="CT39" s="639"/>
      <c r="CU39" s="639"/>
      <c r="CV39" s="639"/>
      <c r="CW39" s="639"/>
      <c r="CX39" s="639"/>
      <c r="CY39" s="640"/>
      <c r="CZ39" s="631">
        <v>1.3</v>
      </c>
      <c r="DA39" s="641"/>
      <c r="DB39" s="641"/>
      <c r="DC39" s="642"/>
      <c r="DD39" s="634">
        <v>2867572</v>
      </c>
      <c r="DE39" s="639"/>
      <c r="DF39" s="639"/>
      <c r="DG39" s="639"/>
      <c r="DH39" s="639"/>
      <c r="DI39" s="639"/>
      <c r="DJ39" s="639"/>
      <c r="DK39" s="640"/>
      <c r="DL39" s="634" t="s">
        <v>238</v>
      </c>
      <c r="DM39" s="639"/>
      <c r="DN39" s="639"/>
      <c r="DO39" s="639"/>
      <c r="DP39" s="639"/>
      <c r="DQ39" s="639"/>
      <c r="DR39" s="639"/>
      <c r="DS39" s="639"/>
      <c r="DT39" s="639"/>
      <c r="DU39" s="639"/>
      <c r="DV39" s="640"/>
      <c r="DW39" s="631" t="s">
        <v>238</v>
      </c>
      <c r="DX39" s="641"/>
      <c r="DY39" s="641"/>
      <c r="DZ39" s="641"/>
      <c r="EA39" s="641"/>
      <c r="EB39" s="641"/>
      <c r="EC39" s="662"/>
    </row>
    <row r="40" spans="2:133" ht="11.25" customHeight="1" x14ac:dyDescent="0.15">
      <c r="B40" s="625" t="s">
        <v>347</v>
      </c>
      <c r="C40" s="626"/>
      <c r="D40" s="626"/>
      <c r="E40" s="626"/>
      <c r="F40" s="626"/>
      <c r="G40" s="626"/>
      <c r="H40" s="626"/>
      <c r="I40" s="626"/>
      <c r="J40" s="626"/>
      <c r="K40" s="626"/>
      <c r="L40" s="626"/>
      <c r="M40" s="626"/>
      <c r="N40" s="626"/>
      <c r="O40" s="626"/>
      <c r="P40" s="626"/>
      <c r="Q40" s="627"/>
      <c r="R40" s="628">
        <v>26006400</v>
      </c>
      <c r="S40" s="629"/>
      <c r="T40" s="629"/>
      <c r="U40" s="629"/>
      <c r="V40" s="629"/>
      <c r="W40" s="629"/>
      <c r="X40" s="629"/>
      <c r="Y40" s="630"/>
      <c r="Z40" s="655">
        <v>9.9</v>
      </c>
      <c r="AA40" s="655"/>
      <c r="AB40" s="655"/>
      <c r="AC40" s="655"/>
      <c r="AD40" s="656" t="s">
        <v>188</v>
      </c>
      <c r="AE40" s="656"/>
      <c r="AF40" s="656"/>
      <c r="AG40" s="656"/>
      <c r="AH40" s="656"/>
      <c r="AI40" s="656"/>
      <c r="AJ40" s="656"/>
      <c r="AK40" s="656"/>
      <c r="AL40" s="631" t="s">
        <v>238</v>
      </c>
      <c r="AM40" s="632"/>
      <c r="AN40" s="632"/>
      <c r="AO40" s="657"/>
      <c r="AQ40" s="663" t="s">
        <v>348</v>
      </c>
      <c r="AR40" s="664"/>
      <c r="AS40" s="664"/>
      <c r="AT40" s="664"/>
      <c r="AU40" s="664"/>
      <c r="AV40" s="664"/>
      <c r="AW40" s="664"/>
      <c r="AX40" s="664"/>
      <c r="AY40" s="665"/>
      <c r="AZ40" s="628">
        <v>1774</v>
      </c>
      <c r="BA40" s="629"/>
      <c r="BB40" s="629"/>
      <c r="BC40" s="629"/>
      <c r="BD40" s="639"/>
      <c r="BE40" s="639"/>
      <c r="BF40" s="666"/>
      <c r="BG40" s="671" t="s">
        <v>349</v>
      </c>
      <c r="BH40" s="672"/>
      <c r="BI40" s="672"/>
      <c r="BJ40" s="672"/>
      <c r="BK40" s="672"/>
      <c r="BL40" s="222"/>
      <c r="BM40" s="667" t="s">
        <v>350</v>
      </c>
      <c r="BN40" s="667"/>
      <c r="BO40" s="667"/>
      <c r="BP40" s="667"/>
      <c r="BQ40" s="667"/>
      <c r="BR40" s="667"/>
      <c r="BS40" s="667"/>
      <c r="BT40" s="667"/>
      <c r="BU40" s="668"/>
      <c r="BV40" s="628">
        <v>97</v>
      </c>
      <c r="BW40" s="629"/>
      <c r="BX40" s="629"/>
      <c r="BY40" s="629"/>
      <c r="BZ40" s="629"/>
      <c r="CA40" s="629"/>
      <c r="CB40" s="669"/>
      <c r="CD40" s="670" t="s">
        <v>351</v>
      </c>
      <c r="CE40" s="667"/>
      <c r="CF40" s="667"/>
      <c r="CG40" s="667"/>
      <c r="CH40" s="667"/>
      <c r="CI40" s="667"/>
      <c r="CJ40" s="667"/>
      <c r="CK40" s="667"/>
      <c r="CL40" s="667"/>
      <c r="CM40" s="667"/>
      <c r="CN40" s="667"/>
      <c r="CO40" s="667"/>
      <c r="CP40" s="667"/>
      <c r="CQ40" s="668"/>
      <c r="CR40" s="628">
        <v>22080107</v>
      </c>
      <c r="CS40" s="629"/>
      <c r="CT40" s="629"/>
      <c r="CU40" s="629"/>
      <c r="CV40" s="629"/>
      <c r="CW40" s="629"/>
      <c r="CX40" s="629"/>
      <c r="CY40" s="630"/>
      <c r="CZ40" s="631">
        <v>8.8000000000000007</v>
      </c>
      <c r="DA40" s="641"/>
      <c r="DB40" s="641"/>
      <c r="DC40" s="642"/>
      <c r="DD40" s="634">
        <v>1692373</v>
      </c>
      <c r="DE40" s="629"/>
      <c r="DF40" s="629"/>
      <c r="DG40" s="629"/>
      <c r="DH40" s="629"/>
      <c r="DI40" s="629"/>
      <c r="DJ40" s="629"/>
      <c r="DK40" s="630"/>
      <c r="DL40" s="634" t="s">
        <v>238</v>
      </c>
      <c r="DM40" s="629"/>
      <c r="DN40" s="629"/>
      <c r="DO40" s="629"/>
      <c r="DP40" s="629"/>
      <c r="DQ40" s="629"/>
      <c r="DR40" s="629"/>
      <c r="DS40" s="629"/>
      <c r="DT40" s="629"/>
      <c r="DU40" s="629"/>
      <c r="DV40" s="630"/>
      <c r="DW40" s="631" t="s">
        <v>238</v>
      </c>
      <c r="DX40" s="641"/>
      <c r="DY40" s="641"/>
      <c r="DZ40" s="641"/>
      <c r="EA40" s="641"/>
      <c r="EB40" s="641"/>
      <c r="EC40" s="662"/>
    </row>
    <row r="41" spans="2:133" ht="11.25" customHeight="1" x14ac:dyDescent="0.15">
      <c r="B41" s="625" t="s">
        <v>352</v>
      </c>
      <c r="C41" s="626"/>
      <c r="D41" s="626"/>
      <c r="E41" s="626"/>
      <c r="F41" s="626"/>
      <c r="G41" s="626"/>
      <c r="H41" s="626"/>
      <c r="I41" s="626"/>
      <c r="J41" s="626"/>
      <c r="K41" s="626"/>
      <c r="L41" s="626"/>
      <c r="M41" s="626"/>
      <c r="N41" s="626"/>
      <c r="O41" s="626"/>
      <c r="P41" s="626"/>
      <c r="Q41" s="627"/>
      <c r="R41" s="628" t="s">
        <v>238</v>
      </c>
      <c r="S41" s="629"/>
      <c r="T41" s="629"/>
      <c r="U41" s="629"/>
      <c r="V41" s="629"/>
      <c r="W41" s="629"/>
      <c r="X41" s="629"/>
      <c r="Y41" s="630"/>
      <c r="Z41" s="655" t="s">
        <v>188</v>
      </c>
      <c r="AA41" s="655"/>
      <c r="AB41" s="655"/>
      <c r="AC41" s="655"/>
      <c r="AD41" s="656" t="s">
        <v>238</v>
      </c>
      <c r="AE41" s="656"/>
      <c r="AF41" s="656"/>
      <c r="AG41" s="656"/>
      <c r="AH41" s="656"/>
      <c r="AI41" s="656"/>
      <c r="AJ41" s="656"/>
      <c r="AK41" s="656"/>
      <c r="AL41" s="631" t="s">
        <v>238</v>
      </c>
      <c r="AM41" s="632"/>
      <c r="AN41" s="632"/>
      <c r="AO41" s="657"/>
      <c r="AQ41" s="663" t="s">
        <v>353</v>
      </c>
      <c r="AR41" s="664"/>
      <c r="AS41" s="664"/>
      <c r="AT41" s="664"/>
      <c r="AU41" s="664"/>
      <c r="AV41" s="664"/>
      <c r="AW41" s="664"/>
      <c r="AX41" s="664"/>
      <c r="AY41" s="665"/>
      <c r="AZ41" s="628">
        <v>4259902</v>
      </c>
      <c r="BA41" s="629"/>
      <c r="BB41" s="629"/>
      <c r="BC41" s="629"/>
      <c r="BD41" s="639"/>
      <c r="BE41" s="639"/>
      <c r="BF41" s="666"/>
      <c r="BG41" s="671"/>
      <c r="BH41" s="672"/>
      <c r="BI41" s="672"/>
      <c r="BJ41" s="672"/>
      <c r="BK41" s="672"/>
      <c r="BL41" s="222"/>
      <c r="BM41" s="667" t="s">
        <v>354</v>
      </c>
      <c r="BN41" s="667"/>
      <c r="BO41" s="667"/>
      <c r="BP41" s="667"/>
      <c r="BQ41" s="667"/>
      <c r="BR41" s="667"/>
      <c r="BS41" s="667"/>
      <c r="BT41" s="667"/>
      <c r="BU41" s="668"/>
      <c r="BV41" s="628" t="s">
        <v>238</v>
      </c>
      <c r="BW41" s="629"/>
      <c r="BX41" s="629"/>
      <c r="BY41" s="629"/>
      <c r="BZ41" s="629"/>
      <c r="CA41" s="629"/>
      <c r="CB41" s="669"/>
      <c r="CD41" s="670" t="s">
        <v>355</v>
      </c>
      <c r="CE41" s="667"/>
      <c r="CF41" s="667"/>
      <c r="CG41" s="667"/>
      <c r="CH41" s="667"/>
      <c r="CI41" s="667"/>
      <c r="CJ41" s="667"/>
      <c r="CK41" s="667"/>
      <c r="CL41" s="667"/>
      <c r="CM41" s="667"/>
      <c r="CN41" s="667"/>
      <c r="CO41" s="667"/>
      <c r="CP41" s="667"/>
      <c r="CQ41" s="668"/>
      <c r="CR41" s="628" t="s">
        <v>238</v>
      </c>
      <c r="CS41" s="639"/>
      <c r="CT41" s="639"/>
      <c r="CU41" s="639"/>
      <c r="CV41" s="639"/>
      <c r="CW41" s="639"/>
      <c r="CX41" s="639"/>
      <c r="CY41" s="640"/>
      <c r="CZ41" s="631" t="s">
        <v>238</v>
      </c>
      <c r="DA41" s="641"/>
      <c r="DB41" s="641"/>
      <c r="DC41" s="642"/>
      <c r="DD41" s="634" t="s">
        <v>238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356</v>
      </c>
      <c r="C42" s="626"/>
      <c r="D42" s="626"/>
      <c r="E42" s="626"/>
      <c r="F42" s="626"/>
      <c r="G42" s="626"/>
      <c r="H42" s="626"/>
      <c r="I42" s="626"/>
      <c r="J42" s="626"/>
      <c r="K42" s="626"/>
      <c r="L42" s="626"/>
      <c r="M42" s="626"/>
      <c r="N42" s="626"/>
      <c r="O42" s="626"/>
      <c r="P42" s="626"/>
      <c r="Q42" s="627"/>
      <c r="R42" s="628" t="s">
        <v>131</v>
      </c>
      <c r="S42" s="629"/>
      <c r="T42" s="629"/>
      <c r="U42" s="629"/>
      <c r="V42" s="629"/>
      <c r="W42" s="629"/>
      <c r="X42" s="629"/>
      <c r="Y42" s="630"/>
      <c r="Z42" s="655" t="s">
        <v>131</v>
      </c>
      <c r="AA42" s="655"/>
      <c r="AB42" s="655"/>
      <c r="AC42" s="655"/>
      <c r="AD42" s="656" t="s">
        <v>357</v>
      </c>
      <c r="AE42" s="656"/>
      <c r="AF42" s="656"/>
      <c r="AG42" s="656"/>
      <c r="AH42" s="656"/>
      <c r="AI42" s="656"/>
      <c r="AJ42" s="656"/>
      <c r="AK42" s="656"/>
      <c r="AL42" s="631" t="s">
        <v>131</v>
      </c>
      <c r="AM42" s="632"/>
      <c r="AN42" s="632"/>
      <c r="AO42" s="657"/>
      <c r="AQ42" s="675" t="s">
        <v>358</v>
      </c>
      <c r="AR42" s="676"/>
      <c r="AS42" s="676"/>
      <c r="AT42" s="676"/>
      <c r="AU42" s="676"/>
      <c r="AV42" s="676"/>
      <c r="AW42" s="676"/>
      <c r="AX42" s="676"/>
      <c r="AY42" s="677"/>
      <c r="AZ42" s="608">
        <v>10497386</v>
      </c>
      <c r="BA42" s="643"/>
      <c r="BB42" s="643"/>
      <c r="BC42" s="643"/>
      <c r="BD42" s="609"/>
      <c r="BE42" s="609"/>
      <c r="BF42" s="658"/>
      <c r="BG42" s="673"/>
      <c r="BH42" s="674"/>
      <c r="BI42" s="674"/>
      <c r="BJ42" s="674"/>
      <c r="BK42" s="674"/>
      <c r="BL42" s="223"/>
      <c r="BM42" s="659" t="s">
        <v>359</v>
      </c>
      <c r="BN42" s="659"/>
      <c r="BO42" s="659"/>
      <c r="BP42" s="659"/>
      <c r="BQ42" s="659"/>
      <c r="BR42" s="659"/>
      <c r="BS42" s="659"/>
      <c r="BT42" s="659"/>
      <c r="BU42" s="660"/>
      <c r="BV42" s="608">
        <v>333</v>
      </c>
      <c r="BW42" s="643"/>
      <c r="BX42" s="643"/>
      <c r="BY42" s="643"/>
      <c r="BZ42" s="643"/>
      <c r="CA42" s="643"/>
      <c r="CB42" s="661"/>
      <c r="CD42" s="625" t="s">
        <v>360</v>
      </c>
      <c r="CE42" s="626"/>
      <c r="CF42" s="626"/>
      <c r="CG42" s="626"/>
      <c r="CH42" s="626"/>
      <c r="CI42" s="626"/>
      <c r="CJ42" s="626"/>
      <c r="CK42" s="626"/>
      <c r="CL42" s="626"/>
      <c r="CM42" s="626"/>
      <c r="CN42" s="626"/>
      <c r="CO42" s="626"/>
      <c r="CP42" s="626"/>
      <c r="CQ42" s="627"/>
      <c r="CR42" s="628">
        <v>46518539</v>
      </c>
      <c r="CS42" s="639"/>
      <c r="CT42" s="639"/>
      <c r="CU42" s="639"/>
      <c r="CV42" s="639"/>
      <c r="CW42" s="639"/>
      <c r="CX42" s="639"/>
      <c r="CY42" s="640"/>
      <c r="CZ42" s="631">
        <v>18.5</v>
      </c>
      <c r="DA42" s="641"/>
      <c r="DB42" s="641"/>
      <c r="DC42" s="642"/>
      <c r="DD42" s="634">
        <v>7305106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361</v>
      </c>
      <c r="C43" s="626"/>
      <c r="D43" s="626"/>
      <c r="E43" s="626"/>
      <c r="F43" s="626"/>
      <c r="G43" s="626"/>
      <c r="H43" s="626"/>
      <c r="I43" s="626"/>
      <c r="J43" s="626"/>
      <c r="K43" s="626"/>
      <c r="L43" s="626"/>
      <c r="M43" s="626"/>
      <c r="N43" s="626"/>
      <c r="O43" s="626"/>
      <c r="P43" s="626"/>
      <c r="Q43" s="627"/>
      <c r="R43" s="628">
        <v>6237900</v>
      </c>
      <c r="S43" s="629"/>
      <c r="T43" s="629"/>
      <c r="U43" s="629"/>
      <c r="V43" s="629"/>
      <c r="W43" s="629"/>
      <c r="X43" s="629"/>
      <c r="Y43" s="630"/>
      <c r="Z43" s="655">
        <v>2.4</v>
      </c>
      <c r="AA43" s="655"/>
      <c r="AB43" s="655"/>
      <c r="AC43" s="655"/>
      <c r="AD43" s="656" t="s">
        <v>131</v>
      </c>
      <c r="AE43" s="656"/>
      <c r="AF43" s="656"/>
      <c r="AG43" s="656"/>
      <c r="AH43" s="656"/>
      <c r="AI43" s="656"/>
      <c r="AJ43" s="656"/>
      <c r="AK43" s="656"/>
      <c r="AL43" s="631" t="s">
        <v>357</v>
      </c>
      <c r="AM43" s="632"/>
      <c r="AN43" s="632"/>
      <c r="AO43" s="657"/>
      <c r="BV43" s="224"/>
      <c r="BW43" s="224"/>
      <c r="BX43" s="224"/>
      <c r="BY43" s="224"/>
      <c r="BZ43" s="224"/>
      <c r="CA43" s="224"/>
      <c r="CB43" s="224"/>
      <c r="CD43" s="625" t="s">
        <v>362</v>
      </c>
      <c r="CE43" s="626"/>
      <c r="CF43" s="626"/>
      <c r="CG43" s="626"/>
      <c r="CH43" s="626"/>
      <c r="CI43" s="626"/>
      <c r="CJ43" s="626"/>
      <c r="CK43" s="626"/>
      <c r="CL43" s="626"/>
      <c r="CM43" s="626"/>
      <c r="CN43" s="626"/>
      <c r="CO43" s="626"/>
      <c r="CP43" s="626"/>
      <c r="CQ43" s="627"/>
      <c r="CR43" s="628">
        <v>864392</v>
      </c>
      <c r="CS43" s="639"/>
      <c r="CT43" s="639"/>
      <c r="CU43" s="639"/>
      <c r="CV43" s="639"/>
      <c r="CW43" s="639"/>
      <c r="CX43" s="639"/>
      <c r="CY43" s="640"/>
      <c r="CZ43" s="631">
        <v>0.3</v>
      </c>
      <c r="DA43" s="641"/>
      <c r="DB43" s="641"/>
      <c r="DC43" s="642"/>
      <c r="DD43" s="634">
        <v>864392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363</v>
      </c>
      <c r="C44" s="606"/>
      <c r="D44" s="606"/>
      <c r="E44" s="606"/>
      <c r="F44" s="606"/>
      <c r="G44" s="606"/>
      <c r="H44" s="606"/>
      <c r="I44" s="606"/>
      <c r="J44" s="606"/>
      <c r="K44" s="606"/>
      <c r="L44" s="606"/>
      <c r="M44" s="606"/>
      <c r="N44" s="606"/>
      <c r="O44" s="606"/>
      <c r="P44" s="606"/>
      <c r="Q44" s="607"/>
      <c r="R44" s="608">
        <v>262190928</v>
      </c>
      <c r="S44" s="643"/>
      <c r="T44" s="643"/>
      <c r="U44" s="643"/>
      <c r="V44" s="643"/>
      <c r="W44" s="643"/>
      <c r="X44" s="643"/>
      <c r="Y44" s="644"/>
      <c r="Z44" s="645">
        <v>100</v>
      </c>
      <c r="AA44" s="645"/>
      <c r="AB44" s="645"/>
      <c r="AC44" s="645"/>
      <c r="AD44" s="646">
        <v>108329520</v>
      </c>
      <c r="AE44" s="646"/>
      <c r="AF44" s="646"/>
      <c r="AG44" s="646"/>
      <c r="AH44" s="646"/>
      <c r="AI44" s="646"/>
      <c r="AJ44" s="646"/>
      <c r="AK44" s="646"/>
      <c r="AL44" s="611">
        <v>100</v>
      </c>
      <c r="AM44" s="647"/>
      <c r="AN44" s="647"/>
      <c r="AO44" s="648"/>
      <c r="CD44" s="649" t="s">
        <v>308</v>
      </c>
      <c r="CE44" s="650"/>
      <c r="CF44" s="625" t="s">
        <v>364</v>
      </c>
      <c r="CG44" s="626"/>
      <c r="CH44" s="626"/>
      <c r="CI44" s="626"/>
      <c r="CJ44" s="626"/>
      <c r="CK44" s="626"/>
      <c r="CL44" s="626"/>
      <c r="CM44" s="626"/>
      <c r="CN44" s="626"/>
      <c r="CO44" s="626"/>
      <c r="CP44" s="626"/>
      <c r="CQ44" s="627"/>
      <c r="CR44" s="628">
        <v>46428330</v>
      </c>
      <c r="CS44" s="629"/>
      <c r="CT44" s="629"/>
      <c r="CU44" s="629"/>
      <c r="CV44" s="629"/>
      <c r="CW44" s="629"/>
      <c r="CX44" s="629"/>
      <c r="CY44" s="630"/>
      <c r="CZ44" s="631">
        <v>18.5</v>
      </c>
      <c r="DA44" s="632"/>
      <c r="DB44" s="632"/>
      <c r="DC44" s="633"/>
      <c r="DD44" s="634">
        <v>7275150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365</v>
      </c>
      <c r="CG45" s="626"/>
      <c r="CH45" s="626"/>
      <c r="CI45" s="626"/>
      <c r="CJ45" s="626"/>
      <c r="CK45" s="626"/>
      <c r="CL45" s="626"/>
      <c r="CM45" s="626"/>
      <c r="CN45" s="626"/>
      <c r="CO45" s="626"/>
      <c r="CP45" s="626"/>
      <c r="CQ45" s="627"/>
      <c r="CR45" s="628">
        <v>27981459</v>
      </c>
      <c r="CS45" s="639"/>
      <c r="CT45" s="639"/>
      <c r="CU45" s="639"/>
      <c r="CV45" s="639"/>
      <c r="CW45" s="639"/>
      <c r="CX45" s="639"/>
      <c r="CY45" s="640"/>
      <c r="CZ45" s="631">
        <v>11.1</v>
      </c>
      <c r="DA45" s="641"/>
      <c r="DB45" s="641"/>
      <c r="DC45" s="642"/>
      <c r="DD45" s="634">
        <v>720382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367</v>
      </c>
      <c r="CG46" s="626"/>
      <c r="CH46" s="626"/>
      <c r="CI46" s="626"/>
      <c r="CJ46" s="626"/>
      <c r="CK46" s="626"/>
      <c r="CL46" s="626"/>
      <c r="CM46" s="626"/>
      <c r="CN46" s="626"/>
      <c r="CO46" s="626"/>
      <c r="CP46" s="626"/>
      <c r="CQ46" s="627"/>
      <c r="CR46" s="628">
        <v>18297506</v>
      </c>
      <c r="CS46" s="629"/>
      <c r="CT46" s="629"/>
      <c r="CU46" s="629"/>
      <c r="CV46" s="629"/>
      <c r="CW46" s="629"/>
      <c r="CX46" s="629"/>
      <c r="CY46" s="630"/>
      <c r="CZ46" s="631">
        <v>7.3</v>
      </c>
      <c r="DA46" s="632"/>
      <c r="DB46" s="632"/>
      <c r="DC46" s="633"/>
      <c r="DD46" s="634">
        <v>6523374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369</v>
      </c>
      <c r="CG47" s="626"/>
      <c r="CH47" s="626"/>
      <c r="CI47" s="626"/>
      <c r="CJ47" s="626"/>
      <c r="CK47" s="626"/>
      <c r="CL47" s="626"/>
      <c r="CM47" s="626"/>
      <c r="CN47" s="626"/>
      <c r="CO47" s="626"/>
      <c r="CP47" s="626"/>
      <c r="CQ47" s="627"/>
      <c r="CR47" s="628">
        <v>90209</v>
      </c>
      <c r="CS47" s="639"/>
      <c r="CT47" s="639"/>
      <c r="CU47" s="639"/>
      <c r="CV47" s="639"/>
      <c r="CW47" s="639"/>
      <c r="CX47" s="639"/>
      <c r="CY47" s="640"/>
      <c r="CZ47" s="631">
        <v>0</v>
      </c>
      <c r="DA47" s="641"/>
      <c r="DB47" s="641"/>
      <c r="DC47" s="642"/>
      <c r="DD47" s="634">
        <v>29956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371</v>
      </c>
      <c r="CG48" s="626"/>
      <c r="CH48" s="626"/>
      <c r="CI48" s="626"/>
      <c r="CJ48" s="626"/>
      <c r="CK48" s="626"/>
      <c r="CL48" s="626"/>
      <c r="CM48" s="626"/>
      <c r="CN48" s="626"/>
      <c r="CO48" s="626"/>
      <c r="CP48" s="626"/>
      <c r="CQ48" s="627"/>
      <c r="CR48" s="628" t="s">
        <v>357</v>
      </c>
      <c r="CS48" s="629"/>
      <c r="CT48" s="629"/>
      <c r="CU48" s="629"/>
      <c r="CV48" s="629"/>
      <c r="CW48" s="629"/>
      <c r="CX48" s="629"/>
      <c r="CY48" s="630"/>
      <c r="CZ48" s="631" t="s">
        <v>357</v>
      </c>
      <c r="DA48" s="632"/>
      <c r="DB48" s="632"/>
      <c r="DC48" s="633"/>
      <c r="DD48" s="634" t="s">
        <v>357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372</v>
      </c>
      <c r="CE49" s="606"/>
      <c r="CF49" s="606"/>
      <c r="CG49" s="606"/>
      <c r="CH49" s="606"/>
      <c r="CI49" s="606"/>
      <c r="CJ49" s="606"/>
      <c r="CK49" s="606"/>
      <c r="CL49" s="606"/>
      <c r="CM49" s="606"/>
      <c r="CN49" s="606"/>
      <c r="CO49" s="606"/>
      <c r="CP49" s="606"/>
      <c r="CQ49" s="607"/>
      <c r="CR49" s="608">
        <v>251411785</v>
      </c>
      <c r="CS49" s="609"/>
      <c r="CT49" s="609"/>
      <c r="CU49" s="609"/>
      <c r="CV49" s="609"/>
      <c r="CW49" s="609"/>
      <c r="CX49" s="609"/>
      <c r="CY49" s="610"/>
      <c r="CZ49" s="611">
        <v>100</v>
      </c>
      <c r="DA49" s="612"/>
      <c r="DB49" s="612"/>
      <c r="DC49" s="613"/>
      <c r="DD49" s="614">
        <v>121077811</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B0Z8fIlCYP3tdpSL//pD0qlA+etyX7Dy1lN1x0G6X8GQZEGk5S9YRd/mgGAYeVJtf+OfhBKvm9KVpGBI8jakRg==" saltValue="bbIPMu2EVOyYiOj+3Gs2U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5" sqref="AF5:AJ6"/>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373</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374</v>
      </c>
      <c r="DK2" s="1120"/>
      <c r="DL2" s="1120"/>
      <c r="DM2" s="1120"/>
      <c r="DN2" s="1120"/>
      <c r="DO2" s="1121"/>
      <c r="DP2" s="231"/>
      <c r="DQ2" s="1119" t="s">
        <v>375</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376</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378</v>
      </c>
      <c r="B5" s="1024"/>
      <c r="C5" s="1024"/>
      <c r="D5" s="1024"/>
      <c r="E5" s="1024"/>
      <c r="F5" s="1024"/>
      <c r="G5" s="1024"/>
      <c r="H5" s="1024"/>
      <c r="I5" s="1024"/>
      <c r="J5" s="1024"/>
      <c r="K5" s="1024"/>
      <c r="L5" s="1024"/>
      <c r="M5" s="1024"/>
      <c r="N5" s="1024"/>
      <c r="O5" s="1024"/>
      <c r="P5" s="1025"/>
      <c r="Q5" s="1029" t="s">
        <v>379</v>
      </c>
      <c r="R5" s="1030"/>
      <c r="S5" s="1030"/>
      <c r="T5" s="1030"/>
      <c r="U5" s="1031"/>
      <c r="V5" s="1029" t="s">
        <v>380</v>
      </c>
      <c r="W5" s="1030"/>
      <c r="X5" s="1030"/>
      <c r="Y5" s="1030"/>
      <c r="Z5" s="1031"/>
      <c r="AA5" s="1029" t="s">
        <v>381</v>
      </c>
      <c r="AB5" s="1030"/>
      <c r="AC5" s="1030"/>
      <c r="AD5" s="1030"/>
      <c r="AE5" s="1030"/>
      <c r="AF5" s="1122" t="s">
        <v>382</v>
      </c>
      <c r="AG5" s="1030"/>
      <c r="AH5" s="1030"/>
      <c r="AI5" s="1030"/>
      <c r="AJ5" s="1043"/>
      <c r="AK5" s="1030" t="s">
        <v>383</v>
      </c>
      <c r="AL5" s="1030"/>
      <c r="AM5" s="1030"/>
      <c r="AN5" s="1030"/>
      <c r="AO5" s="1031"/>
      <c r="AP5" s="1029" t="s">
        <v>384</v>
      </c>
      <c r="AQ5" s="1030"/>
      <c r="AR5" s="1030"/>
      <c r="AS5" s="1030"/>
      <c r="AT5" s="1031"/>
      <c r="AU5" s="1029" t="s">
        <v>385</v>
      </c>
      <c r="AV5" s="1030"/>
      <c r="AW5" s="1030"/>
      <c r="AX5" s="1030"/>
      <c r="AY5" s="1043"/>
      <c r="AZ5" s="235"/>
      <c r="BA5" s="235"/>
      <c r="BB5" s="235"/>
      <c r="BC5" s="235"/>
      <c r="BD5" s="235"/>
      <c r="BE5" s="236"/>
      <c r="BF5" s="236"/>
      <c r="BG5" s="236"/>
      <c r="BH5" s="236"/>
      <c r="BI5" s="236"/>
      <c r="BJ5" s="236"/>
      <c r="BK5" s="236"/>
      <c r="BL5" s="236"/>
      <c r="BM5" s="236"/>
      <c r="BN5" s="236"/>
      <c r="BO5" s="236"/>
      <c r="BP5" s="236"/>
      <c r="BQ5" s="1023" t="s">
        <v>386</v>
      </c>
      <c r="BR5" s="1024"/>
      <c r="BS5" s="1024"/>
      <c r="BT5" s="1024"/>
      <c r="BU5" s="1024"/>
      <c r="BV5" s="1024"/>
      <c r="BW5" s="1024"/>
      <c r="BX5" s="1024"/>
      <c r="BY5" s="1024"/>
      <c r="BZ5" s="1024"/>
      <c r="CA5" s="1024"/>
      <c r="CB5" s="1024"/>
      <c r="CC5" s="1024"/>
      <c r="CD5" s="1024"/>
      <c r="CE5" s="1024"/>
      <c r="CF5" s="1024"/>
      <c r="CG5" s="1025"/>
      <c r="CH5" s="1029" t="s">
        <v>387</v>
      </c>
      <c r="CI5" s="1030"/>
      <c r="CJ5" s="1030"/>
      <c r="CK5" s="1030"/>
      <c r="CL5" s="1031"/>
      <c r="CM5" s="1029" t="s">
        <v>388</v>
      </c>
      <c r="CN5" s="1030"/>
      <c r="CO5" s="1030"/>
      <c r="CP5" s="1030"/>
      <c r="CQ5" s="1031"/>
      <c r="CR5" s="1029" t="s">
        <v>389</v>
      </c>
      <c r="CS5" s="1030"/>
      <c r="CT5" s="1030"/>
      <c r="CU5" s="1030"/>
      <c r="CV5" s="1031"/>
      <c r="CW5" s="1029" t="s">
        <v>390</v>
      </c>
      <c r="CX5" s="1030"/>
      <c r="CY5" s="1030"/>
      <c r="CZ5" s="1030"/>
      <c r="DA5" s="1031"/>
      <c r="DB5" s="1029" t="s">
        <v>391</v>
      </c>
      <c r="DC5" s="1030"/>
      <c r="DD5" s="1030"/>
      <c r="DE5" s="1030"/>
      <c r="DF5" s="1031"/>
      <c r="DG5" s="1112" t="s">
        <v>392</v>
      </c>
      <c r="DH5" s="1113"/>
      <c r="DI5" s="1113"/>
      <c r="DJ5" s="1113"/>
      <c r="DK5" s="1114"/>
      <c r="DL5" s="1112" t="s">
        <v>393</v>
      </c>
      <c r="DM5" s="1113"/>
      <c r="DN5" s="1113"/>
      <c r="DO5" s="1113"/>
      <c r="DP5" s="1114"/>
      <c r="DQ5" s="1029" t="s">
        <v>394</v>
      </c>
      <c r="DR5" s="1030"/>
      <c r="DS5" s="1030"/>
      <c r="DT5" s="1030"/>
      <c r="DU5" s="1031"/>
      <c r="DV5" s="1029" t="s">
        <v>385</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395</v>
      </c>
      <c r="C7" s="1076"/>
      <c r="D7" s="1076"/>
      <c r="E7" s="1076"/>
      <c r="F7" s="1076"/>
      <c r="G7" s="1076"/>
      <c r="H7" s="1076"/>
      <c r="I7" s="1076"/>
      <c r="J7" s="1076"/>
      <c r="K7" s="1076"/>
      <c r="L7" s="1076"/>
      <c r="M7" s="1076"/>
      <c r="N7" s="1076"/>
      <c r="O7" s="1076"/>
      <c r="P7" s="1077"/>
      <c r="Q7" s="1130">
        <v>259242</v>
      </c>
      <c r="R7" s="1131"/>
      <c r="S7" s="1131"/>
      <c r="T7" s="1131"/>
      <c r="U7" s="1131"/>
      <c r="V7" s="1131">
        <v>249159</v>
      </c>
      <c r="W7" s="1131"/>
      <c r="X7" s="1131"/>
      <c r="Y7" s="1131"/>
      <c r="Z7" s="1131"/>
      <c r="AA7" s="1131">
        <v>10083</v>
      </c>
      <c r="AB7" s="1131"/>
      <c r="AC7" s="1131"/>
      <c r="AD7" s="1131"/>
      <c r="AE7" s="1132"/>
      <c r="AF7" s="1133">
        <v>6077</v>
      </c>
      <c r="AG7" s="1134"/>
      <c r="AH7" s="1134"/>
      <c r="AI7" s="1134"/>
      <c r="AJ7" s="1135"/>
      <c r="AK7" s="1136">
        <v>4784</v>
      </c>
      <c r="AL7" s="1137"/>
      <c r="AM7" s="1137"/>
      <c r="AN7" s="1137"/>
      <c r="AO7" s="1137"/>
      <c r="AP7" s="1137">
        <v>119946</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594</v>
      </c>
      <c r="BT7" s="1128"/>
      <c r="BU7" s="1128"/>
      <c r="BV7" s="1128"/>
      <c r="BW7" s="1128"/>
      <c r="BX7" s="1128"/>
      <c r="BY7" s="1128"/>
      <c r="BZ7" s="1128"/>
      <c r="CA7" s="1128"/>
      <c r="CB7" s="1128"/>
      <c r="CC7" s="1128"/>
      <c r="CD7" s="1128"/>
      <c r="CE7" s="1128"/>
      <c r="CF7" s="1128"/>
      <c r="CG7" s="1140"/>
      <c r="CH7" s="1124">
        <v>88</v>
      </c>
      <c r="CI7" s="1125"/>
      <c r="CJ7" s="1125"/>
      <c r="CK7" s="1125"/>
      <c r="CL7" s="1126"/>
      <c r="CM7" s="1124">
        <v>841</v>
      </c>
      <c r="CN7" s="1125"/>
      <c r="CO7" s="1125"/>
      <c r="CP7" s="1125"/>
      <c r="CQ7" s="1126"/>
      <c r="CR7" s="1124">
        <v>5</v>
      </c>
      <c r="CS7" s="1125"/>
      <c r="CT7" s="1125"/>
      <c r="CU7" s="1125"/>
      <c r="CV7" s="1126"/>
      <c r="CW7" s="1124">
        <v>97</v>
      </c>
      <c r="CX7" s="1125"/>
      <c r="CY7" s="1125"/>
      <c r="CZ7" s="1125"/>
      <c r="DA7" s="1126"/>
      <c r="DB7" s="1124" t="s">
        <v>608</v>
      </c>
      <c r="DC7" s="1125"/>
      <c r="DD7" s="1125"/>
      <c r="DE7" s="1125"/>
      <c r="DF7" s="1126"/>
      <c r="DG7" s="1124" t="s">
        <v>608</v>
      </c>
      <c r="DH7" s="1125"/>
      <c r="DI7" s="1125"/>
      <c r="DJ7" s="1125"/>
      <c r="DK7" s="1126"/>
      <c r="DL7" s="1124" t="s">
        <v>608</v>
      </c>
      <c r="DM7" s="1125"/>
      <c r="DN7" s="1125"/>
      <c r="DO7" s="1125"/>
      <c r="DP7" s="1126"/>
      <c r="DQ7" s="1124" t="s">
        <v>530</v>
      </c>
      <c r="DR7" s="1125"/>
      <c r="DS7" s="1125"/>
      <c r="DT7" s="1125"/>
      <c r="DU7" s="1126"/>
      <c r="DV7" s="1127"/>
      <c r="DW7" s="1128"/>
      <c r="DX7" s="1128"/>
      <c r="DY7" s="1128"/>
      <c r="DZ7" s="1129"/>
      <c r="EA7" s="237"/>
    </row>
    <row r="8" spans="1:131" s="238" customFormat="1" ht="26.25" customHeight="1" x14ac:dyDescent="0.15">
      <c r="A8" s="241">
        <v>2</v>
      </c>
      <c r="B8" s="1058" t="s">
        <v>396</v>
      </c>
      <c r="C8" s="1059"/>
      <c r="D8" s="1059"/>
      <c r="E8" s="1059"/>
      <c r="F8" s="1059"/>
      <c r="G8" s="1059"/>
      <c r="H8" s="1059"/>
      <c r="I8" s="1059"/>
      <c r="J8" s="1059"/>
      <c r="K8" s="1059"/>
      <c r="L8" s="1059"/>
      <c r="M8" s="1059"/>
      <c r="N8" s="1059"/>
      <c r="O8" s="1059"/>
      <c r="P8" s="1060"/>
      <c r="Q8" s="1066">
        <v>200</v>
      </c>
      <c r="R8" s="1067"/>
      <c r="S8" s="1067"/>
      <c r="T8" s="1067"/>
      <c r="U8" s="1067"/>
      <c r="V8" s="1067">
        <v>77</v>
      </c>
      <c r="W8" s="1067"/>
      <c r="X8" s="1067"/>
      <c r="Y8" s="1067"/>
      <c r="Z8" s="1067"/>
      <c r="AA8" s="1067">
        <v>124</v>
      </c>
      <c r="AB8" s="1067"/>
      <c r="AC8" s="1067"/>
      <c r="AD8" s="1067"/>
      <c r="AE8" s="1068"/>
      <c r="AF8" s="1063">
        <v>124</v>
      </c>
      <c r="AG8" s="1064"/>
      <c r="AH8" s="1064"/>
      <c r="AI8" s="1064"/>
      <c r="AJ8" s="1065"/>
      <c r="AK8" s="1108">
        <v>11</v>
      </c>
      <c r="AL8" s="1109"/>
      <c r="AM8" s="1109"/>
      <c r="AN8" s="1109"/>
      <c r="AO8" s="1109"/>
      <c r="AP8" s="1109" t="s">
        <v>530</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595</v>
      </c>
      <c r="BT8" s="1021"/>
      <c r="BU8" s="1021"/>
      <c r="BV8" s="1021"/>
      <c r="BW8" s="1021"/>
      <c r="BX8" s="1021"/>
      <c r="BY8" s="1021"/>
      <c r="BZ8" s="1021"/>
      <c r="CA8" s="1021"/>
      <c r="CB8" s="1021"/>
      <c r="CC8" s="1021"/>
      <c r="CD8" s="1021"/>
      <c r="CE8" s="1021"/>
      <c r="CF8" s="1021"/>
      <c r="CG8" s="1042"/>
      <c r="CH8" s="1017">
        <v>-3</v>
      </c>
      <c r="CI8" s="1018"/>
      <c r="CJ8" s="1018"/>
      <c r="CK8" s="1018"/>
      <c r="CL8" s="1019"/>
      <c r="CM8" s="1017">
        <v>55</v>
      </c>
      <c r="CN8" s="1018"/>
      <c r="CO8" s="1018"/>
      <c r="CP8" s="1018"/>
      <c r="CQ8" s="1019"/>
      <c r="CR8" s="1017">
        <v>30</v>
      </c>
      <c r="CS8" s="1018"/>
      <c r="CT8" s="1018"/>
      <c r="CU8" s="1018"/>
      <c r="CV8" s="1019"/>
      <c r="CW8" s="1017">
        <v>27</v>
      </c>
      <c r="CX8" s="1018"/>
      <c r="CY8" s="1018"/>
      <c r="CZ8" s="1018"/>
      <c r="DA8" s="1019"/>
      <c r="DB8" s="1017" t="s">
        <v>609</v>
      </c>
      <c r="DC8" s="1018"/>
      <c r="DD8" s="1018"/>
      <c r="DE8" s="1018"/>
      <c r="DF8" s="1019"/>
      <c r="DG8" s="1017" t="s">
        <v>609</v>
      </c>
      <c r="DH8" s="1018"/>
      <c r="DI8" s="1018"/>
      <c r="DJ8" s="1018"/>
      <c r="DK8" s="1019"/>
      <c r="DL8" s="1017" t="s">
        <v>609</v>
      </c>
      <c r="DM8" s="1018"/>
      <c r="DN8" s="1018"/>
      <c r="DO8" s="1018"/>
      <c r="DP8" s="1019"/>
      <c r="DQ8" s="1017">
        <v>27</v>
      </c>
      <c r="DR8" s="1018"/>
      <c r="DS8" s="1018"/>
      <c r="DT8" s="1018"/>
      <c r="DU8" s="1019"/>
      <c r="DV8" s="1020"/>
      <c r="DW8" s="1021"/>
      <c r="DX8" s="1021"/>
      <c r="DY8" s="1021"/>
      <c r="DZ8" s="1022"/>
      <c r="EA8" s="237"/>
    </row>
    <row r="9" spans="1:131" s="238" customFormat="1" ht="26.25" customHeight="1" x14ac:dyDescent="0.15">
      <c r="A9" s="241">
        <v>3</v>
      </c>
      <c r="B9" s="1058" t="s">
        <v>397</v>
      </c>
      <c r="C9" s="1059"/>
      <c r="D9" s="1059"/>
      <c r="E9" s="1059"/>
      <c r="F9" s="1059"/>
      <c r="G9" s="1059"/>
      <c r="H9" s="1059"/>
      <c r="I9" s="1059"/>
      <c r="J9" s="1059"/>
      <c r="K9" s="1059"/>
      <c r="L9" s="1059"/>
      <c r="M9" s="1059"/>
      <c r="N9" s="1059"/>
      <c r="O9" s="1059"/>
      <c r="P9" s="1060"/>
      <c r="Q9" s="1066">
        <v>1519</v>
      </c>
      <c r="R9" s="1067"/>
      <c r="S9" s="1067"/>
      <c r="T9" s="1067"/>
      <c r="U9" s="1067"/>
      <c r="V9" s="1067">
        <v>1437</v>
      </c>
      <c r="W9" s="1067"/>
      <c r="X9" s="1067"/>
      <c r="Y9" s="1067"/>
      <c r="Z9" s="1067"/>
      <c r="AA9" s="1067">
        <v>82</v>
      </c>
      <c r="AB9" s="1067"/>
      <c r="AC9" s="1067"/>
      <c r="AD9" s="1067"/>
      <c r="AE9" s="1068"/>
      <c r="AF9" s="1063">
        <v>82</v>
      </c>
      <c r="AG9" s="1064"/>
      <c r="AH9" s="1064"/>
      <c r="AI9" s="1064"/>
      <c r="AJ9" s="1065"/>
      <c r="AK9" s="1108">
        <v>767</v>
      </c>
      <c r="AL9" s="1109"/>
      <c r="AM9" s="1109"/>
      <c r="AN9" s="1109"/>
      <c r="AO9" s="1109"/>
      <c r="AP9" s="1109">
        <v>2275</v>
      </c>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596</v>
      </c>
      <c r="BT9" s="1021"/>
      <c r="BU9" s="1021"/>
      <c r="BV9" s="1021"/>
      <c r="BW9" s="1021"/>
      <c r="BX9" s="1021"/>
      <c r="BY9" s="1021"/>
      <c r="BZ9" s="1021"/>
      <c r="CA9" s="1021"/>
      <c r="CB9" s="1021"/>
      <c r="CC9" s="1021"/>
      <c r="CD9" s="1021"/>
      <c r="CE9" s="1021"/>
      <c r="CF9" s="1021"/>
      <c r="CG9" s="1042"/>
      <c r="CH9" s="1017">
        <v>2</v>
      </c>
      <c r="CI9" s="1018"/>
      <c r="CJ9" s="1018"/>
      <c r="CK9" s="1018"/>
      <c r="CL9" s="1019"/>
      <c r="CM9" s="1017">
        <v>251</v>
      </c>
      <c r="CN9" s="1018"/>
      <c r="CO9" s="1018"/>
      <c r="CP9" s="1018"/>
      <c r="CQ9" s="1019"/>
      <c r="CR9" s="1017">
        <v>200</v>
      </c>
      <c r="CS9" s="1018"/>
      <c r="CT9" s="1018"/>
      <c r="CU9" s="1018"/>
      <c r="CV9" s="1019"/>
      <c r="CW9" s="1017">
        <v>5.6</v>
      </c>
      <c r="CX9" s="1018"/>
      <c r="CY9" s="1018"/>
      <c r="CZ9" s="1018"/>
      <c r="DA9" s="1019"/>
      <c r="DB9" s="1017" t="s">
        <v>530</v>
      </c>
      <c r="DC9" s="1018"/>
      <c r="DD9" s="1018"/>
      <c r="DE9" s="1018"/>
      <c r="DF9" s="1019"/>
      <c r="DG9" s="1017" t="s">
        <v>530</v>
      </c>
      <c r="DH9" s="1018"/>
      <c r="DI9" s="1018"/>
      <c r="DJ9" s="1018"/>
      <c r="DK9" s="1019"/>
      <c r="DL9" s="1017" t="s">
        <v>530</v>
      </c>
      <c r="DM9" s="1018"/>
      <c r="DN9" s="1018"/>
      <c r="DO9" s="1018"/>
      <c r="DP9" s="1019"/>
      <c r="DQ9" s="1017" t="s">
        <v>530</v>
      </c>
      <c r="DR9" s="1018"/>
      <c r="DS9" s="1018"/>
      <c r="DT9" s="1018"/>
      <c r="DU9" s="1019"/>
      <c r="DV9" s="1020"/>
      <c r="DW9" s="1021"/>
      <c r="DX9" s="1021"/>
      <c r="DY9" s="1021"/>
      <c r="DZ9" s="1022"/>
      <c r="EA9" s="237"/>
    </row>
    <row r="10" spans="1:131" s="238" customFormat="1" ht="26.25" customHeight="1" x14ac:dyDescent="0.15">
      <c r="A10" s="241">
        <v>4</v>
      </c>
      <c r="B10" s="1058" t="s">
        <v>398</v>
      </c>
      <c r="C10" s="1059"/>
      <c r="D10" s="1059"/>
      <c r="E10" s="1059"/>
      <c r="F10" s="1059"/>
      <c r="G10" s="1059"/>
      <c r="H10" s="1059"/>
      <c r="I10" s="1059"/>
      <c r="J10" s="1059"/>
      <c r="K10" s="1059"/>
      <c r="L10" s="1059"/>
      <c r="M10" s="1059"/>
      <c r="N10" s="1059"/>
      <c r="O10" s="1059"/>
      <c r="P10" s="1060"/>
      <c r="Q10" s="1066">
        <v>423</v>
      </c>
      <c r="R10" s="1067"/>
      <c r="S10" s="1067"/>
      <c r="T10" s="1067"/>
      <c r="U10" s="1067"/>
      <c r="V10" s="1067">
        <v>423</v>
      </c>
      <c r="W10" s="1067"/>
      <c r="X10" s="1067"/>
      <c r="Y10" s="1067"/>
      <c r="Z10" s="1067"/>
      <c r="AA10" s="1067" t="s">
        <v>530</v>
      </c>
      <c r="AB10" s="1067"/>
      <c r="AC10" s="1067"/>
      <c r="AD10" s="1067"/>
      <c r="AE10" s="1068"/>
      <c r="AF10" s="1063" t="s">
        <v>131</v>
      </c>
      <c r="AG10" s="1064"/>
      <c r="AH10" s="1064"/>
      <c r="AI10" s="1064"/>
      <c r="AJ10" s="1065"/>
      <c r="AK10" s="1108" t="s">
        <v>530</v>
      </c>
      <c r="AL10" s="1109"/>
      <c r="AM10" s="1109"/>
      <c r="AN10" s="1109"/>
      <c r="AO10" s="1109"/>
      <c r="AP10" s="1109" t="s">
        <v>530</v>
      </c>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597</v>
      </c>
      <c r="BT10" s="1021"/>
      <c r="BU10" s="1021"/>
      <c r="BV10" s="1021"/>
      <c r="BW10" s="1021"/>
      <c r="BX10" s="1021"/>
      <c r="BY10" s="1021"/>
      <c r="BZ10" s="1021"/>
      <c r="CA10" s="1021"/>
      <c r="CB10" s="1021"/>
      <c r="CC10" s="1021"/>
      <c r="CD10" s="1021"/>
      <c r="CE10" s="1021"/>
      <c r="CF10" s="1021"/>
      <c r="CG10" s="1042"/>
      <c r="CH10" s="1017">
        <v>-15</v>
      </c>
      <c r="CI10" s="1018"/>
      <c r="CJ10" s="1018"/>
      <c r="CK10" s="1018"/>
      <c r="CL10" s="1019"/>
      <c r="CM10" s="1017">
        <v>159</v>
      </c>
      <c r="CN10" s="1018"/>
      <c r="CO10" s="1018"/>
      <c r="CP10" s="1018"/>
      <c r="CQ10" s="1019"/>
      <c r="CR10" s="1017">
        <v>10</v>
      </c>
      <c r="CS10" s="1018"/>
      <c r="CT10" s="1018"/>
      <c r="CU10" s="1018"/>
      <c r="CV10" s="1019"/>
      <c r="CW10" s="1017">
        <v>185</v>
      </c>
      <c r="CX10" s="1018"/>
      <c r="CY10" s="1018"/>
      <c r="CZ10" s="1018"/>
      <c r="DA10" s="1019"/>
      <c r="DB10" s="1017" t="s">
        <v>530</v>
      </c>
      <c r="DC10" s="1018"/>
      <c r="DD10" s="1018"/>
      <c r="DE10" s="1018"/>
      <c r="DF10" s="1019"/>
      <c r="DG10" s="1017" t="s">
        <v>530</v>
      </c>
      <c r="DH10" s="1018"/>
      <c r="DI10" s="1018"/>
      <c r="DJ10" s="1018"/>
      <c r="DK10" s="1019"/>
      <c r="DL10" s="1017" t="s">
        <v>530</v>
      </c>
      <c r="DM10" s="1018"/>
      <c r="DN10" s="1018"/>
      <c r="DO10" s="1018"/>
      <c r="DP10" s="1019"/>
      <c r="DQ10" s="1017" t="s">
        <v>530</v>
      </c>
      <c r="DR10" s="1018"/>
      <c r="DS10" s="1018"/>
      <c r="DT10" s="1018"/>
      <c r="DU10" s="1019"/>
      <c r="DV10" s="1020"/>
      <c r="DW10" s="1021"/>
      <c r="DX10" s="1021"/>
      <c r="DY10" s="1021"/>
      <c r="DZ10" s="1022"/>
      <c r="EA10" s="237"/>
    </row>
    <row r="11" spans="1:131" s="238" customFormat="1" ht="26.25" customHeight="1" x14ac:dyDescent="0.15">
      <c r="A11" s="241">
        <v>5</v>
      </c>
      <c r="B11" s="1058" t="s">
        <v>399</v>
      </c>
      <c r="C11" s="1059"/>
      <c r="D11" s="1059"/>
      <c r="E11" s="1059"/>
      <c r="F11" s="1059"/>
      <c r="G11" s="1059"/>
      <c r="H11" s="1059"/>
      <c r="I11" s="1059"/>
      <c r="J11" s="1059"/>
      <c r="K11" s="1059"/>
      <c r="L11" s="1059"/>
      <c r="M11" s="1059"/>
      <c r="N11" s="1059"/>
      <c r="O11" s="1059"/>
      <c r="P11" s="1060"/>
      <c r="Q11" s="1066">
        <v>799</v>
      </c>
      <c r="R11" s="1067"/>
      <c r="S11" s="1067"/>
      <c r="T11" s="1067"/>
      <c r="U11" s="1067"/>
      <c r="V11" s="1067">
        <v>742</v>
      </c>
      <c r="W11" s="1067"/>
      <c r="X11" s="1067"/>
      <c r="Y11" s="1067"/>
      <c r="Z11" s="1067"/>
      <c r="AA11" s="1067">
        <v>57</v>
      </c>
      <c r="AB11" s="1067"/>
      <c r="AC11" s="1067"/>
      <c r="AD11" s="1067"/>
      <c r="AE11" s="1068"/>
      <c r="AF11" s="1063">
        <v>0</v>
      </c>
      <c r="AG11" s="1064"/>
      <c r="AH11" s="1064"/>
      <c r="AI11" s="1064"/>
      <c r="AJ11" s="1065"/>
      <c r="AK11" s="1108">
        <v>398</v>
      </c>
      <c r="AL11" s="1109"/>
      <c r="AM11" s="1109"/>
      <c r="AN11" s="1109"/>
      <c r="AO11" s="1109"/>
      <c r="AP11" s="1109">
        <v>1552</v>
      </c>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t="s">
        <v>602</v>
      </c>
      <c r="BS11" s="1020" t="s">
        <v>598</v>
      </c>
      <c r="BT11" s="1021"/>
      <c r="BU11" s="1021"/>
      <c r="BV11" s="1021"/>
      <c r="BW11" s="1021"/>
      <c r="BX11" s="1021"/>
      <c r="BY11" s="1021"/>
      <c r="BZ11" s="1021"/>
      <c r="CA11" s="1021"/>
      <c r="CB11" s="1021"/>
      <c r="CC11" s="1021"/>
      <c r="CD11" s="1021"/>
      <c r="CE11" s="1021"/>
      <c r="CF11" s="1021"/>
      <c r="CG11" s="1042"/>
      <c r="CH11" s="1017">
        <v>70</v>
      </c>
      <c r="CI11" s="1018"/>
      <c r="CJ11" s="1018"/>
      <c r="CK11" s="1018"/>
      <c r="CL11" s="1019"/>
      <c r="CM11" s="1017">
        <v>461</v>
      </c>
      <c r="CN11" s="1018"/>
      <c r="CO11" s="1018"/>
      <c r="CP11" s="1018"/>
      <c r="CQ11" s="1019"/>
      <c r="CR11" s="1017">
        <v>10</v>
      </c>
      <c r="CS11" s="1018"/>
      <c r="CT11" s="1018"/>
      <c r="CU11" s="1018"/>
      <c r="CV11" s="1019"/>
      <c r="CW11" s="1017" t="s">
        <v>614</v>
      </c>
      <c r="CX11" s="1018"/>
      <c r="CY11" s="1018"/>
      <c r="CZ11" s="1018"/>
      <c r="DA11" s="1019"/>
      <c r="DB11" s="1017">
        <v>500</v>
      </c>
      <c r="DC11" s="1018"/>
      <c r="DD11" s="1018"/>
      <c r="DE11" s="1018"/>
      <c r="DF11" s="1019"/>
      <c r="DG11" s="1017">
        <v>1780</v>
      </c>
      <c r="DH11" s="1018"/>
      <c r="DI11" s="1018"/>
      <c r="DJ11" s="1018"/>
      <c r="DK11" s="1019"/>
      <c r="DL11" s="1017" t="s">
        <v>609</v>
      </c>
      <c r="DM11" s="1018"/>
      <c r="DN11" s="1018"/>
      <c r="DO11" s="1018"/>
      <c r="DP11" s="1019"/>
      <c r="DQ11" s="1017" t="s">
        <v>609</v>
      </c>
      <c r="DR11" s="1018"/>
      <c r="DS11" s="1018"/>
      <c r="DT11" s="1018"/>
      <c r="DU11" s="1019"/>
      <c r="DV11" s="1020"/>
      <c r="DW11" s="1021"/>
      <c r="DX11" s="1021"/>
      <c r="DY11" s="1021"/>
      <c r="DZ11" s="1022"/>
      <c r="EA11" s="237"/>
    </row>
    <row r="12" spans="1:131" s="238" customFormat="1" ht="26.25" customHeight="1" x14ac:dyDescent="0.15">
      <c r="A12" s="241">
        <v>6</v>
      </c>
      <c r="B12" s="1058" t="s">
        <v>400</v>
      </c>
      <c r="C12" s="1059"/>
      <c r="D12" s="1059"/>
      <c r="E12" s="1059"/>
      <c r="F12" s="1059"/>
      <c r="G12" s="1059"/>
      <c r="H12" s="1059"/>
      <c r="I12" s="1059"/>
      <c r="J12" s="1059"/>
      <c r="K12" s="1059"/>
      <c r="L12" s="1059"/>
      <c r="M12" s="1059"/>
      <c r="N12" s="1059"/>
      <c r="O12" s="1059"/>
      <c r="P12" s="1060"/>
      <c r="Q12" s="1066">
        <v>648</v>
      </c>
      <c r="R12" s="1067"/>
      <c r="S12" s="1067"/>
      <c r="T12" s="1067"/>
      <c r="U12" s="1067"/>
      <c r="V12" s="1067">
        <v>566</v>
      </c>
      <c r="W12" s="1067"/>
      <c r="X12" s="1067"/>
      <c r="Y12" s="1067"/>
      <c r="Z12" s="1067"/>
      <c r="AA12" s="1067">
        <v>82</v>
      </c>
      <c r="AB12" s="1067"/>
      <c r="AC12" s="1067"/>
      <c r="AD12" s="1067"/>
      <c r="AE12" s="1068"/>
      <c r="AF12" s="1063" t="s">
        <v>131</v>
      </c>
      <c r="AG12" s="1064"/>
      <c r="AH12" s="1064"/>
      <c r="AI12" s="1064"/>
      <c r="AJ12" s="1065"/>
      <c r="AK12" s="1108">
        <v>469</v>
      </c>
      <c r="AL12" s="1109"/>
      <c r="AM12" s="1109"/>
      <c r="AN12" s="1109"/>
      <c r="AO12" s="1109"/>
      <c r="AP12" s="1109">
        <v>802</v>
      </c>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t="s">
        <v>599</v>
      </c>
      <c r="BT12" s="1021"/>
      <c r="BU12" s="1021"/>
      <c r="BV12" s="1021"/>
      <c r="BW12" s="1021"/>
      <c r="BX12" s="1021"/>
      <c r="BY12" s="1021"/>
      <c r="BZ12" s="1021"/>
      <c r="CA12" s="1021"/>
      <c r="CB12" s="1021"/>
      <c r="CC12" s="1021"/>
      <c r="CD12" s="1021"/>
      <c r="CE12" s="1021"/>
      <c r="CF12" s="1021"/>
      <c r="CG12" s="1042"/>
      <c r="CH12" s="1017">
        <v>3</v>
      </c>
      <c r="CI12" s="1018"/>
      <c r="CJ12" s="1018"/>
      <c r="CK12" s="1018"/>
      <c r="CL12" s="1019"/>
      <c r="CM12" s="1017">
        <v>661</v>
      </c>
      <c r="CN12" s="1018"/>
      <c r="CO12" s="1018"/>
      <c r="CP12" s="1018"/>
      <c r="CQ12" s="1019"/>
      <c r="CR12" s="1017">
        <v>110</v>
      </c>
      <c r="CS12" s="1018"/>
      <c r="CT12" s="1018"/>
      <c r="CU12" s="1018"/>
      <c r="CV12" s="1019"/>
      <c r="CW12" s="1017">
        <v>58</v>
      </c>
      <c r="CX12" s="1018"/>
      <c r="CY12" s="1018"/>
      <c r="CZ12" s="1018"/>
      <c r="DA12" s="1019"/>
      <c r="DB12" s="1017" t="s">
        <v>609</v>
      </c>
      <c r="DC12" s="1018"/>
      <c r="DD12" s="1018"/>
      <c r="DE12" s="1018"/>
      <c r="DF12" s="1019"/>
      <c r="DG12" s="1017" t="s">
        <v>609</v>
      </c>
      <c r="DH12" s="1018"/>
      <c r="DI12" s="1018"/>
      <c r="DJ12" s="1018"/>
      <c r="DK12" s="1019"/>
      <c r="DL12" s="1017" t="s">
        <v>609</v>
      </c>
      <c r="DM12" s="1018"/>
      <c r="DN12" s="1018"/>
      <c r="DO12" s="1018"/>
      <c r="DP12" s="1019"/>
      <c r="DQ12" s="1017" t="s">
        <v>609</v>
      </c>
      <c r="DR12" s="1018"/>
      <c r="DS12" s="1018"/>
      <c r="DT12" s="1018"/>
      <c r="DU12" s="1019"/>
      <c r="DV12" s="1020"/>
      <c r="DW12" s="1021"/>
      <c r="DX12" s="1021"/>
      <c r="DY12" s="1021"/>
      <c r="DZ12" s="1022"/>
      <c r="EA12" s="237"/>
    </row>
    <row r="13" spans="1:131" s="238" customFormat="1" ht="26.25" customHeight="1" x14ac:dyDescent="0.15">
      <c r="A13" s="241">
        <v>7</v>
      </c>
      <c r="B13" s="1058" t="s">
        <v>401</v>
      </c>
      <c r="C13" s="1059"/>
      <c r="D13" s="1059"/>
      <c r="E13" s="1059"/>
      <c r="F13" s="1059"/>
      <c r="G13" s="1059"/>
      <c r="H13" s="1059"/>
      <c r="I13" s="1059"/>
      <c r="J13" s="1059"/>
      <c r="K13" s="1059"/>
      <c r="L13" s="1059"/>
      <c r="M13" s="1059"/>
      <c r="N13" s="1059"/>
      <c r="O13" s="1059"/>
      <c r="P13" s="1060"/>
      <c r="Q13" s="1066">
        <v>2292</v>
      </c>
      <c r="R13" s="1067"/>
      <c r="S13" s="1067"/>
      <c r="T13" s="1067"/>
      <c r="U13" s="1067"/>
      <c r="V13" s="1067">
        <v>2139</v>
      </c>
      <c r="W13" s="1067"/>
      <c r="X13" s="1067"/>
      <c r="Y13" s="1067"/>
      <c r="Z13" s="1067"/>
      <c r="AA13" s="1067">
        <v>153</v>
      </c>
      <c r="AB13" s="1067"/>
      <c r="AC13" s="1067"/>
      <c r="AD13" s="1067"/>
      <c r="AE13" s="1068"/>
      <c r="AF13" s="1063" t="s">
        <v>131</v>
      </c>
      <c r="AG13" s="1064"/>
      <c r="AH13" s="1064"/>
      <c r="AI13" s="1064"/>
      <c r="AJ13" s="1065"/>
      <c r="AK13" s="1108">
        <v>1231</v>
      </c>
      <c r="AL13" s="1109"/>
      <c r="AM13" s="1109"/>
      <c r="AN13" s="1109"/>
      <c r="AO13" s="1109"/>
      <c r="AP13" s="1109">
        <v>4067</v>
      </c>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t="s">
        <v>600</v>
      </c>
      <c r="BT13" s="1021"/>
      <c r="BU13" s="1021"/>
      <c r="BV13" s="1021"/>
      <c r="BW13" s="1021"/>
      <c r="BX13" s="1021"/>
      <c r="BY13" s="1021"/>
      <c r="BZ13" s="1021"/>
      <c r="CA13" s="1021"/>
      <c r="CB13" s="1021"/>
      <c r="CC13" s="1021"/>
      <c r="CD13" s="1021"/>
      <c r="CE13" s="1021"/>
      <c r="CF13" s="1021"/>
      <c r="CG13" s="1042"/>
      <c r="CH13" s="1017">
        <v>-343</v>
      </c>
      <c r="CI13" s="1018"/>
      <c r="CJ13" s="1018"/>
      <c r="CK13" s="1018"/>
      <c r="CL13" s="1019"/>
      <c r="CM13" s="1017">
        <v>299</v>
      </c>
      <c r="CN13" s="1018"/>
      <c r="CO13" s="1018"/>
      <c r="CP13" s="1018"/>
      <c r="CQ13" s="1019"/>
      <c r="CR13" s="1017">
        <v>408</v>
      </c>
      <c r="CS13" s="1018"/>
      <c r="CT13" s="1018"/>
      <c r="CU13" s="1018"/>
      <c r="CV13" s="1019"/>
      <c r="CW13" s="1017" t="s">
        <v>609</v>
      </c>
      <c r="CX13" s="1018"/>
      <c r="CY13" s="1018"/>
      <c r="CZ13" s="1018"/>
      <c r="DA13" s="1019"/>
      <c r="DB13" s="1017" t="s">
        <v>609</v>
      </c>
      <c r="DC13" s="1018"/>
      <c r="DD13" s="1018"/>
      <c r="DE13" s="1018"/>
      <c r="DF13" s="1019"/>
      <c r="DG13" s="1017" t="s">
        <v>609</v>
      </c>
      <c r="DH13" s="1018"/>
      <c r="DI13" s="1018"/>
      <c r="DJ13" s="1018"/>
      <c r="DK13" s="1019"/>
      <c r="DL13" s="1017" t="s">
        <v>609</v>
      </c>
      <c r="DM13" s="1018"/>
      <c r="DN13" s="1018"/>
      <c r="DO13" s="1018"/>
      <c r="DP13" s="1019"/>
      <c r="DQ13" s="1017" t="s">
        <v>609</v>
      </c>
      <c r="DR13" s="1018"/>
      <c r="DS13" s="1018"/>
      <c r="DT13" s="1018"/>
      <c r="DU13" s="1019"/>
      <c r="DV13" s="1020"/>
      <c r="DW13" s="1021"/>
      <c r="DX13" s="1021"/>
      <c r="DY13" s="1021"/>
      <c r="DZ13" s="1022"/>
      <c r="EA13" s="237"/>
    </row>
    <row r="14" spans="1:131" s="238" customFormat="1" ht="26.25" customHeight="1" x14ac:dyDescent="0.15">
      <c r="A14" s="241">
        <v>8</v>
      </c>
      <c r="B14" s="1058" t="s">
        <v>402</v>
      </c>
      <c r="C14" s="1059"/>
      <c r="D14" s="1059"/>
      <c r="E14" s="1059"/>
      <c r="F14" s="1059"/>
      <c r="G14" s="1059"/>
      <c r="H14" s="1059"/>
      <c r="I14" s="1059"/>
      <c r="J14" s="1059"/>
      <c r="K14" s="1059"/>
      <c r="L14" s="1059"/>
      <c r="M14" s="1059"/>
      <c r="N14" s="1059"/>
      <c r="O14" s="1059"/>
      <c r="P14" s="1060"/>
      <c r="Q14" s="1066">
        <v>1200</v>
      </c>
      <c r="R14" s="1067"/>
      <c r="S14" s="1067"/>
      <c r="T14" s="1067"/>
      <c r="U14" s="1067"/>
      <c r="V14" s="1067">
        <v>1167</v>
      </c>
      <c r="W14" s="1067"/>
      <c r="X14" s="1067"/>
      <c r="Y14" s="1067"/>
      <c r="Z14" s="1067"/>
      <c r="AA14" s="1067">
        <v>33</v>
      </c>
      <c r="AB14" s="1067"/>
      <c r="AC14" s="1067"/>
      <c r="AD14" s="1067"/>
      <c r="AE14" s="1068"/>
      <c r="AF14" s="1063" t="s">
        <v>131</v>
      </c>
      <c r="AG14" s="1064"/>
      <c r="AH14" s="1064"/>
      <c r="AI14" s="1064"/>
      <c r="AJ14" s="1065"/>
      <c r="AK14" s="1108">
        <v>445</v>
      </c>
      <c r="AL14" s="1109"/>
      <c r="AM14" s="1109"/>
      <c r="AN14" s="1109"/>
      <c r="AO14" s="1109"/>
      <c r="AP14" s="1109">
        <v>2395</v>
      </c>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t="s">
        <v>601</v>
      </c>
      <c r="BT14" s="1021"/>
      <c r="BU14" s="1021"/>
      <c r="BV14" s="1021"/>
      <c r="BW14" s="1021"/>
      <c r="BX14" s="1021"/>
      <c r="BY14" s="1021"/>
      <c r="BZ14" s="1021"/>
      <c r="CA14" s="1021"/>
      <c r="CB14" s="1021"/>
      <c r="CC14" s="1021"/>
      <c r="CD14" s="1021"/>
      <c r="CE14" s="1021"/>
      <c r="CF14" s="1021"/>
      <c r="CG14" s="1042"/>
      <c r="CH14" s="1017">
        <v>-67</v>
      </c>
      <c r="CI14" s="1018"/>
      <c r="CJ14" s="1018"/>
      <c r="CK14" s="1018"/>
      <c r="CL14" s="1019"/>
      <c r="CM14" s="1017">
        <v>-57</v>
      </c>
      <c r="CN14" s="1018"/>
      <c r="CO14" s="1018"/>
      <c r="CP14" s="1018"/>
      <c r="CQ14" s="1019"/>
      <c r="CR14" s="1017">
        <v>5</v>
      </c>
      <c r="CS14" s="1018"/>
      <c r="CT14" s="1018"/>
      <c r="CU14" s="1018"/>
      <c r="CV14" s="1019"/>
      <c r="CW14" s="1017" t="s">
        <v>608</v>
      </c>
      <c r="CX14" s="1018"/>
      <c r="CY14" s="1018"/>
      <c r="CZ14" s="1018"/>
      <c r="DA14" s="1019"/>
      <c r="DB14" s="1017" t="s">
        <v>608</v>
      </c>
      <c r="DC14" s="1018"/>
      <c r="DD14" s="1018"/>
      <c r="DE14" s="1018"/>
      <c r="DF14" s="1019"/>
      <c r="DG14" s="1017" t="s">
        <v>608</v>
      </c>
      <c r="DH14" s="1018"/>
      <c r="DI14" s="1018"/>
      <c r="DJ14" s="1018"/>
      <c r="DK14" s="1019"/>
      <c r="DL14" s="1017" t="s">
        <v>608</v>
      </c>
      <c r="DM14" s="1018"/>
      <c r="DN14" s="1018"/>
      <c r="DO14" s="1018"/>
      <c r="DP14" s="1019"/>
      <c r="DQ14" s="1017" t="s">
        <v>608</v>
      </c>
      <c r="DR14" s="1018"/>
      <c r="DS14" s="1018"/>
      <c r="DT14" s="1018"/>
      <c r="DU14" s="1019"/>
      <c r="DV14" s="1020"/>
      <c r="DW14" s="1021"/>
      <c r="DX14" s="1021"/>
      <c r="DY14" s="1021"/>
      <c r="DZ14" s="1022"/>
      <c r="EA14" s="237"/>
    </row>
    <row r="15" spans="1:131" s="238" customFormat="1" ht="26.25" customHeight="1" x14ac:dyDescent="0.15">
      <c r="A15" s="241">
        <v>9</v>
      </c>
      <c r="B15" s="1058" t="s">
        <v>403</v>
      </c>
      <c r="C15" s="1059"/>
      <c r="D15" s="1059"/>
      <c r="E15" s="1059"/>
      <c r="F15" s="1059"/>
      <c r="G15" s="1059"/>
      <c r="H15" s="1059"/>
      <c r="I15" s="1059"/>
      <c r="J15" s="1059"/>
      <c r="K15" s="1059"/>
      <c r="L15" s="1059"/>
      <c r="M15" s="1059"/>
      <c r="N15" s="1059"/>
      <c r="O15" s="1059"/>
      <c r="P15" s="1060"/>
      <c r="Q15" s="1066">
        <v>319</v>
      </c>
      <c r="R15" s="1067"/>
      <c r="S15" s="1067"/>
      <c r="T15" s="1067"/>
      <c r="U15" s="1067"/>
      <c r="V15" s="1067">
        <v>154</v>
      </c>
      <c r="W15" s="1067"/>
      <c r="X15" s="1067"/>
      <c r="Y15" s="1067"/>
      <c r="Z15" s="1067"/>
      <c r="AA15" s="1067">
        <v>165</v>
      </c>
      <c r="AB15" s="1067"/>
      <c r="AC15" s="1067"/>
      <c r="AD15" s="1067"/>
      <c r="AE15" s="1068"/>
      <c r="AF15" s="1063">
        <v>165</v>
      </c>
      <c r="AG15" s="1064"/>
      <c r="AH15" s="1064"/>
      <c r="AI15" s="1064"/>
      <c r="AJ15" s="1065"/>
      <c r="AK15" s="1108" t="s">
        <v>530</v>
      </c>
      <c r="AL15" s="1109"/>
      <c r="AM15" s="1109"/>
      <c r="AN15" s="1109"/>
      <c r="AO15" s="1109"/>
      <c r="AP15" s="1109" t="s">
        <v>530</v>
      </c>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404</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405</v>
      </c>
      <c r="B23" s="965" t="s">
        <v>406</v>
      </c>
      <c r="C23" s="966"/>
      <c r="D23" s="966"/>
      <c r="E23" s="966"/>
      <c r="F23" s="966"/>
      <c r="G23" s="966"/>
      <c r="H23" s="966"/>
      <c r="I23" s="966"/>
      <c r="J23" s="966"/>
      <c r="K23" s="966"/>
      <c r="L23" s="966"/>
      <c r="M23" s="966"/>
      <c r="N23" s="966"/>
      <c r="O23" s="966"/>
      <c r="P23" s="976"/>
      <c r="Q23" s="1095">
        <v>262477</v>
      </c>
      <c r="R23" s="1089"/>
      <c r="S23" s="1089"/>
      <c r="T23" s="1089"/>
      <c r="U23" s="1089"/>
      <c r="V23" s="1089">
        <v>251697</v>
      </c>
      <c r="W23" s="1089"/>
      <c r="X23" s="1089"/>
      <c r="Y23" s="1089"/>
      <c r="Z23" s="1089"/>
      <c r="AA23" s="1089">
        <v>10779</v>
      </c>
      <c r="AB23" s="1089"/>
      <c r="AC23" s="1089"/>
      <c r="AD23" s="1089"/>
      <c r="AE23" s="1096"/>
      <c r="AF23" s="1097">
        <v>6448</v>
      </c>
      <c r="AG23" s="1089"/>
      <c r="AH23" s="1089"/>
      <c r="AI23" s="1089"/>
      <c r="AJ23" s="1098"/>
      <c r="AK23" s="1099"/>
      <c r="AL23" s="1100"/>
      <c r="AM23" s="1100"/>
      <c r="AN23" s="1100"/>
      <c r="AO23" s="1100"/>
      <c r="AP23" s="1089">
        <v>131038</v>
      </c>
      <c r="AQ23" s="1089"/>
      <c r="AR23" s="1089"/>
      <c r="AS23" s="1089"/>
      <c r="AT23" s="1089"/>
      <c r="AU23" s="1090"/>
      <c r="AV23" s="1090"/>
      <c r="AW23" s="1090"/>
      <c r="AX23" s="1090"/>
      <c r="AY23" s="1091"/>
      <c r="AZ23" s="1092" t="s">
        <v>131</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407</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408</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378</v>
      </c>
      <c r="B26" s="1024"/>
      <c r="C26" s="1024"/>
      <c r="D26" s="1024"/>
      <c r="E26" s="1024"/>
      <c r="F26" s="1024"/>
      <c r="G26" s="1024"/>
      <c r="H26" s="1024"/>
      <c r="I26" s="1024"/>
      <c r="J26" s="1024"/>
      <c r="K26" s="1024"/>
      <c r="L26" s="1024"/>
      <c r="M26" s="1024"/>
      <c r="N26" s="1024"/>
      <c r="O26" s="1024"/>
      <c r="P26" s="1025"/>
      <c r="Q26" s="1029" t="s">
        <v>409</v>
      </c>
      <c r="R26" s="1030"/>
      <c r="S26" s="1030"/>
      <c r="T26" s="1030"/>
      <c r="U26" s="1031"/>
      <c r="V26" s="1029" t="s">
        <v>410</v>
      </c>
      <c r="W26" s="1030"/>
      <c r="X26" s="1030"/>
      <c r="Y26" s="1030"/>
      <c r="Z26" s="1031"/>
      <c r="AA26" s="1029" t="s">
        <v>411</v>
      </c>
      <c r="AB26" s="1030"/>
      <c r="AC26" s="1030"/>
      <c r="AD26" s="1030"/>
      <c r="AE26" s="1030"/>
      <c r="AF26" s="1083" t="s">
        <v>412</v>
      </c>
      <c r="AG26" s="1036"/>
      <c r="AH26" s="1036"/>
      <c r="AI26" s="1036"/>
      <c r="AJ26" s="1084"/>
      <c r="AK26" s="1030" t="s">
        <v>413</v>
      </c>
      <c r="AL26" s="1030"/>
      <c r="AM26" s="1030"/>
      <c r="AN26" s="1030"/>
      <c r="AO26" s="1031"/>
      <c r="AP26" s="1029" t="s">
        <v>414</v>
      </c>
      <c r="AQ26" s="1030"/>
      <c r="AR26" s="1030"/>
      <c r="AS26" s="1030"/>
      <c r="AT26" s="1031"/>
      <c r="AU26" s="1029" t="s">
        <v>415</v>
      </c>
      <c r="AV26" s="1030"/>
      <c r="AW26" s="1030"/>
      <c r="AX26" s="1030"/>
      <c r="AY26" s="1031"/>
      <c r="AZ26" s="1029" t="s">
        <v>416</v>
      </c>
      <c r="BA26" s="1030"/>
      <c r="BB26" s="1030"/>
      <c r="BC26" s="1030"/>
      <c r="BD26" s="1031"/>
      <c r="BE26" s="1029" t="s">
        <v>385</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417</v>
      </c>
      <c r="C28" s="1076"/>
      <c r="D28" s="1076"/>
      <c r="E28" s="1076"/>
      <c r="F28" s="1076"/>
      <c r="G28" s="1076"/>
      <c r="H28" s="1076"/>
      <c r="I28" s="1076"/>
      <c r="J28" s="1076"/>
      <c r="K28" s="1076"/>
      <c r="L28" s="1076"/>
      <c r="M28" s="1076"/>
      <c r="N28" s="1076"/>
      <c r="O28" s="1076"/>
      <c r="P28" s="1077"/>
      <c r="Q28" s="1078">
        <v>48534</v>
      </c>
      <c r="R28" s="1079"/>
      <c r="S28" s="1079"/>
      <c r="T28" s="1079"/>
      <c r="U28" s="1079"/>
      <c r="V28" s="1079">
        <v>48439</v>
      </c>
      <c r="W28" s="1079"/>
      <c r="X28" s="1079"/>
      <c r="Y28" s="1079"/>
      <c r="Z28" s="1079"/>
      <c r="AA28" s="1079">
        <v>95</v>
      </c>
      <c r="AB28" s="1079"/>
      <c r="AC28" s="1079"/>
      <c r="AD28" s="1079"/>
      <c r="AE28" s="1080"/>
      <c r="AF28" s="1081">
        <v>95</v>
      </c>
      <c r="AG28" s="1079"/>
      <c r="AH28" s="1079"/>
      <c r="AI28" s="1079"/>
      <c r="AJ28" s="1082"/>
      <c r="AK28" s="1070">
        <v>4260</v>
      </c>
      <c r="AL28" s="1071"/>
      <c r="AM28" s="1071"/>
      <c r="AN28" s="1071"/>
      <c r="AO28" s="1071"/>
      <c r="AP28" s="1071" t="s">
        <v>530</v>
      </c>
      <c r="AQ28" s="1071"/>
      <c r="AR28" s="1071"/>
      <c r="AS28" s="1071"/>
      <c r="AT28" s="1071"/>
      <c r="AU28" s="1071" t="s">
        <v>530</v>
      </c>
      <c r="AV28" s="1071"/>
      <c r="AW28" s="1071"/>
      <c r="AX28" s="1071"/>
      <c r="AY28" s="1071"/>
      <c r="AZ28" s="1072" t="s">
        <v>530</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418</v>
      </c>
      <c r="C29" s="1059"/>
      <c r="D29" s="1059"/>
      <c r="E29" s="1059"/>
      <c r="F29" s="1059"/>
      <c r="G29" s="1059"/>
      <c r="H29" s="1059"/>
      <c r="I29" s="1059"/>
      <c r="J29" s="1059"/>
      <c r="K29" s="1059"/>
      <c r="L29" s="1059"/>
      <c r="M29" s="1059"/>
      <c r="N29" s="1059"/>
      <c r="O29" s="1059"/>
      <c r="P29" s="1060"/>
      <c r="Q29" s="1066">
        <v>35707</v>
      </c>
      <c r="R29" s="1067"/>
      <c r="S29" s="1067"/>
      <c r="T29" s="1067"/>
      <c r="U29" s="1067"/>
      <c r="V29" s="1067">
        <v>35360</v>
      </c>
      <c r="W29" s="1067"/>
      <c r="X29" s="1067"/>
      <c r="Y29" s="1067"/>
      <c r="Z29" s="1067"/>
      <c r="AA29" s="1067">
        <v>347</v>
      </c>
      <c r="AB29" s="1067"/>
      <c r="AC29" s="1067"/>
      <c r="AD29" s="1067"/>
      <c r="AE29" s="1068"/>
      <c r="AF29" s="1063">
        <v>347</v>
      </c>
      <c r="AG29" s="1064"/>
      <c r="AH29" s="1064"/>
      <c r="AI29" s="1064"/>
      <c r="AJ29" s="1065"/>
      <c r="AK29" s="1008">
        <v>5349</v>
      </c>
      <c r="AL29" s="999"/>
      <c r="AM29" s="999"/>
      <c r="AN29" s="999"/>
      <c r="AO29" s="999"/>
      <c r="AP29" s="999" t="s">
        <v>530</v>
      </c>
      <c r="AQ29" s="999"/>
      <c r="AR29" s="999"/>
      <c r="AS29" s="999"/>
      <c r="AT29" s="999"/>
      <c r="AU29" s="999" t="s">
        <v>530</v>
      </c>
      <c r="AV29" s="999"/>
      <c r="AW29" s="999"/>
      <c r="AX29" s="999"/>
      <c r="AY29" s="999"/>
      <c r="AZ29" s="1069" t="s">
        <v>530</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419</v>
      </c>
      <c r="C30" s="1059"/>
      <c r="D30" s="1059"/>
      <c r="E30" s="1059"/>
      <c r="F30" s="1059"/>
      <c r="G30" s="1059"/>
      <c r="H30" s="1059"/>
      <c r="I30" s="1059"/>
      <c r="J30" s="1059"/>
      <c r="K30" s="1059"/>
      <c r="L30" s="1059"/>
      <c r="M30" s="1059"/>
      <c r="N30" s="1059"/>
      <c r="O30" s="1059"/>
      <c r="P30" s="1060"/>
      <c r="Q30" s="1066">
        <v>5965</v>
      </c>
      <c r="R30" s="1067"/>
      <c r="S30" s="1067"/>
      <c r="T30" s="1067"/>
      <c r="U30" s="1067"/>
      <c r="V30" s="1067">
        <v>5944</v>
      </c>
      <c r="W30" s="1067"/>
      <c r="X30" s="1067"/>
      <c r="Y30" s="1067"/>
      <c r="Z30" s="1067"/>
      <c r="AA30" s="1067">
        <v>21</v>
      </c>
      <c r="AB30" s="1067"/>
      <c r="AC30" s="1067"/>
      <c r="AD30" s="1067"/>
      <c r="AE30" s="1068"/>
      <c r="AF30" s="1063">
        <v>21</v>
      </c>
      <c r="AG30" s="1064"/>
      <c r="AH30" s="1064"/>
      <c r="AI30" s="1064"/>
      <c r="AJ30" s="1065"/>
      <c r="AK30" s="1008">
        <v>1036</v>
      </c>
      <c r="AL30" s="999"/>
      <c r="AM30" s="999"/>
      <c r="AN30" s="999"/>
      <c r="AO30" s="999"/>
      <c r="AP30" s="999" t="s">
        <v>530</v>
      </c>
      <c r="AQ30" s="999"/>
      <c r="AR30" s="999"/>
      <c r="AS30" s="999"/>
      <c r="AT30" s="999"/>
      <c r="AU30" s="999" t="s">
        <v>530</v>
      </c>
      <c r="AV30" s="999"/>
      <c r="AW30" s="999"/>
      <c r="AX30" s="999"/>
      <c r="AY30" s="999"/>
      <c r="AZ30" s="1069" t="s">
        <v>530</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420</v>
      </c>
      <c r="C31" s="1059"/>
      <c r="D31" s="1059"/>
      <c r="E31" s="1059"/>
      <c r="F31" s="1059"/>
      <c r="G31" s="1059"/>
      <c r="H31" s="1059"/>
      <c r="I31" s="1059"/>
      <c r="J31" s="1059"/>
      <c r="K31" s="1059"/>
      <c r="L31" s="1059"/>
      <c r="M31" s="1059"/>
      <c r="N31" s="1059"/>
      <c r="O31" s="1059"/>
      <c r="P31" s="1060"/>
      <c r="Q31" s="1066">
        <v>26969</v>
      </c>
      <c r="R31" s="1067"/>
      <c r="S31" s="1067"/>
      <c r="T31" s="1067"/>
      <c r="U31" s="1067"/>
      <c r="V31" s="1067">
        <v>26455</v>
      </c>
      <c r="W31" s="1067"/>
      <c r="X31" s="1067"/>
      <c r="Y31" s="1067"/>
      <c r="Z31" s="1067"/>
      <c r="AA31" s="1067">
        <v>514</v>
      </c>
      <c r="AB31" s="1067"/>
      <c r="AC31" s="1067"/>
      <c r="AD31" s="1067"/>
      <c r="AE31" s="1068"/>
      <c r="AF31" s="1063">
        <v>514</v>
      </c>
      <c r="AG31" s="1064"/>
      <c r="AH31" s="1064"/>
      <c r="AI31" s="1064"/>
      <c r="AJ31" s="1065"/>
      <c r="AK31" s="1008" t="s">
        <v>530</v>
      </c>
      <c r="AL31" s="999"/>
      <c r="AM31" s="999"/>
      <c r="AN31" s="999"/>
      <c r="AO31" s="999"/>
      <c r="AP31" s="999" t="s">
        <v>530</v>
      </c>
      <c r="AQ31" s="999"/>
      <c r="AR31" s="999"/>
      <c r="AS31" s="999"/>
      <c r="AT31" s="999"/>
      <c r="AU31" s="999" t="s">
        <v>530</v>
      </c>
      <c r="AV31" s="999"/>
      <c r="AW31" s="999"/>
      <c r="AX31" s="999"/>
      <c r="AY31" s="999"/>
      <c r="AZ31" s="1069" t="s">
        <v>530</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421</v>
      </c>
      <c r="C32" s="1059"/>
      <c r="D32" s="1059"/>
      <c r="E32" s="1059"/>
      <c r="F32" s="1059"/>
      <c r="G32" s="1059"/>
      <c r="H32" s="1059"/>
      <c r="I32" s="1059"/>
      <c r="J32" s="1059"/>
      <c r="K32" s="1059"/>
      <c r="L32" s="1059"/>
      <c r="M32" s="1059"/>
      <c r="N32" s="1059"/>
      <c r="O32" s="1059"/>
      <c r="P32" s="1060"/>
      <c r="Q32" s="1066">
        <v>116</v>
      </c>
      <c r="R32" s="1067"/>
      <c r="S32" s="1067"/>
      <c r="T32" s="1067"/>
      <c r="U32" s="1067"/>
      <c r="V32" s="1067">
        <v>116</v>
      </c>
      <c r="W32" s="1067"/>
      <c r="X32" s="1067"/>
      <c r="Y32" s="1067"/>
      <c r="Z32" s="1067"/>
      <c r="AA32" s="1067">
        <v>0</v>
      </c>
      <c r="AB32" s="1067"/>
      <c r="AC32" s="1067"/>
      <c r="AD32" s="1067"/>
      <c r="AE32" s="1068"/>
      <c r="AF32" s="1063">
        <v>0</v>
      </c>
      <c r="AG32" s="1064"/>
      <c r="AH32" s="1064"/>
      <c r="AI32" s="1064"/>
      <c r="AJ32" s="1065"/>
      <c r="AK32" s="1008">
        <v>2</v>
      </c>
      <c r="AL32" s="999"/>
      <c r="AM32" s="999"/>
      <c r="AN32" s="999"/>
      <c r="AO32" s="999"/>
      <c r="AP32" s="999" t="s">
        <v>530</v>
      </c>
      <c r="AQ32" s="999"/>
      <c r="AR32" s="999"/>
      <c r="AS32" s="999"/>
      <c r="AT32" s="999"/>
      <c r="AU32" s="999" t="s">
        <v>530</v>
      </c>
      <c r="AV32" s="999"/>
      <c r="AW32" s="999"/>
      <c r="AX32" s="999"/>
      <c r="AY32" s="999"/>
      <c r="AZ32" s="1069" t="s">
        <v>530</v>
      </c>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422</v>
      </c>
      <c r="C33" s="1059"/>
      <c r="D33" s="1059"/>
      <c r="E33" s="1059"/>
      <c r="F33" s="1059"/>
      <c r="G33" s="1059"/>
      <c r="H33" s="1059"/>
      <c r="I33" s="1059"/>
      <c r="J33" s="1059"/>
      <c r="K33" s="1059"/>
      <c r="L33" s="1059"/>
      <c r="M33" s="1059"/>
      <c r="N33" s="1059"/>
      <c r="O33" s="1059"/>
      <c r="P33" s="1060"/>
      <c r="Q33" s="1066">
        <v>606</v>
      </c>
      <c r="R33" s="1067"/>
      <c r="S33" s="1067"/>
      <c r="T33" s="1067"/>
      <c r="U33" s="1067"/>
      <c r="V33" s="1067">
        <v>730</v>
      </c>
      <c r="W33" s="1067"/>
      <c r="X33" s="1067"/>
      <c r="Y33" s="1067"/>
      <c r="Z33" s="1067"/>
      <c r="AA33" s="1067">
        <v>-124</v>
      </c>
      <c r="AB33" s="1067"/>
      <c r="AC33" s="1067"/>
      <c r="AD33" s="1067"/>
      <c r="AE33" s="1068"/>
      <c r="AF33" s="1063">
        <v>1423</v>
      </c>
      <c r="AG33" s="1064"/>
      <c r="AH33" s="1064"/>
      <c r="AI33" s="1064"/>
      <c r="AJ33" s="1065"/>
      <c r="AK33" s="1008">
        <v>178</v>
      </c>
      <c r="AL33" s="999"/>
      <c r="AM33" s="999"/>
      <c r="AN33" s="999"/>
      <c r="AO33" s="999"/>
      <c r="AP33" s="999">
        <v>1793</v>
      </c>
      <c r="AQ33" s="999"/>
      <c r="AR33" s="999"/>
      <c r="AS33" s="999"/>
      <c r="AT33" s="999"/>
      <c r="AU33" s="999">
        <v>1040</v>
      </c>
      <c r="AV33" s="999"/>
      <c r="AW33" s="999"/>
      <c r="AX33" s="999"/>
      <c r="AY33" s="999"/>
      <c r="AZ33" s="1069" t="s">
        <v>530</v>
      </c>
      <c r="BA33" s="1069"/>
      <c r="BB33" s="1069"/>
      <c r="BC33" s="1069"/>
      <c r="BD33" s="1069"/>
      <c r="BE33" s="1000" t="s">
        <v>423</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424</v>
      </c>
      <c r="C34" s="1059"/>
      <c r="D34" s="1059"/>
      <c r="E34" s="1059"/>
      <c r="F34" s="1059"/>
      <c r="G34" s="1059"/>
      <c r="H34" s="1059"/>
      <c r="I34" s="1059"/>
      <c r="J34" s="1059"/>
      <c r="K34" s="1059"/>
      <c r="L34" s="1059"/>
      <c r="M34" s="1059"/>
      <c r="N34" s="1059"/>
      <c r="O34" s="1059"/>
      <c r="P34" s="1060"/>
      <c r="Q34" s="1066">
        <v>10761</v>
      </c>
      <c r="R34" s="1067"/>
      <c r="S34" s="1067"/>
      <c r="T34" s="1067"/>
      <c r="U34" s="1067"/>
      <c r="V34" s="1067">
        <v>8979</v>
      </c>
      <c r="W34" s="1067"/>
      <c r="X34" s="1067"/>
      <c r="Y34" s="1067"/>
      <c r="Z34" s="1067"/>
      <c r="AA34" s="1067">
        <v>1782</v>
      </c>
      <c r="AB34" s="1067"/>
      <c r="AC34" s="1067"/>
      <c r="AD34" s="1067"/>
      <c r="AE34" s="1068"/>
      <c r="AF34" s="1063">
        <v>11884</v>
      </c>
      <c r="AG34" s="1064"/>
      <c r="AH34" s="1064"/>
      <c r="AI34" s="1064"/>
      <c r="AJ34" s="1065"/>
      <c r="AK34" s="1008">
        <v>138</v>
      </c>
      <c r="AL34" s="999"/>
      <c r="AM34" s="999"/>
      <c r="AN34" s="999"/>
      <c r="AO34" s="999"/>
      <c r="AP34" s="999">
        <v>22515</v>
      </c>
      <c r="AQ34" s="999"/>
      <c r="AR34" s="999"/>
      <c r="AS34" s="999"/>
      <c r="AT34" s="999"/>
      <c r="AU34" s="999">
        <v>135</v>
      </c>
      <c r="AV34" s="999"/>
      <c r="AW34" s="999"/>
      <c r="AX34" s="999"/>
      <c r="AY34" s="999"/>
      <c r="AZ34" s="1069" t="s">
        <v>530</v>
      </c>
      <c r="BA34" s="1069"/>
      <c r="BB34" s="1069"/>
      <c r="BC34" s="1069"/>
      <c r="BD34" s="1069"/>
      <c r="BE34" s="1000" t="s">
        <v>423</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t="s">
        <v>425</v>
      </c>
      <c r="C35" s="1059"/>
      <c r="D35" s="1059"/>
      <c r="E35" s="1059"/>
      <c r="F35" s="1059"/>
      <c r="G35" s="1059"/>
      <c r="H35" s="1059"/>
      <c r="I35" s="1059"/>
      <c r="J35" s="1059"/>
      <c r="K35" s="1059"/>
      <c r="L35" s="1059"/>
      <c r="M35" s="1059"/>
      <c r="N35" s="1059"/>
      <c r="O35" s="1059"/>
      <c r="P35" s="1060"/>
      <c r="Q35" s="1066">
        <v>12106</v>
      </c>
      <c r="R35" s="1067"/>
      <c r="S35" s="1067"/>
      <c r="T35" s="1067"/>
      <c r="U35" s="1067"/>
      <c r="V35" s="1067">
        <v>12000</v>
      </c>
      <c r="W35" s="1067"/>
      <c r="X35" s="1067"/>
      <c r="Y35" s="1067"/>
      <c r="Z35" s="1067"/>
      <c r="AA35" s="1067">
        <v>107</v>
      </c>
      <c r="AB35" s="1067"/>
      <c r="AC35" s="1067"/>
      <c r="AD35" s="1067"/>
      <c r="AE35" s="1068"/>
      <c r="AF35" s="1063">
        <v>1860</v>
      </c>
      <c r="AG35" s="1064"/>
      <c r="AH35" s="1064"/>
      <c r="AI35" s="1064"/>
      <c r="AJ35" s="1065"/>
      <c r="AK35" s="1008">
        <v>3296</v>
      </c>
      <c r="AL35" s="999"/>
      <c r="AM35" s="999"/>
      <c r="AN35" s="999"/>
      <c r="AO35" s="999"/>
      <c r="AP35" s="999">
        <v>42443</v>
      </c>
      <c r="AQ35" s="999"/>
      <c r="AR35" s="999"/>
      <c r="AS35" s="999"/>
      <c r="AT35" s="999"/>
      <c r="AU35" s="999">
        <v>12648</v>
      </c>
      <c r="AV35" s="999"/>
      <c r="AW35" s="999"/>
      <c r="AX35" s="999"/>
      <c r="AY35" s="999"/>
      <c r="AZ35" s="1069" t="s">
        <v>530</v>
      </c>
      <c r="BA35" s="1069"/>
      <c r="BB35" s="1069"/>
      <c r="BC35" s="1069"/>
      <c r="BD35" s="1069"/>
      <c r="BE35" s="1000" t="s">
        <v>426</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405</v>
      </c>
      <c r="B63" s="965" t="s">
        <v>428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16143</v>
      </c>
      <c r="AG63" s="987"/>
      <c r="AH63" s="987"/>
      <c r="AI63" s="987"/>
      <c r="AJ63" s="1050"/>
      <c r="AK63" s="1051"/>
      <c r="AL63" s="991"/>
      <c r="AM63" s="991"/>
      <c r="AN63" s="991"/>
      <c r="AO63" s="991"/>
      <c r="AP63" s="987">
        <v>66751</v>
      </c>
      <c r="AQ63" s="987"/>
      <c r="AR63" s="987"/>
      <c r="AS63" s="987"/>
      <c r="AT63" s="987"/>
      <c r="AU63" s="987">
        <v>13823</v>
      </c>
      <c r="AV63" s="987"/>
      <c r="AW63" s="987"/>
      <c r="AX63" s="987"/>
      <c r="AY63" s="987"/>
      <c r="AZ63" s="1045"/>
      <c r="BA63" s="1045"/>
      <c r="BB63" s="1045"/>
      <c r="BC63" s="1045"/>
      <c r="BD63" s="1045"/>
      <c r="BE63" s="988"/>
      <c r="BF63" s="988"/>
      <c r="BG63" s="988"/>
      <c r="BH63" s="988"/>
      <c r="BI63" s="989"/>
      <c r="BJ63" s="1046" t="s">
        <v>429</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430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431</v>
      </c>
      <c r="B66" s="1024"/>
      <c r="C66" s="1024"/>
      <c r="D66" s="1024"/>
      <c r="E66" s="1024"/>
      <c r="F66" s="1024"/>
      <c r="G66" s="1024"/>
      <c r="H66" s="1024"/>
      <c r="I66" s="1024"/>
      <c r="J66" s="1024"/>
      <c r="K66" s="1024"/>
      <c r="L66" s="1024"/>
      <c r="M66" s="1024"/>
      <c r="N66" s="1024"/>
      <c r="O66" s="1024"/>
      <c r="P66" s="1025"/>
      <c r="Q66" s="1029" t="s">
        <v>409</v>
      </c>
      <c r="R66" s="1030"/>
      <c r="S66" s="1030"/>
      <c r="T66" s="1030"/>
      <c r="U66" s="1031"/>
      <c r="V66" s="1029" t="s">
        <v>432</v>
      </c>
      <c r="W66" s="1030"/>
      <c r="X66" s="1030"/>
      <c r="Y66" s="1030"/>
      <c r="Z66" s="1031"/>
      <c r="AA66" s="1029" t="s">
        <v>411</v>
      </c>
      <c r="AB66" s="1030"/>
      <c r="AC66" s="1030"/>
      <c r="AD66" s="1030"/>
      <c r="AE66" s="1031"/>
      <c r="AF66" s="1035" t="s">
        <v>433</v>
      </c>
      <c r="AG66" s="1036"/>
      <c r="AH66" s="1036"/>
      <c r="AI66" s="1036"/>
      <c r="AJ66" s="1037"/>
      <c r="AK66" s="1029" t="s">
        <v>413</v>
      </c>
      <c r="AL66" s="1024"/>
      <c r="AM66" s="1024"/>
      <c r="AN66" s="1024"/>
      <c r="AO66" s="1025"/>
      <c r="AP66" s="1029" t="s">
        <v>434</v>
      </c>
      <c r="AQ66" s="1030"/>
      <c r="AR66" s="1030"/>
      <c r="AS66" s="1030"/>
      <c r="AT66" s="1031"/>
      <c r="AU66" s="1029" t="s">
        <v>435</v>
      </c>
      <c r="AV66" s="1030"/>
      <c r="AW66" s="1030"/>
      <c r="AX66" s="1030"/>
      <c r="AY66" s="1031"/>
      <c r="AZ66" s="1029" t="s">
        <v>385</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610</v>
      </c>
      <c r="C68" s="1014"/>
      <c r="D68" s="1014"/>
      <c r="E68" s="1014"/>
      <c r="F68" s="1014"/>
      <c r="G68" s="1014"/>
      <c r="H68" s="1014"/>
      <c r="I68" s="1014"/>
      <c r="J68" s="1014"/>
      <c r="K68" s="1014"/>
      <c r="L68" s="1014"/>
      <c r="M68" s="1014"/>
      <c r="N68" s="1014"/>
      <c r="O68" s="1014"/>
      <c r="P68" s="1015"/>
      <c r="Q68" s="1016">
        <v>160</v>
      </c>
      <c r="R68" s="1010"/>
      <c r="S68" s="1010"/>
      <c r="T68" s="1010"/>
      <c r="U68" s="1010"/>
      <c r="V68" s="1010">
        <v>153</v>
      </c>
      <c r="W68" s="1010"/>
      <c r="X68" s="1010"/>
      <c r="Y68" s="1010"/>
      <c r="Z68" s="1010"/>
      <c r="AA68" s="1010">
        <v>8</v>
      </c>
      <c r="AB68" s="1010"/>
      <c r="AC68" s="1010"/>
      <c r="AD68" s="1010"/>
      <c r="AE68" s="1010"/>
      <c r="AF68" s="1010">
        <v>8</v>
      </c>
      <c r="AG68" s="1010"/>
      <c r="AH68" s="1010"/>
      <c r="AI68" s="1010"/>
      <c r="AJ68" s="1010"/>
      <c r="AK68" s="1010">
        <v>33</v>
      </c>
      <c r="AL68" s="1010"/>
      <c r="AM68" s="1010"/>
      <c r="AN68" s="1010"/>
      <c r="AO68" s="1010"/>
      <c r="AP68" s="1010" t="s">
        <v>609</v>
      </c>
      <c r="AQ68" s="1010"/>
      <c r="AR68" s="1010"/>
      <c r="AS68" s="1010"/>
      <c r="AT68" s="1010"/>
      <c r="AU68" s="1010" t="s">
        <v>609</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611</v>
      </c>
      <c r="C69" s="1003"/>
      <c r="D69" s="1003"/>
      <c r="E69" s="1003"/>
      <c r="F69" s="1003"/>
      <c r="G69" s="1003"/>
      <c r="H69" s="1003"/>
      <c r="I69" s="1003"/>
      <c r="J69" s="1003"/>
      <c r="K69" s="1003"/>
      <c r="L69" s="1003"/>
      <c r="M69" s="1003"/>
      <c r="N69" s="1003"/>
      <c r="O69" s="1003"/>
      <c r="P69" s="1004"/>
      <c r="Q69" s="1005">
        <v>227759</v>
      </c>
      <c r="R69" s="999"/>
      <c r="S69" s="999"/>
      <c r="T69" s="999"/>
      <c r="U69" s="999"/>
      <c r="V69" s="999">
        <v>221002</v>
      </c>
      <c r="W69" s="999"/>
      <c r="X69" s="999"/>
      <c r="Y69" s="999"/>
      <c r="Z69" s="999"/>
      <c r="AA69" s="999">
        <v>6757</v>
      </c>
      <c r="AB69" s="999"/>
      <c r="AC69" s="999"/>
      <c r="AD69" s="999"/>
      <c r="AE69" s="999"/>
      <c r="AF69" s="999">
        <v>6757</v>
      </c>
      <c r="AG69" s="999"/>
      <c r="AH69" s="999"/>
      <c r="AI69" s="999"/>
      <c r="AJ69" s="999"/>
      <c r="AK69" s="999">
        <v>10</v>
      </c>
      <c r="AL69" s="999"/>
      <c r="AM69" s="999"/>
      <c r="AN69" s="999"/>
      <c r="AO69" s="999"/>
      <c r="AP69" s="999" t="s">
        <v>609</v>
      </c>
      <c r="AQ69" s="999"/>
      <c r="AR69" s="999"/>
      <c r="AS69" s="999"/>
      <c r="AT69" s="999"/>
      <c r="AU69" s="999" t="s">
        <v>609</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612</v>
      </c>
      <c r="C70" s="1003"/>
      <c r="D70" s="1003"/>
      <c r="E70" s="1003"/>
      <c r="F70" s="1003"/>
      <c r="G70" s="1003"/>
      <c r="H70" s="1003"/>
      <c r="I70" s="1003"/>
      <c r="J70" s="1003"/>
      <c r="K70" s="1003"/>
      <c r="L70" s="1003"/>
      <c r="M70" s="1003"/>
      <c r="N70" s="1003"/>
      <c r="O70" s="1003"/>
      <c r="P70" s="1004"/>
      <c r="Q70" s="1005">
        <v>8141</v>
      </c>
      <c r="R70" s="999"/>
      <c r="S70" s="999"/>
      <c r="T70" s="999"/>
      <c r="U70" s="999"/>
      <c r="V70" s="999">
        <v>7919</v>
      </c>
      <c r="W70" s="999"/>
      <c r="X70" s="999"/>
      <c r="Y70" s="999"/>
      <c r="Z70" s="999"/>
      <c r="AA70" s="999">
        <v>222</v>
      </c>
      <c r="AB70" s="999"/>
      <c r="AC70" s="999"/>
      <c r="AD70" s="999"/>
      <c r="AE70" s="999"/>
      <c r="AF70" s="999">
        <v>222</v>
      </c>
      <c r="AG70" s="999"/>
      <c r="AH70" s="999"/>
      <c r="AI70" s="999"/>
      <c r="AJ70" s="999"/>
      <c r="AK70" s="999">
        <v>4</v>
      </c>
      <c r="AL70" s="999"/>
      <c r="AM70" s="999"/>
      <c r="AN70" s="999"/>
      <c r="AO70" s="999"/>
      <c r="AP70" s="999" t="s">
        <v>609</v>
      </c>
      <c r="AQ70" s="999"/>
      <c r="AR70" s="999"/>
      <c r="AS70" s="999"/>
      <c r="AT70" s="999"/>
      <c r="AU70" s="999" t="s">
        <v>609</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613</v>
      </c>
      <c r="C71" s="1003"/>
      <c r="D71" s="1003"/>
      <c r="E71" s="1003"/>
      <c r="F71" s="1003"/>
      <c r="G71" s="1003"/>
      <c r="H71" s="1003"/>
      <c r="I71" s="1003"/>
      <c r="J71" s="1003"/>
      <c r="K71" s="1003"/>
      <c r="L71" s="1003"/>
      <c r="M71" s="1003"/>
      <c r="N71" s="1003"/>
      <c r="O71" s="1003"/>
      <c r="P71" s="1004"/>
      <c r="Q71" s="1005">
        <v>22</v>
      </c>
      <c r="R71" s="999"/>
      <c r="S71" s="999"/>
      <c r="T71" s="999"/>
      <c r="U71" s="999"/>
      <c r="V71" s="999">
        <v>16</v>
      </c>
      <c r="W71" s="999"/>
      <c r="X71" s="999"/>
      <c r="Y71" s="999"/>
      <c r="Z71" s="999"/>
      <c r="AA71" s="999">
        <v>6</v>
      </c>
      <c r="AB71" s="999"/>
      <c r="AC71" s="999"/>
      <c r="AD71" s="999"/>
      <c r="AE71" s="999"/>
      <c r="AF71" s="999">
        <v>6</v>
      </c>
      <c r="AG71" s="999"/>
      <c r="AH71" s="999"/>
      <c r="AI71" s="999"/>
      <c r="AJ71" s="999"/>
      <c r="AK71" s="999">
        <v>4</v>
      </c>
      <c r="AL71" s="999"/>
      <c r="AM71" s="999"/>
      <c r="AN71" s="999"/>
      <c r="AO71" s="999"/>
      <c r="AP71" s="999" t="s">
        <v>609</v>
      </c>
      <c r="AQ71" s="999"/>
      <c r="AR71" s="999"/>
      <c r="AS71" s="999"/>
      <c r="AT71" s="999"/>
      <c r="AU71" s="999" t="s">
        <v>609</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405</v>
      </c>
      <c r="B88" s="965" t="s">
        <v>436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6993</v>
      </c>
      <c r="AG88" s="987"/>
      <c r="AH88" s="987"/>
      <c r="AI88" s="987"/>
      <c r="AJ88" s="987"/>
      <c r="AK88" s="991"/>
      <c r="AL88" s="991"/>
      <c r="AM88" s="991"/>
      <c r="AN88" s="991"/>
      <c r="AO88" s="991"/>
      <c r="AP88" s="987" t="s">
        <v>615</v>
      </c>
      <c r="AQ88" s="987"/>
      <c r="AR88" s="987"/>
      <c r="AS88" s="987"/>
      <c r="AT88" s="987"/>
      <c r="AU88" s="987" t="s">
        <v>615</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405</v>
      </c>
      <c r="BR102" s="965" t="s">
        <v>437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778</v>
      </c>
      <c r="CS102" s="981"/>
      <c r="CT102" s="981"/>
      <c r="CU102" s="981"/>
      <c r="CV102" s="982"/>
      <c r="CW102" s="980">
        <v>373</v>
      </c>
      <c r="CX102" s="981"/>
      <c r="CY102" s="981"/>
      <c r="CZ102" s="981"/>
      <c r="DA102" s="982"/>
      <c r="DB102" s="980">
        <v>500</v>
      </c>
      <c r="DC102" s="981"/>
      <c r="DD102" s="981"/>
      <c r="DE102" s="981"/>
      <c r="DF102" s="982"/>
      <c r="DG102" s="980">
        <v>1780</v>
      </c>
      <c r="DH102" s="981"/>
      <c r="DI102" s="981"/>
      <c r="DJ102" s="981"/>
      <c r="DK102" s="982"/>
      <c r="DL102" s="980" t="s">
        <v>615</v>
      </c>
      <c r="DM102" s="981"/>
      <c r="DN102" s="981"/>
      <c r="DO102" s="981"/>
      <c r="DP102" s="982"/>
      <c r="DQ102" s="980">
        <v>27</v>
      </c>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440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442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443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444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445</v>
      </c>
      <c r="AB109" s="924"/>
      <c r="AC109" s="924"/>
      <c r="AD109" s="924"/>
      <c r="AE109" s="925"/>
      <c r="AF109" s="926" t="s">
        <v>446</v>
      </c>
      <c r="AG109" s="924"/>
      <c r="AH109" s="924"/>
      <c r="AI109" s="924"/>
      <c r="AJ109" s="925"/>
      <c r="AK109" s="926" t="s">
        <v>311</v>
      </c>
      <c r="AL109" s="924"/>
      <c r="AM109" s="924"/>
      <c r="AN109" s="924"/>
      <c r="AO109" s="925"/>
      <c r="AP109" s="926" t="s">
        <v>447</v>
      </c>
      <c r="AQ109" s="924"/>
      <c r="AR109" s="924"/>
      <c r="AS109" s="924"/>
      <c r="AT109" s="957"/>
      <c r="AU109" s="923" t="s">
        <v>444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445</v>
      </c>
      <c r="BR109" s="924"/>
      <c r="BS109" s="924"/>
      <c r="BT109" s="924"/>
      <c r="BU109" s="925"/>
      <c r="BV109" s="926" t="s">
        <v>446</v>
      </c>
      <c r="BW109" s="924"/>
      <c r="BX109" s="924"/>
      <c r="BY109" s="924"/>
      <c r="BZ109" s="925"/>
      <c r="CA109" s="926" t="s">
        <v>311</v>
      </c>
      <c r="CB109" s="924"/>
      <c r="CC109" s="924"/>
      <c r="CD109" s="924"/>
      <c r="CE109" s="925"/>
      <c r="CF109" s="964" t="s">
        <v>447</v>
      </c>
      <c r="CG109" s="964"/>
      <c r="CH109" s="964"/>
      <c r="CI109" s="964"/>
      <c r="CJ109" s="964"/>
      <c r="CK109" s="926" t="s">
        <v>448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445</v>
      </c>
      <c r="DH109" s="924"/>
      <c r="DI109" s="924"/>
      <c r="DJ109" s="924"/>
      <c r="DK109" s="925"/>
      <c r="DL109" s="926" t="s">
        <v>446</v>
      </c>
      <c r="DM109" s="924"/>
      <c r="DN109" s="924"/>
      <c r="DO109" s="924"/>
      <c r="DP109" s="925"/>
      <c r="DQ109" s="926" t="s">
        <v>311</v>
      </c>
      <c r="DR109" s="924"/>
      <c r="DS109" s="924"/>
      <c r="DT109" s="924"/>
      <c r="DU109" s="925"/>
      <c r="DV109" s="926" t="s">
        <v>447</v>
      </c>
      <c r="DW109" s="924"/>
      <c r="DX109" s="924"/>
      <c r="DY109" s="924"/>
      <c r="DZ109" s="957"/>
    </row>
    <row r="110" spans="1:131" s="233" customFormat="1" ht="26.25" customHeight="1" x14ac:dyDescent="0.15">
      <c r="A110" s="835" t="s">
        <v>449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15450146</v>
      </c>
      <c r="AB110" s="917"/>
      <c r="AC110" s="917"/>
      <c r="AD110" s="917"/>
      <c r="AE110" s="918"/>
      <c r="AF110" s="919">
        <v>14514755</v>
      </c>
      <c r="AG110" s="917"/>
      <c r="AH110" s="917"/>
      <c r="AI110" s="917"/>
      <c r="AJ110" s="918"/>
      <c r="AK110" s="919">
        <v>13617878</v>
      </c>
      <c r="AL110" s="917"/>
      <c r="AM110" s="917"/>
      <c r="AN110" s="917"/>
      <c r="AO110" s="918"/>
      <c r="AP110" s="920">
        <v>14.1</v>
      </c>
      <c r="AQ110" s="921"/>
      <c r="AR110" s="921"/>
      <c r="AS110" s="921"/>
      <c r="AT110" s="922"/>
      <c r="AU110" s="958" t="s">
        <v>74</v>
      </c>
      <c r="AV110" s="959"/>
      <c r="AW110" s="959"/>
      <c r="AX110" s="959"/>
      <c r="AY110" s="959"/>
      <c r="AZ110" s="888" t="s">
        <v>450</v>
      </c>
      <c r="BA110" s="836"/>
      <c r="BB110" s="836"/>
      <c r="BC110" s="836"/>
      <c r="BD110" s="836"/>
      <c r="BE110" s="836"/>
      <c r="BF110" s="836"/>
      <c r="BG110" s="836"/>
      <c r="BH110" s="836"/>
      <c r="BI110" s="836"/>
      <c r="BJ110" s="836"/>
      <c r="BK110" s="836"/>
      <c r="BL110" s="836"/>
      <c r="BM110" s="836"/>
      <c r="BN110" s="836"/>
      <c r="BO110" s="836"/>
      <c r="BP110" s="837"/>
      <c r="BQ110" s="889">
        <v>111645251</v>
      </c>
      <c r="BR110" s="870"/>
      <c r="BS110" s="870"/>
      <c r="BT110" s="870"/>
      <c r="BU110" s="870"/>
      <c r="BV110" s="870">
        <v>118217880</v>
      </c>
      <c r="BW110" s="870"/>
      <c r="BX110" s="870"/>
      <c r="BY110" s="870"/>
      <c r="BZ110" s="870"/>
      <c r="CA110" s="870">
        <v>131038289</v>
      </c>
      <c r="CB110" s="870"/>
      <c r="CC110" s="870"/>
      <c r="CD110" s="870"/>
      <c r="CE110" s="870"/>
      <c r="CF110" s="894">
        <v>136.1</v>
      </c>
      <c r="CG110" s="895"/>
      <c r="CH110" s="895"/>
      <c r="CI110" s="895"/>
      <c r="CJ110" s="895"/>
      <c r="CK110" s="954" t="s">
        <v>451</v>
      </c>
      <c r="CL110" s="847"/>
      <c r="CM110" s="888" t="s">
        <v>452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v>2979071</v>
      </c>
      <c r="DH110" s="870"/>
      <c r="DI110" s="870"/>
      <c r="DJ110" s="870"/>
      <c r="DK110" s="870"/>
      <c r="DL110" s="870">
        <v>2648536</v>
      </c>
      <c r="DM110" s="870"/>
      <c r="DN110" s="870"/>
      <c r="DO110" s="870"/>
      <c r="DP110" s="870"/>
      <c r="DQ110" s="870">
        <v>2317882</v>
      </c>
      <c r="DR110" s="870"/>
      <c r="DS110" s="870"/>
      <c r="DT110" s="870"/>
      <c r="DU110" s="870"/>
      <c r="DV110" s="871">
        <v>2.4</v>
      </c>
      <c r="DW110" s="871"/>
      <c r="DX110" s="871"/>
      <c r="DY110" s="871"/>
      <c r="DZ110" s="872"/>
    </row>
    <row r="111" spans="1:131" s="233" customFormat="1" ht="26.25" customHeight="1" x14ac:dyDescent="0.15">
      <c r="A111" s="798" t="s">
        <v>453</v>
      </c>
      <c r="B111" s="799"/>
      <c r="C111" s="799"/>
      <c r="D111" s="799"/>
      <c r="E111" s="799"/>
      <c r="F111" s="799"/>
      <c r="G111" s="799"/>
      <c r="H111" s="799"/>
      <c r="I111" s="799"/>
      <c r="J111" s="799"/>
      <c r="K111" s="799"/>
      <c r="L111" s="799"/>
      <c r="M111" s="799"/>
      <c r="N111" s="799"/>
      <c r="O111" s="799"/>
      <c r="P111" s="799"/>
      <c r="Q111" s="799"/>
      <c r="R111" s="799"/>
      <c r="S111" s="799"/>
      <c r="T111" s="799"/>
      <c r="U111" s="799"/>
      <c r="V111" s="799"/>
      <c r="W111" s="799"/>
      <c r="X111" s="799"/>
      <c r="Y111" s="799"/>
      <c r="Z111" s="953"/>
      <c r="AA111" s="946" t="s">
        <v>131</v>
      </c>
      <c r="AB111" s="947"/>
      <c r="AC111" s="947"/>
      <c r="AD111" s="947"/>
      <c r="AE111" s="948"/>
      <c r="AF111" s="949" t="s">
        <v>454</v>
      </c>
      <c r="AG111" s="947"/>
      <c r="AH111" s="947"/>
      <c r="AI111" s="947"/>
      <c r="AJ111" s="948"/>
      <c r="AK111" s="949" t="s">
        <v>131</v>
      </c>
      <c r="AL111" s="947"/>
      <c r="AM111" s="947"/>
      <c r="AN111" s="947"/>
      <c r="AO111" s="948"/>
      <c r="AP111" s="950" t="s">
        <v>131</v>
      </c>
      <c r="AQ111" s="951"/>
      <c r="AR111" s="951"/>
      <c r="AS111" s="951"/>
      <c r="AT111" s="952"/>
      <c r="AU111" s="960"/>
      <c r="AV111" s="961"/>
      <c r="AW111" s="961"/>
      <c r="AX111" s="961"/>
      <c r="AY111" s="961"/>
      <c r="AZ111" s="843" t="s">
        <v>455</v>
      </c>
      <c r="BA111" s="780"/>
      <c r="BB111" s="780"/>
      <c r="BC111" s="780"/>
      <c r="BD111" s="780"/>
      <c r="BE111" s="780"/>
      <c r="BF111" s="780"/>
      <c r="BG111" s="780"/>
      <c r="BH111" s="780"/>
      <c r="BI111" s="780"/>
      <c r="BJ111" s="780"/>
      <c r="BK111" s="780"/>
      <c r="BL111" s="780"/>
      <c r="BM111" s="780"/>
      <c r="BN111" s="780"/>
      <c r="BO111" s="780"/>
      <c r="BP111" s="781"/>
      <c r="BQ111" s="844">
        <v>7999352</v>
      </c>
      <c r="BR111" s="845"/>
      <c r="BS111" s="845"/>
      <c r="BT111" s="845"/>
      <c r="BU111" s="845"/>
      <c r="BV111" s="845">
        <v>8338245</v>
      </c>
      <c r="BW111" s="845"/>
      <c r="BX111" s="845"/>
      <c r="BY111" s="845"/>
      <c r="BZ111" s="845"/>
      <c r="CA111" s="845">
        <v>8887177</v>
      </c>
      <c r="CB111" s="845"/>
      <c r="CC111" s="845"/>
      <c r="CD111" s="845"/>
      <c r="CE111" s="845"/>
      <c r="CF111" s="903">
        <v>9.1999999999999993</v>
      </c>
      <c r="CG111" s="904"/>
      <c r="CH111" s="904"/>
      <c r="CI111" s="904"/>
      <c r="CJ111" s="904"/>
      <c r="CK111" s="955"/>
      <c r="CL111" s="849"/>
      <c r="CM111" s="843" t="s">
        <v>456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131</v>
      </c>
      <c r="DH111" s="845"/>
      <c r="DI111" s="845"/>
      <c r="DJ111" s="845"/>
      <c r="DK111" s="845"/>
      <c r="DL111" s="845" t="s">
        <v>454</v>
      </c>
      <c r="DM111" s="845"/>
      <c r="DN111" s="845"/>
      <c r="DO111" s="845"/>
      <c r="DP111" s="845"/>
      <c r="DQ111" s="845" t="s">
        <v>454</v>
      </c>
      <c r="DR111" s="845"/>
      <c r="DS111" s="845"/>
      <c r="DT111" s="845"/>
      <c r="DU111" s="845"/>
      <c r="DV111" s="822" t="s">
        <v>131</v>
      </c>
      <c r="DW111" s="822"/>
      <c r="DX111" s="822"/>
      <c r="DY111" s="822"/>
      <c r="DZ111" s="823"/>
    </row>
    <row r="112" spans="1:131" s="233" customFormat="1" ht="26.25" customHeight="1" x14ac:dyDescent="0.15">
      <c r="A112" s="940" t="s">
        <v>457</v>
      </c>
      <c r="B112" s="941"/>
      <c r="C112" s="780" t="s">
        <v>458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3">
        <v>33333</v>
      </c>
      <c r="AB112" s="804"/>
      <c r="AC112" s="804"/>
      <c r="AD112" s="804"/>
      <c r="AE112" s="805"/>
      <c r="AF112" s="806">
        <v>16667</v>
      </c>
      <c r="AG112" s="804"/>
      <c r="AH112" s="804"/>
      <c r="AI112" s="804"/>
      <c r="AJ112" s="805"/>
      <c r="AK112" s="806" t="s">
        <v>131</v>
      </c>
      <c r="AL112" s="804"/>
      <c r="AM112" s="804"/>
      <c r="AN112" s="804"/>
      <c r="AO112" s="805"/>
      <c r="AP112" s="852" t="s">
        <v>131</v>
      </c>
      <c r="AQ112" s="853"/>
      <c r="AR112" s="853"/>
      <c r="AS112" s="853"/>
      <c r="AT112" s="854"/>
      <c r="AU112" s="960"/>
      <c r="AV112" s="961"/>
      <c r="AW112" s="961"/>
      <c r="AX112" s="961"/>
      <c r="AY112" s="961"/>
      <c r="AZ112" s="843" t="s">
        <v>459</v>
      </c>
      <c r="BA112" s="780"/>
      <c r="BB112" s="780"/>
      <c r="BC112" s="780"/>
      <c r="BD112" s="780"/>
      <c r="BE112" s="780"/>
      <c r="BF112" s="780"/>
      <c r="BG112" s="780"/>
      <c r="BH112" s="780"/>
      <c r="BI112" s="780"/>
      <c r="BJ112" s="780"/>
      <c r="BK112" s="780"/>
      <c r="BL112" s="780"/>
      <c r="BM112" s="780"/>
      <c r="BN112" s="780"/>
      <c r="BO112" s="780"/>
      <c r="BP112" s="781"/>
      <c r="BQ112" s="844">
        <v>20511173</v>
      </c>
      <c r="BR112" s="845"/>
      <c r="BS112" s="845"/>
      <c r="BT112" s="845"/>
      <c r="BU112" s="845"/>
      <c r="BV112" s="845">
        <v>16153289</v>
      </c>
      <c r="BW112" s="845"/>
      <c r="BX112" s="845"/>
      <c r="BY112" s="845"/>
      <c r="BZ112" s="845"/>
      <c r="CA112" s="845">
        <v>13823152</v>
      </c>
      <c r="CB112" s="845"/>
      <c r="CC112" s="845"/>
      <c r="CD112" s="845"/>
      <c r="CE112" s="845"/>
      <c r="CF112" s="903">
        <v>14.4</v>
      </c>
      <c r="CG112" s="904"/>
      <c r="CH112" s="904"/>
      <c r="CI112" s="904"/>
      <c r="CJ112" s="904"/>
      <c r="CK112" s="955"/>
      <c r="CL112" s="849"/>
      <c r="CM112" s="843" t="s">
        <v>460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131</v>
      </c>
      <c r="DH112" s="845"/>
      <c r="DI112" s="845"/>
      <c r="DJ112" s="845"/>
      <c r="DK112" s="845"/>
      <c r="DL112" s="845" t="s">
        <v>131</v>
      </c>
      <c r="DM112" s="845"/>
      <c r="DN112" s="845"/>
      <c r="DO112" s="845"/>
      <c r="DP112" s="845"/>
      <c r="DQ112" s="845" t="s">
        <v>454</v>
      </c>
      <c r="DR112" s="845"/>
      <c r="DS112" s="845"/>
      <c r="DT112" s="845"/>
      <c r="DU112" s="845"/>
      <c r="DV112" s="822" t="s">
        <v>131</v>
      </c>
      <c r="DW112" s="822"/>
      <c r="DX112" s="822"/>
      <c r="DY112" s="822"/>
      <c r="DZ112" s="823"/>
    </row>
    <row r="113" spans="1:130" s="233" customFormat="1" ht="26.25" customHeight="1" x14ac:dyDescent="0.15">
      <c r="A113" s="942"/>
      <c r="B113" s="943"/>
      <c r="C113" s="780" t="s">
        <v>461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2203780</v>
      </c>
      <c r="AB113" s="947"/>
      <c r="AC113" s="947"/>
      <c r="AD113" s="947"/>
      <c r="AE113" s="948"/>
      <c r="AF113" s="949">
        <v>1921716</v>
      </c>
      <c r="AG113" s="947"/>
      <c r="AH113" s="947"/>
      <c r="AI113" s="947"/>
      <c r="AJ113" s="948"/>
      <c r="AK113" s="949">
        <v>1325650</v>
      </c>
      <c r="AL113" s="947"/>
      <c r="AM113" s="947"/>
      <c r="AN113" s="947"/>
      <c r="AO113" s="948"/>
      <c r="AP113" s="950">
        <v>1.4</v>
      </c>
      <c r="AQ113" s="951"/>
      <c r="AR113" s="951"/>
      <c r="AS113" s="951"/>
      <c r="AT113" s="952"/>
      <c r="AU113" s="960"/>
      <c r="AV113" s="961"/>
      <c r="AW113" s="961"/>
      <c r="AX113" s="961"/>
      <c r="AY113" s="961"/>
      <c r="AZ113" s="843" t="s">
        <v>462</v>
      </c>
      <c r="BA113" s="780"/>
      <c r="BB113" s="780"/>
      <c r="BC113" s="780"/>
      <c r="BD113" s="780"/>
      <c r="BE113" s="780"/>
      <c r="BF113" s="780"/>
      <c r="BG113" s="780"/>
      <c r="BH113" s="780"/>
      <c r="BI113" s="780"/>
      <c r="BJ113" s="780"/>
      <c r="BK113" s="780"/>
      <c r="BL113" s="780"/>
      <c r="BM113" s="780"/>
      <c r="BN113" s="780"/>
      <c r="BO113" s="780"/>
      <c r="BP113" s="781"/>
      <c r="BQ113" s="844" t="s">
        <v>131</v>
      </c>
      <c r="BR113" s="845"/>
      <c r="BS113" s="845"/>
      <c r="BT113" s="845"/>
      <c r="BU113" s="845"/>
      <c r="BV113" s="845" t="s">
        <v>454</v>
      </c>
      <c r="BW113" s="845"/>
      <c r="BX113" s="845"/>
      <c r="BY113" s="845"/>
      <c r="BZ113" s="845"/>
      <c r="CA113" s="845" t="s">
        <v>131</v>
      </c>
      <c r="CB113" s="845"/>
      <c r="CC113" s="845"/>
      <c r="CD113" s="845"/>
      <c r="CE113" s="845"/>
      <c r="CF113" s="903" t="s">
        <v>131</v>
      </c>
      <c r="CG113" s="904"/>
      <c r="CH113" s="904"/>
      <c r="CI113" s="904"/>
      <c r="CJ113" s="904"/>
      <c r="CK113" s="955"/>
      <c r="CL113" s="849"/>
      <c r="CM113" s="843" t="s">
        <v>463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3" t="s">
        <v>131</v>
      </c>
      <c r="DH113" s="804"/>
      <c r="DI113" s="804"/>
      <c r="DJ113" s="804"/>
      <c r="DK113" s="805"/>
      <c r="DL113" s="806" t="s">
        <v>131</v>
      </c>
      <c r="DM113" s="804"/>
      <c r="DN113" s="804"/>
      <c r="DO113" s="804"/>
      <c r="DP113" s="805"/>
      <c r="DQ113" s="806" t="s">
        <v>131</v>
      </c>
      <c r="DR113" s="804"/>
      <c r="DS113" s="804"/>
      <c r="DT113" s="804"/>
      <c r="DU113" s="805"/>
      <c r="DV113" s="852" t="s">
        <v>131</v>
      </c>
      <c r="DW113" s="853"/>
      <c r="DX113" s="853"/>
      <c r="DY113" s="853"/>
      <c r="DZ113" s="854"/>
    </row>
    <row r="114" spans="1:130" s="233" customFormat="1" ht="26.25" customHeight="1" x14ac:dyDescent="0.15">
      <c r="A114" s="942"/>
      <c r="B114" s="943"/>
      <c r="C114" s="780" t="s">
        <v>464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3" t="s">
        <v>131</v>
      </c>
      <c r="AB114" s="804"/>
      <c r="AC114" s="804"/>
      <c r="AD114" s="804"/>
      <c r="AE114" s="805"/>
      <c r="AF114" s="806" t="s">
        <v>131</v>
      </c>
      <c r="AG114" s="804"/>
      <c r="AH114" s="804"/>
      <c r="AI114" s="804"/>
      <c r="AJ114" s="805"/>
      <c r="AK114" s="806" t="s">
        <v>131</v>
      </c>
      <c r="AL114" s="804"/>
      <c r="AM114" s="804"/>
      <c r="AN114" s="804"/>
      <c r="AO114" s="805"/>
      <c r="AP114" s="852" t="s">
        <v>131</v>
      </c>
      <c r="AQ114" s="853"/>
      <c r="AR114" s="853"/>
      <c r="AS114" s="853"/>
      <c r="AT114" s="854"/>
      <c r="AU114" s="960"/>
      <c r="AV114" s="961"/>
      <c r="AW114" s="961"/>
      <c r="AX114" s="961"/>
      <c r="AY114" s="961"/>
      <c r="AZ114" s="843" t="s">
        <v>465</v>
      </c>
      <c r="BA114" s="780"/>
      <c r="BB114" s="780"/>
      <c r="BC114" s="780"/>
      <c r="BD114" s="780"/>
      <c r="BE114" s="780"/>
      <c r="BF114" s="780"/>
      <c r="BG114" s="780"/>
      <c r="BH114" s="780"/>
      <c r="BI114" s="780"/>
      <c r="BJ114" s="780"/>
      <c r="BK114" s="780"/>
      <c r="BL114" s="780"/>
      <c r="BM114" s="780"/>
      <c r="BN114" s="780"/>
      <c r="BO114" s="780"/>
      <c r="BP114" s="781"/>
      <c r="BQ114" s="844">
        <v>23448725</v>
      </c>
      <c r="BR114" s="845"/>
      <c r="BS114" s="845"/>
      <c r="BT114" s="845"/>
      <c r="BU114" s="845"/>
      <c r="BV114" s="845">
        <v>23038515</v>
      </c>
      <c r="BW114" s="845"/>
      <c r="BX114" s="845"/>
      <c r="BY114" s="845"/>
      <c r="BZ114" s="845"/>
      <c r="CA114" s="845">
        <v>22676905</v>
      </c>
      <c r="CB114" s="845"/>
      <c r="CC114" s="845"/>
      <c r="CD114" s="845"/>
      <c r="CE114" s="845"/>
      <c r="CF114" s="903">
        <v>23.5</v>
      </c>
      <c r="CG114" s="904"/>
      <c r="CH114" s="904"/>
      <c r="CI114" s="904"/>
      <c r="CJ114" s="904"/>
      <c r="CK114" s="955"/>
      <c r="CL114" s="849"/>
      <c r="CM114" s="843" t="s">
        <v>466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3" t="s">
        <v>131</v>
      </c>
      <c r="DH114" s="804"/>
      <c r="DI114" s="804"/>
      <c r="DJ114" s="804"/>
      <c r="DK114" s="805"/>
      <c r="DL114" s="806" t="s">
        <v>131</v>
      </c>
      <c r="DM114" s="804"/>
      <c r="DN114" s="804"/>
      <c r="DO114" s="804"/>
      <c r="DP114" s="805"/>
      <c r="DQ114" s="806" t="s">
        <v>454</v>
      </c>
      <c r="DR114" s="804"/>
      <c r="DS114" s="804"/>
      <c r="DT114" s="804"/>
      <c r="DU114" s="805"/>
      <c r="DV114" s="852" t="s">
        <v>131</v>
      </c>
      <c r="DW114" s="853"/>
      <c r="DX114" s="853"/>
      <c r="DY114" s="853"/>
      <c r="DZ114" s="854"/>
    </row>
    <row r="115" spans="1:130" s="233" customFormat="1" ht="26.25" customHeight="1" x14ac:dyDescent="0.15">
      <c r="A115" s="942"/>
      <c r="B115" s="943"/>
      <c r="C115" s="780" t="s">
        <v>467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330423</v>
      </c>
      <c r="AB115" s="947"/>
      <c r="AC115" s="947"/>
      <c r="AD115" s="947"/>
      <c r="AE115" s="948"/>
      <c r="AF115" s="949">
        <v>330535</v>
      </c>
      <c r="AG115" s="947"/>
      <c r="AH115" s="947"/>
      <c r="AI115" s="947"/>
      <c r="AJ115" s="948"/>
      <c r="AK115" s="949">
        <v>1338256</v>
      </c>
      <c r="AL115" s="947"/>
      <c r="AM115" s="947"/>
      <c r="AN115" s="947"/>
      <c r="AO115" s="948"/>
      <c r="AP115" s="950">
        <v>1.4</v>
      </c>
      <c r="AQ115" s="951"/>
      <c r="AR115" s="951"/>
      <c r="AS115" s="951"/>
      <c r="AT115" s="952"/>
      <c r="AU115" s="960"/>
      <c r="AV115" s="961"/>
      <c r="AW115" s="961"/>
      <c r="AX115" s="961"/>
      <c r="AY115" s="961"/>
      <c r="AZ115" s="843" t="s">
        <v>468</v>
      </c>
      <c r="BA115" s="780"/>
      <c r="BB115" s="780"/>
      <c r="BC115" s="780"/>
      <c r="BD115" s="780"/>
      <c r="BE115" s="780"/>
      <c r="BF115" s="780"/>
      <c r="BG115" s="780"/>
      <c r="BH115" s="780"/>
      <c r="BI115" s="780"/>
      <c r="BJ115" s="780"/>
      <c r="BK115" s="780"/>
      <c r="BL115" s="780"/>
      <c r="BM115" s="780"/>
      <c r="BN115" s="780"/>
      <c r="BO115" s="780"/>
      <c r="BP115" s="781"/>
      <c r="BQ115" s="844">
        <v>20289</v>
      </c>
      <c r="BR115" s="845"/>
      <c r="BS115" s="845"/>
      <c r="BT115" s="845"/>
      <c r="BU115" s="845"/>
      <c r="BV115" s="845" t="s">
        <v>454</v>
      </c>
      <c r="BW115" s="845"/>
      <c r="BX115" s="845"/>
      <c r="BY115" s="845"/>
      <c r="BZ115" s="845"/>
      <c r="CA115" s="845" t="s">
        <v>469</v>
      </c>
      <c r="CB115" s="845"/>
      <c r="CC115" s="845"/>
      <c r="CD115" s="845"/>
      <c r="CE115" s="845"/>
      <c r="CF115" s="903" t="s">
        <v>131</v>
      </c>
      <c r="CG115" s="904"/>
      <c r="CH115" s="904"/>
      <c r="CI115" s="904"/>
      <c r="CJ115" s="904"/>
      <c r="CK115" s="955"/>
      <c r="CL115" s="849"/>
      <c r="CM115" s="843" t="s">
        <v>470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3">
        <v>3352979</v>
      </c>
      <c r="DH115" s="804"/>
      <c r="DI115" s="804"/>
      <c r="DJ115" s="804"/>
      <c r="DK115" s="805"/>
      <c r="DL115" s="806">
        <v>3353223</v>
      </c>
      <c r="DM115" s="804"/>
      <c r="DN115" s="804"/>
      <c r="DO115" s="804"/>
      <c r="DP115" s="805"/>
      <c r="DQ115" s="806">
        <v>2345765</v>
      </c>
      <c r="DR115" s="804"/>
      <c r="DS115" s="804"/>
      <c r="DT115" s="804"/>
      <c r="DU115" s="805"/>
      <c r="DV115" s="852">
        <v>2.4</v>
      </c>
      <c r="DW115" s="853"/>
      <c r="DX115" s="853"/>
      <c r="DY115" s="853"/>
      <c r="DZ115" s="854"/>
    </row>
    <row r="116" spans="1:130" s="233" customFormat="1" ht="26.25" customHeight="1" x14ac:dyDescent="0.15">
      <c r="A116" s="944"/>
      <c r="B116" s="945"/>
      <c r="C116" s="867" t="s">
        <v>471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3">
        <v>55</v>
      </c>
      <c r="AB116" s="804"/>
      <c r="AC116" s="804"/>
      <c r="AD116" s="804"/>
      <c r="AE116" s="805"/>
      <c r="AF116" s="806">
        <v>65</v>
      </c>
      <c r="AG116" s="804"/>
      <c r="AH116" s="804"/>
      <c r="AI116" s="804"/>
      <c r="AJ116" s="805"/>
      <c r="AK116" s="806">
        <v>300</v>
      </c>
      <c r="AL116" s="804"/>
      <c r="AM116" s="804"/>
      <c r="AN116" s="804"/>
      <c r="AO116" s="805"/>
      <c r="AP116" s="852">
        <v>0</v>
      </c>
      <c r="AQ116" s="853"/>
      <c r="AR116" s="853"/>
      <c r="AS116" s="853"/>
      <c r="AT116" s="854"/>
      <c r="AU116" s="960"/>
      <c r="AV116" s="961"/>
      <c r="AW116" s="961"/>
      <c r="AX116" s="961"/>
      <c r="AY116" s="961"/>
      <c r="AZ116" s="937" t="s">
        <v>472</v>
      </c>
      <c r="BA116" s="938"/>
      <c r="BB116" s="938"/>
      <c r="BC116" s="938"/>
      <c r="BD116" s="938"/>
      <c r="BE116" s="938"/>
      <c r="BF116" s="938"/>
      <c r="BG116" s="938"/>
      <c r="BH116" s="938"/>
      <c r="BI116" s="938"/>
      <c r="BJ116" s="938"/>
      <c r="BK116" s="938"/>
      <c r="BL116" s="938"/>
      <c r="BM116" s="938"/>
      <c r="BN116" s="938"/>
      <c r="BO116" s="938"/>
      <c r="BP116" s="939"/>
      <c r="BQ116" s="844" t="s">
        <v>131</v>
      </c>
      <c r="BR116" s="845"/>
      <c r="BS116" s="845"/>
      <c r="BT116" s="845"/>
      <c r="BU116" s="845"/>
      <c r="BV116" s="845" t="s">
        <v>131</v>
      </c>
      <c r="BW116" s="845"/>
      <c r="BX116" s="845"/>
      <c r="BY116" s="845"/>
      <c r="BZ116" s="845"/>
      <c r="CA116" s="845" t="s">
        <v>131</v>
      </c>
      <c r="CB116" s="845"/>
      <c r="CC116" s="845"/>
      <c r="CD116" s="845"/>
      <c r="CE116" s="845"/>
      <c r="CF116" s="903" t="s">
        <v>131</v>
      </c>
      <c r="CG116" s="904"/>
      <c r="CH116" s="904"/>
      <c r="CI116" s="904"/>
      <c r="CJ116" s="904"/>
      <c r="CK116" s="955"/>
      <c r="CL116" s="849"/>
      <c r="CM116" s="843" t="s">
        <v>473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3" t="s">
        <v>131</v>
      </c>
      <c r="DH116" s="804"/>
      <c r="DI116" s="804"/>
      <c r="DJ116" s="804"/>
      <c r="DK116" s="805"/>
      <c r="DL116" s="806" t="s">
        <v>131</v>
      </c>
      <c r="DM116" s="804"/>
      <c r="DN116" s="804"/>
      <c r="DO116" s="804"/>
      <c r="DP116" s="805"/>
      <c r="DQ116" s="806" t="s">
        <v>454</v>
      </c>
      <c r="DR116" s="804"/>
      <c r="DS116" s="804"/>
      <c r="DT116" s="804"/>
      <c r="DU116" s="805"/>
      <c r="DV116" s="852" t="s">
        <v>131</v>
      </c>
      <c r="DW116" s="853"/>
      <c r="DX116" s="853"/>
      <c r="DY116" s="853"/>
      <c r="DZ116" s="854"/>
    </row>
    <row r="117" spans="1:130" s="233" customFormat="1" ht="26.25" customHeight="1" x14ac:dyDescent="0.15">
      <c r="A117" s="923" t="s">
        <v>192</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474</v>
      </c>
      <c r="Z117" s="925"/>
      <c r="AA117" s="930">
        <v>18017737</v>
      </c>
      <c r="AB117" s="931"/>
      <c r="AC117" s="931"/>
      <c r="AD117" s="931"/>
      <c r="AE117" s="932"/>
      <c r="AF117" s="933">
        <v>16783738</v>
      </c>
      <c r="AG117" s="931"/>
      <c r="AH117" s="931"/>
      <c r="AI117" s="931"/>
      <c r="AJ117" s="932"/>
      <c r="AK117" s="933">
        <v>16282084</v>
      </c>
      <c r="AL117" s="931"/>
      <c r="AM117" s="931"/>
      <c r="AN117" s="931"/>
      <c r="AO117" s="932"/>
      <c r="AP117" s="934"/>
      <c r="AQ117" s="935"/>
      <c r="AR117" s="935"/>
      <c r="AS117" s="935"/>
      <c r="AT117" s="936"/>
      <c r="AU117" s="960"/>
      <c r="AV117" s="961"/>
      <c r="AW117" s="961"/>
      <c r="AX117" s="961"/>
      <c r="AY117" s="961"/>
      <c r="AZ117" s="891" t="s">
        <v>475</v>
      </c>
      <c r="BA117" s="892"/>
      <c r="BB117" s="892"/>
      <c r="BC117" s="892"/>
      <c r="BD117" s="892"/>
      <c r="BE117" s="892"/>
      <c r="BF117" s="892"/>
      <c r="BG117" s="892"/>
      <c r="BH117" s="892"/>
      <c r="BI117" s="892"/>
      <c r="BJ117" s="892"/>
      <c r="BK117" s="892"/>
      <c r="BL117" s="892"/>
      <c r="BM117" s="892"/>
      <c r="BN117" s="892"/>
      <c r="BO117" s="892"/>
      <c r="BP117" s="893"/>
      <c r="BQ117" s="844" t="s">
        <v>454</v>
      </c>
      <c r="BR117" s="845"/>
      <c r="BS117" s="845"/>
      <c r="BT117" s="845"/>
      <c r="BU117" s="845"/>
      <c r="BV117" s="845" t="s">
        <v>131</v>
      </c>
      <c r="BW117" s="845"/>
      <c r="BX117" s="845"/>
      <c r="BY117" s="845"/>
      <c r="BZ117" s="845"/>
      <c r="CA117" s="845" t="s">
        <v>131</v>
      </c>
      <c r="CB117" s="845"/>
      <c r="CC117" s="845"/>
      <c r="CD117" s="845"/>
      <c r="CE117" s="845"/>
      <c r="CF117" s="903" t="s">
        <v>131</v>
      </c>
      <c r="CG117" s="904"/>
      <c r="CH117" s="904"/>
      <c r="CI117" s="904"/>
      <c r="CJ117" s="904"/>
      <c r="CK117" s="955"/>
      <c r="CL117" s="849"/>
      <c r="CM117" s="843" t="s">
        <v>476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3" t="s">
        <v>131</v>
      </c>
      <c r="DH117" s="804"/>
      <c r="DI117" s="804"/>
      <c r="DJ117" s="804"/>
      <c r="DK117" s="805"/>
      <c r="DL117" s="806" t="s">
        <v>131</v>
      </c>
      <c r="DM117" s="804"/>
      <c r="DN117" s="804"/>
      <c r="DO117" s="804"/>
      <c r="DP117" s="805"/>
      <c r="DQ117" s="806" t="s">
        <v>131</v>
      </c>
      <c r="DR117" s="804"/>
      <c r="DS117" s="804"/>
      <c r="DT117" s="804"/>
      <c r="DU117" s="805"/>
      <c r="DV117" s="852" t="s">
        <v>131</v>
      </c>
      <c r="DW117" s="853"/>
      <c r="DX117" s="853"/>
      <c r="DY117" s="853"/>
      <c r="DZ117" s="854"/>
    </row>
    <row r="118" spans="1:130" s="233" customFormat="1" ht="26.25" customHeight="1" x14ac:dyDescent="0.15">
      <c r="A118" s="923" t="s">
        <v>448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445</v>
      </c>
      <c r="AB118" s="924"/>
      <c r="AC118" s="924"/>
      <c r="AD118" s="924"/>
      <c r="AE118" s="925"/>
      <c r="AF118" s="926" t="s">
        <v>446</v>
      </c>
      <c r="AG118" s="924"/>
      <c r="AH118" s="924"/>
      <c r="AI118" s="924"/>
      <c r="AJ118" s="925"/>
      <c r="AK118" s="926" t="s">
        <v>311</v>
      </c>
      <c r="AL118" s="924"/>
      <c r="AM118" s="924"/>
      <c r="AN118" s="924"/>
      <c r="AO118" s="925"/>
      <c r="AP118" s="927" t="s">
        <v>447</v>
      </c>
      <c r="AQ118" s="928"/>
      <c r="AR118" s="928"/>
      <c r="AS118" s="928"/>
      <c r="AT118" s="929"/>
      <c r="AU118" s="960"/>
      <c r="AV118" s="961"/>
      <c r="AW118" s="961"/>
      <c r="AX118" s="961"/>
      <c r="AY118" s="961"/>
      <c r="AZ118" s="866" t="s">
        <v>477</v>
      </c>
      <c r="BA118" s="867"/>
      <c r="BB118" s="867"/>
      <c r="BC118" s="867"/>
      <c r="BD118" s="867"/>
      <c r="BE118" s="867"/>
      <c r="BF118" s="867"/>
      <c r="BG118" s="867"/>
      <c r="BH118" s="867"/>
      <c r="BI118" s="867"/>
      <c r="BJ118" s="867"/>
      <c r="BK118" s="867"/>
      <c r="BL118" s="867"/>
      <c r="BM118" s="867"/>
      <c r="BN118" s="867"/>
      <c r="BO118" s="867"/>
      <c r="BP118" s="868"/>
      <c r="BQ118" s="907" t="s">
        <v>131</v>
      </c>
      <c r="BR118" s="873"/>
      <c r="BS118" s="873"/>
      <c r="BT118" s="873"/>
      <c r="BU118" s="873"/>
      <c r="BV118" s="873" t="s">
        <v>131</v>
      </c>
      <c r="BW118" s="873"/>
      <c r="BX118" s="873"/>
      <c r="BY118" s="873"/>
      <c r="BZ118" s="873"/>
      <c r="CA118" s="873" t="s">
        <v>131</v>
      </c>
      <c r="CB118" s="873"/>
      <c r="CC118" s="873"/>
      <c r="CD118" s="873"/>
      <c r="CE118" s="873"/>
      <c r="CF118" s="903" t="s">
        <v>131</v>
      </c>
      <c r="CG118" s="904"/>
      <c r="CH118" s="904"/>
      <c r="CI118" s="904"/>
      <c r="CJ118" s="904"/>
      <c r="CK118" s="955"/>
      <c r="CL118" s="849"/>
      <c r="CM118" s="843" t="s">
        <v>478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3" t="s">
        <v>131</v>
      </c>
      <c r="DH118" s="804"/>
      <c r="DI118" s="804"/>
      <c r="DJ118" s="804"/>
      <c r="DK118" s="805"/>
      <c r="DL118" s="806" t="s">
        <v>131</v>
      </c>
      <c r="DM118" s="804"/>
      <c r="DN118" s="804"/>
      <c r="DO118" s="804"/>
      <c r="DP118" s="805"/>
      <c r="DQ118" s="806" t="s">
        <v>131</v>
      </c>
      <c r="DR118" s="804"/>
      <c r="DS118" s="804"/>
      <c r="DT118" s="804"/>
      <c r="DU118" s="805"/>
      <c r="DV118" s="852" t="s">
        <v>131</v>
      </c>
      <c r="DW118" s="853"/>
      <c r="DX118" s="853"/>
      <c r="DY118" s="853"/>
      <c r="DZ118" s="854"/>
    </row>
    <row r="119" spans="1:130" s="233" customFormat="1" ht="26.25" customHeight="1" x14ac:dyDescent="0.15">
      <c r="A119" s="846" t="s">
        <v>451</v>
      </c>
      <c r="B119" s="847"/>
      <c r="C119" s="888" t="s">
        <v>452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v>330423</v>
      </c>
      <c r="AB119" s="917"/>
      <c r="AC119" s="917"/>
      <c r="AD119" s="917"/>
      <c r="AE119" s="918"/>
      <c r="AF119" s="919">
        <v>330535</v>
      </c>
      <c r="AG119" s="917"/>
      <c r="AH119" s="917"/>
      <c r="AI119" s="917"/>
      <c r="AJ119" s="918"/>
      <c r="AK119" s="919">
        <v>330654</v>
      </c>
      <c r="AL119" s="917"/>
      <c r="AM119" s="917"/>
      <c r="AN119" s="917"/>
      <c r="AO119" s="918"/>
      <c r="AP119" s="920">
        <v>0.3</v>
      </c>
      <c r="AQ119" s="921"/>
      <c r="AR119" s="921"/>
      <c r="AS119" s="921"/>
      <c r="AT119" s="922"/>
      <c r="AU119" s="962"/>
      <c r="AV119" s="963"/>
      <c r="AW119" s="963"/>
      <c r="AX119" s="963"/>
      <c r="AY119" s="963"/>
      <c r="AZ119" s="254" t="s">
        <v>192</v>
      </c>
      <c r="BA119" s="254"/>
      <c r="BB119" s="254"/>
      <c r="BC119" s="254"/>
      <c r="BD119" s="254"/>
      <c r="BE119" s="254"/>
      <c r="BF119" s="254"/>
      <c r="BG119" s="254"/>
      <c r="BH119" s="254"/>
      <c r="BI119" s="254"/>
      <c r="BJ119" s="254"/>
      <c r="BK119" s="254"/>
      <c r="BL119" s="254"/>
      <c r="BM119" s="254"/>
      <c r="BN119" s="254"/>
      <c r="BO119" s="905" t="s">
        <v>479</v>
      </c>
      <c r="BP119" s="906"/>
      <c r="BQ119" s="907">
        <v>163624790</v>
      </c>
      <c r="BR119" s="873"/>
      <c r="BS119" s="873"/>
      <c r="BT119" s="873"/>
      <c r="BU119" s="873"/>
      <c r="BV119" s="873">
        <v>165747929</v>
      </c>
      <c r="BW119" s="873"/>
      <c r="BX119" s="873"/>
      <c r="BY119" s="873"/>
      <c r="BZ119" s="873"/>
      <c r="CA119" s="873">
        <v>176425523</v>
      </c>
      <c r="CB119" s="873"/>
      <c r="CC119" s="873"/>
      <c r="CD119" s="873"/>
      <c r="CE119" s="873"/>
      <c r="CF119" s="776"/>
      <c r="CG119" s="777"/>
      <c r="CH119" s="777"/>
      <c r="CI119" s="777"/>
      <c r="CJ119" s="862"/>
      <c r="CK119" s="956"/>
      <c r="CL119" s="851"/>
      <c r="CM119" s="866" t="s">
        <v>480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1667302</v>
      </c>
      <c r="DH119" s="792"/>
      <c r="DI119" s="792"/>
      <c r="DJ119" s="792"/>
      <c r="DK119" s="793"/>
      <c r="DL119" s="794">
        <v>2336486</v>
      </c>
      <c r="DM119" s="792"/>
      <c r="DN119" s="792"/>
      <c r="DO119" s="792"/>
      <c r="DP119" s="793"/>
      <c r="DQ119" s="794">
        <v>4223530</v>
      </c>
      <c r="DR119" s="792"/>
      <c r="DS119" s="792"/>
      <c r="DT119" s="792"/>
      <c r="DU119" s="793"/>
      <c r="DV119" s="876">
        <v>4.4000000000000004</v>
      </c>
      <c r="DW119" s="877"/>
      <c r="DX119" s="877"/>
      <c r="DY119" s="877"/>
      <c r="DZ119" s="878"/>
    </row>
    <row r="120" spans="1:130" s="233" customFormat="1" ht="26.25" customHeight="1" x14ac:dyDescent="0.15">
      <c r="A120" s="848"/>
      <c r="B120" s="849"/>
      <c r="C120" s="843" t="s">
        <v>456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3" t="s">
        <v>131</v>
      </c>
      <c r="AB120" s="804"/>
      <c r="AC120" s="804"/>
      <c r="AD120" s="804"/>
      <c r="AE120" s="805"/>
      <c r="AF120" s="806" t="s">
        <v>131</v>
      </c>
      <c r="AG120" s="804"/>
      <c r="AH120" s="804"/>
      <c r="AI120" s="804"/>
      <c r="AJ120" s="805"/>
      <c r="AK120" s="806" t="s">
        <v>131</v>
      </c>
      <c r="AL120" s="804"/>
      <c r="AM120" s="804"/>
      <c r="AN120" s="804"/>
      <c r="AO120" s="805"/>
      <c r="AP120" s="852" t="s">
        <v>131</v>
      </c>
      <c r="AQ120" s="853"/>
      <c r="AR120" s="853"/>
      <c r="AS120" s="853"/>
      <c r="AT120" s="854"/>
      <c r="AU120" s="908" t="s">
        <v>481</v>
      </c>
      <c r="AV120" s="909"/>
      <c r="AW120" s="909"/>
      <c r="AX120" s="909"/>
      <c r="AY120" s="910"/>
      <c r="AZ120" s="888" t="s">
        <v>482</v>
      </c>
      <c r="BA120" s="836"/>
      <c r="BB120" s="836"/>
      <c r="BC120" s="836"/>
      <c r="BD120" s="836"/>
      <c r="BE120" s="836"/>
      <c r="BF120" s="836"/>
      <c r="BG120" s="836"/>
      <c r="BH120" s="836"/>
      <c r="BI120" s="836"/>
      <c r="BJ120" s="836"/>
      <c r="BK120" s="836"/>
      <c r="BL120" s="836"/>
      <c r="BM120" s="836"/>
      <c r="BN120" s="836"/>
      <c r="BO120" s="836"/>
      <c r="BP120" s="837"/>
      <c r="BQ120" s="889">
        <v>43073134</v>
      </c>
      <c r="BR120" s="870"/>
      <c r="BS120" s="870"/>
      <c r="BT120" s="870"/>
      <c r="BU120" s="870"/>
      <c r="BV120" s="870">
        <v>39534049</v>
      </c>
      <c r="BW120" s="870"/>
      <c r="BX120" s="870"/>
      <c r="BY120" s="870"/>
      <c r="BZ120" s="870"/>
      <c r="CA120" s="870">
        <v>41001353</v>
      </c>
      <c r="CB120" s="870"/>
      <c r="CC120" s="870"/>
      <c r="CD120" s="870"/>
      <c r="CE120" s="870"/>
      <c r="CF120" s="894">
        <v>42.6</v>
      </c>
      <c r="CG120" s="895"/>
      <c r="CH120" s="895"/>
      <c r="CI120" s="895"/>
      <c r="CJ120" s="895"/>
      <c r="CK120" s="896" t="s">
        <v>483</v>
      </c>
      <c r="CL120" s="880"/>
      <c r="CM120" s="880"/>
      <c r="CN120" s="880"/>
      <c r="CO120" s="881"/>
      <c r="CP120" s="900" t="s">
        <v>484</v>
      </c>
      <c r="CQ120" s="901"/>
      <c r="CR120" s="901"/>
      <c r="CS120" s="901"/>
      <c r="CT120" s="901"/>
      <c r="CU120" s="901"/>
      <c r="CV120" s="901"/>
      <c r="CW120" s="901"/>
      <c r="CX120" s="901"/>
      <c r="CY120" s="901"/>
      <c r="CZ120" s="901"/>
      <c r="DA120" s="901"/>
      <c r="DB120" s="901"/>
      <c r="DC120" s="901"/>
      <c r="DD120" s="901"/>
      <c r="DE120" s="901"/>
      <c r="DF120" s="902"/>
      <c r="DG120" s="889">
        <v>20298460</v>
      </c>
      <c r="DH120" s="870"/>
      <c r="DI120" s="870"/>
      <c r="DJ120" s="870"/>
      <c r="DK120" s="870"/>
      <c r="DL120" s="870">
        <v>16000801</v>
      </c>
      <c r="DM120" s="870"/>
      <c r="DN120" s="870"/>
      <c r="DO120" s="870"/>
      <c r="DP120" s="870"/>
      <c r="DQ120" s="870">
        <v>12647947</v>
      </c>
      <c r="DR120" s="870"/>
      <c r="DS120" s="870"/>
      <c r="DT120" s="870"/>
      <c r="DU120" s="870"/>
      <c r="DV120" s="871">
        <v>13.1</v>
      </c>
      <c r="DW120" s="871"/>
      <c r="DX120" s="871"/>
      <c r="DY120" s="871"/>
      <c r="DZ120" s="872"/>
    </row>
    <row r="121" spans="1:130" s="233" customFormat="1" ht="26.25" customHeight="1" x14ac:dyDescent="0.15">
      <c r="A121" s="848"/>
      <c r="B121" s="849"/>
      <c r="C121" s="891" t="s">
        <v>485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3" t="s">
        <v>131</v>
      </c>
      <c r="AB121" s="804"/>
      <c r="AC121" s="804"/>
      <c r="AD121" s="804"/>
      <c r="AE121" s="805"/>
      <c r="AF121" s="806" t="s">
        <v>131</v>
      </c>
      <c r="AG121" s="804"/>
      <c r="AH121" s="804"/>
      <c r="AI121" s="804"/>
      <c r="AJ121" s="805"/>
      <c r="AK121" s="806" t="s">
        <v>131</v>
      </c>
      <c r="AL121" s="804"/>
      <c r="AM121" s="804"/>
      <c r="AN121" s="804"/>
      <c r="AO121" s="805"/>
      <c r="AP121" s="852" t="s">
        <v>454</v>
      </c>
      <c r="AQ121" s="853"/>
      <c r="AR121" s="853"/>
      <c r="AS121" s="853"/>
      <c r="AT121" s="854"/>
      <c r="AU121" s="911"/>
      <c r="AV121" s="912"/>
      <c r="AW121" s="912"/>
      <c r="AX121" s="912"/>
      <c r="AY121" s="913"/>
      <c r="AZ121" s="843" t="s">
        <v>486</v>
      </c>
      <c r="BA121" s="780"/>
      <c r="BB121" s="780"/>
      <c r="BC121" s="780"/>
      <c r="BD121" s="780"/>
      <c r="BE121" s="780"/>
      <c r="BF121" s="780"/>
      <c r="BG121" s="780"/>
      <c r="BH121" s="780"/>
      <c r="BI121" s="780"/>
      <c r="BJ121" s="780"/>
      <c r="BK121" s="780"/>
      <c r="BL121" s="780"/>
      <c r="BM121" s="780"/>
      <c r="BN121" s="780"/>
      <c r="BO121" s="780"/>
      <c r="BP121" s="781"/>
      <c r="BQ121" s="844">
        <v>17254491</v>
      </c>
      <c r="BR121" s="845"/>
      <c r="BS121" s="845"/>
      <c r="BT121" s="845"/>
      <c r="BU121" s="845"/>
      <c r="BV121" s="845">
        <v>16103755</v>
      </c>
      <c r="BW121" s="845"/>
      <c r="BX121" s="845"/>
      <c r="BY121" s="845"/>
      <c r="BZ121" s="845"/>
      <c r="CA121" s="845">
        <v>15642326</v>
      </c>
      <c r="CB121" s="845"/>
      <c r="CC121" s="845"/>
      <c r="CD121" s="845"/>
      <c r="CE121" s="845"/>
      <c r="CF121" s="903">
        <v>16.2</v>
      </c>
      <c r="CG121" s="904"/>
      <c r="CH121" s="904"/>
      <c r="CI121" s="904"/>
      <c r="CJ121" s="904"/>
      <c r="CK121" s="897"/>
      <c r="CL121" s="883"/>
      <c r="CM121" s="883"/>
      <c r="CN121" s="883"/>
      <c r="CO121" s="884"/>
      <c r="CP121" s="863" t="s">
        <v>487</v>
      </c>
      <c r="CQ121" s="864"/>
      <c r="CR121" s="864"/>
      <c r="CS121" s="864"/>
      <c r="CT121" s="864"/>
      <c r="CU121" s="864"/>
      <c r="CV121" s="864"/>
      <c r="CW121" s="864"/>
      <c r="CX121" s="864"/>
      <c r="CY121" s="864"/>
      <c r="CZ121" s="864"/>
      <c r="DA121" s="864"/>
      <c r="DB121" s="864"/>
      <c r="DC121" s="864"/>
      <c r="DD121" s="864"/>
      <c r="DE121" s="864"/>
      <c r="DF121" s="865"/>
      <c r="DG121" s="844">
        <v>30457</v>
      </c>
      <c r="DH121" s="845"/>
      <c r="DI121" s="845"/>
      <c r="DJ121" s="845"/>
      <c r="DK121" s="845"/>
      <c r="DL121" s="845">
        <v>10578</v>
      </c>
      <c r="DM121" s="845"/>
      <c r="DN121" s="845"/>
      <c r="DO121" s="845"/>
      <c r="DP121" s="845"/>
      <c r="DQ121" s="845">
        <v>1040114</v>
      </c>
      <c r="DR121" s="845"/>
      <c r="DS121" s="845"/>
      <c r="DT121" s="845"/>
      <c r="DU121" s="845"/>
      <c r="DV121" s="822">
        <v>1.1000000000000001</v>
      </c>
      <c r="DW121" s="822"/>
      <c r="DX121" s="822"/>
      <c r="DY121" s="822"/>
      <c r="DZ121" s="823"/>
    </row>
    <row r="122" spans="1:130" s="233" customFormat="1" ht="26.25" customHeight="1" x14ac:dyDescent="0.15">
      <c r="A122" s="848"/>
      <c r="B122" s="849"/>
      <c r="C122" s="843" t="s">
        <v>466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3" t="s">
        <v>131</v>
      </c>
      <c r="AB122" s="804"/>
      <c r="AC122" s="804"/>
      <c r="AD122" s="804"/>
      <c r="AE122" s="805"/>
      <c r="AF122" s="806" t="s">
        <v>131</v>
      </c>
      <c r="AG122" s="804"/>
      <c r="AH122" s="804"/>
      <c r="AI122" s="804"/>
      <c r="AJ122" s="805"/>
      <c r="AK122" s="806" t="s">
        <v>131</v>
      </c>
      <c r="AL122" s="804"/>
      <c r="AM122" s="804"/>
      <c r="AN122" s="804"/>
      <c r="AO122" s="805"/>
      <c r="AP122" s="852" t="s">
        <v>131</v>
      </c>
      <c r="AQ122" s="853"/>
      <c r="AR122" s="853"/>
      <c r="AS122" s="853"/>
      <c r="AT122" s="854"/>
      <c r="AU122" s="911"/>
      <c r="AV122" s="912"/>
      <c r="AW122" s="912"/>
      <c r="AX122" s="912"/>
      <c r="AY122" s="913"/>
      <c r="AZ122" s="866" t="s">
        <v>488</v>
      </c>
      <c r="BA122" s="867"/>
      <c r="BB122" s="867"/>
      <c r="BC122" s="867"/>
      <c r="BD122" s="867"/>
      <c r="BE122" s="867"/>
      <c r="BF122" s="867"/>
      <c r="BG122" s="867"/>
      <c r="BH122" s="867"/>
      <c r="BI122" s="867"/>
      <c r="BJ122" s="867"/>
      <c r="BK122" s="867"/>
      <c r="BL122" s="867"/>
      <c r="BM122" s="867"/>
      <c r="BN122" s="867"/>
      <c r="BO122" s="867"/>
      <c r="BP122" s="868"/>
      <c r="BQ122" s="907">
        <v>103267436</v>
      </c>
      <c r="BR122" s="873"/>
      <c r="BS122" s="873"/>
      <c r="BT122" s="873"/>
      <c r="BU122" s="873"/>
      <c r="BV122" s="873">
        <v>100852204</v>
      </c>
      <c r="BW122" s="873"/>
      <c r="BX122" s="873"/>
      <c r="BY122" s="873"/>
      <c r="BZ122" s="873"/>
      <c r="CA122" s="873">
        <v>101246247</v>
      </c>
      <c r="CB122" s="873"/>
      <c r="CC122" s="873"/>
      <c r="CD122" s="873"/>
      <c r="CE122" s="873"/>
      <c r="CF122" s="874">
        <v>105.1</v>
      </c>
      <c r="CG122" s="875"/>
      <c r="CH122" s="875"/>
      <c r="CI122" s="875"/>
      <c r="CJ122" s="875"/>
      <c r="CK122" s="897"/>
      <c r="CL122" s="883"/>
      <c r="CM122" s="883"/>
      <c r="CN122" s="883"/>
      <c r="CO122" s="884"/>
      <c r="CP122" s="863" t="s">
        <v>489</v>
      </c>
      <c r="CQ122" s="864"/>
      <c r="CR122" s="864"/>
      <c r="CS122" s="864"/>
      <c r="CT122" s="864"/>
      <c r="CU122" s="864"/>
      <c r="CV122" s="864"/>
      <c r="CW122" s="864"/>
      <c r="CX122" s="864"/>
      <c r="CY122" s="864"/>
      <c r="CZ122" s="864"/>
      <c r="DA122" s="864"/>
      <c r="DB122" s="864"/>
      <c r="DC122" s="864"/>
      <c r="DD122" s="864"/>
      <c r="DE122" s="864"/>
      <c r="DF122" s="865"/>
      <c r="DG122" s="844">
        <v>156219</v>
      </c>
      <c r="DH122" s="845"/>
      <c r="DI122" s="845"/>
      <c r="DJ122" s="845"/>
      <c r="DK122" s="845"/>
      <c r="DL122" s="845">
        <v>141910</v>
      </c>
      <c r="DM122" s="845"/>
      <c r="DN122" s="845"/>
      <c r="DO122" s="845"/>
      <c r="DP122" s="845"/>
      <c r="DQ122" s="845">
        <v>135091</v>
      </c>
      <c r="DR122" s="845"/>
      <c r="DS122" s="845"/>
      <c r="DT122" s="845"/>
      <c r="DU122" s="845"/>
      <c r="DV122" s="822">
        <v>0.1</v>
      </c>
      <c r="DW122" s="822"/>
      <c r="DX122" s="822"/>
      <c r="DY122" s="822"/>
      <c r="DZ122" s="823"/>
    </row>
    <row r="123" spans="1:130" s="233" customFormat="1" ht="26.25" customHeight="1" x14ac:dyDescent="0.15">
      <c r="A123" s="848"/>
      <c r="B123" s="849"/>
      <c r="C123" s="843" t="s">
        <v>473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3" t="s">
        <v>131</v>
      </c>
      <c r="AB123" s="804"/>
      <c r="AC123" s="804"/>
      <c r="AD123" s="804"/>
      <c r="AE123" s="805"/>
      <c r="AF123" s="806" t="s">
        <v>131</v>
      </c>
      <c r="AG123" s="804"/>
      <c r="AH123" s="804"/>
      <c r="AI123" s="804"/>
      <c r="AJ123" s="805"/>
      <c r="AK123" s="806" t="s">
        <v>131</v>
      </c>
      <c r="AL123" s="804"/>
      <c r="AM123" s="804"/>
      <c r="AN123" s="804"/>
      <c r="AO123" s="805"/>
      <c r="AP123" s="852" t="s">
        <v>131</v>
      </c>
      <c r="AQ123" s="853"/>
      <c r="AR123" s="853"/>
      <c r="AS123" s="853"/>
      <c r="AT123" s="854"/>
      <c r="AU123" s="914"/>
      <c r="AV123" s="915"/>
      <c r="AW123" s="915"/>
      <c r="AX123" s="915"/>
      <c r="AY123" s="915"/>
      <c r="AZ123" s="254" t="s">
        <v>192</v>
      </c>
      <c r="BA123" s="254"/>
      <c r="BB123" s="254"/>
      <c r="BC123" s="254"/>
      <c r="BD123" s="254"/>
      <c r="BE123" s="254"/>
      <c r="BF123" s="254"/>
      <c r="BG123" s="254"/>
      <c r="BH123" s="254"/>
      <c r="BI123" s="254"/>
      <c r="BJ123" s="254"/>
      <c r="BK123" s="254"/>
      <c r="BL123" s="254"/>
      <c r="BM123" s="254"/>
      <c r="BN123" s="254"/>
      <c r="BO123" s="905" t="s">
        <v>490</v>
      </c>
      <c r="BP123" s="906"/>
      <c r="BQ123" s="860">
        <v>163595061</v>
      </c>
      <c r="BR123" s="861"/>
      <c r="BS123" s="861"/>
      <c r="BT123" s="861"/>
      <c r="BU123" s="861"/>
      <c r="BV123" s="861">
        <v>156490008</v>
      </c>
      <c r="BW123" s="861"/>
      <c r="BX123" s="861"/>
      <c r="BY123" s="861"/>
      <c r="BZ123" s="861"/>
      <c r="CA123" s="861">
        <v>157889926</v>
      </c>
      <c r="CB123" s="861"/>
      <c r="CC123" s="861"/>
      <c r="CD123" s="861"/>
      <c r="CE123" s="861"/>
      <c r="CF123" s="776"/>
      <c r="CG123" s="777"/>
      <c r="CH123" s="777"/>
      <c r="CI123" s="777"/>
      <c r="CJ123" s="862"/>
      <c r="CK123" s="897"/>
      <c r="CL123" s="883"/>
      <c r="CM123" s="883"/>
      <c r="CN123" s="883"/>
      <c r="CO123" s="884"/>
      <c r="CP123" s="863" t="s">
        <v>491</v>
      </c>
      <c r="CQ123" s="864"/>
      <c r="CR123" s="864"/>
      <c r="CS123" s="864"/>
      <c r="CT123" s="864"/>
      <c r="CU123" s="864"/>
      <c r="CV123" s="864"/>
      <c r="CW123" s="864"/>
      <c r="CX123" s="864"/>
      <c r="CY123" s="864"/>
      <c r="CZ123" s="864"/>
      <c r="DA123" s="864"/>
      <c r="DB123" s="864"/>
      <c r="DC123" s="864"/>
      <c r="DD123" s="864"/>
      <c r="DE123" s="864"/>
      <c r="DF123" s="865"/>
      <c r="DG123" s="803" t="s">
        <v>131</v>
      </c>
      <c r="DH123" s="804"/>
      <c r="DI123" s="804"/>
      <c r="DJ123" s="804"/>
      <c r="DK123" s="805"/>
      <c r="DL123" s="806" t="s">
        <v>131</v>
      </c>
      <c r="DM123" s="804"/>
      <c r="DN123" s="804"/>
      <c r="DO123" s="804"/>
      <c r="DP123" s="805"/>
      <c r="DQ123" s="806" t="s">
        <v>131</v>
      </c>
      <c r="DR123" s="804"/>
      <c r="DS123" s="804"/>
      <c r="DT123" s="804"/>
      <c r="DU123" s="805"/>
      <c r="DV123" s="852" t="s">
        <v>131</v>
      </c>
      <c r="DW123" s="853"/>
      <c r="DX123" s="853"/>
      <c r="DY123" s="853"/>
      <c r="DZ123" s="854"/>
    </row>
    <row r="124" spans="1:130" s="233" customFormat="1" ht="26.25" customHeight="1" thickBot="1" x14ac:dyDescent="0.2">
      <c r="A124" s="848"/>
      <c r="B124" s="849"/>
      <c r="C124" s="843" t="s">
        <v>476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3" t="s">
        <v>131</v>
      </c>
      <c r="AB124" s="804"/>
      <c r="AC124" s="804"/>
      <c r="AD124" s="804"/>
      <c r="AE124" s="805"/>
      <c r="AF124" s="806" t="s">
        <v>131</v>
      </c>
      <c r="AG124" s="804"/>
      <c r="AH124" s="804"/>
      <c r="AI124" s="804"/>
      <c r="AJ124" s="805"/>
      <c r="AK124" s="806" t="s">
        <v>131</v>
      </c>
      <c r="AL124" s="804"/>
      <c r="AM124" s="804"/>
      <c r="AN124" s="804"/>
      <c r="AO124" s="805"/>
      <c r="AP124" s="852" t="s">
        <v>492</v>
      </c>
      <c r="AQ124" s="853"/>
      <c r="AR124" s="853"/>
      <c r="AS124" s="853"/>
      <c r="AT124" s="854"/>
      <c r="AU124" s="855" t="s">
        <v>493</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0</v>
      </c>
      <c r="BR124" s="859"/>
      <c r="BS124" s="859"/>
      <c r="BT124" s="859"/>
      <c r="BU124" s="859"/>
      <c r="BV124" s="859">
        <v>9.9</v>
      </c>
      <c r="BW124" s="859"/>
      <c r="BX124" s="859"/>
      <c r="BY124" s="859"/>
      <c r="BZ124" s="859"/>
      <c r="CA124" s="859">
        <v>19.2</v>
      </c>
      <c r="CB124" s="859"/>
      <c r="CC124" s="859"/>
      <c r="CD124" s="859"/>
      <c r="CE124" s="859"/>
      <c r="CF124" s="754"/>
      <c r="CG124" s="755"/>
      <c r="CH124" s="755"/>
      <c r="CI124" s="755"/>
      <c r="CJ124" s="890"/>
      <c r="CK124" s="898"/>
      <c r="CL124" s="898"/>
      <c r="CM124" s="898"/>
      <c r="CN124" s="898"/>
      <c r="CO124" s="899"/>
      <c r="CP124" s="863" t="s">
        <v>494</v>
      </c>
      <c r="CQ124" s="864"/>
      <c r="CR124" s="864"/>
      <c r="CS124" s="864"/>
      <c r="CT124" s="864"/>
      <c r="CU124" s="864"/>
      <c r="CV124" s="864"/>
      <c r="CW124" s="864"/>
      <c r="CX124" s="864"/>
      <c r="CY124" s="864"/>
      <c r="CZ124" s="864"/>
      <c r="DA124" s="864"/>
      <c r="DB124" s="864"/>
      <c r="DC124" s="864"/>
      <c r="DD124" s="864"/>
      <c r="DE124" s="864"/>
      <c r="DF124" s="865"/>
      <c r="DG124" s="791" t="s">
        <v>131</v>
      </c>
      <c r="DH124" s="792"/>
      <c r="DI124" s="792"/>
      <c r="DJ124" s="792"/>
      <c r="DK124" s="793"/>
      <c r="DL124" s="794" t="s">
        <v>492</v>
      </c>
      <c r="DM124" s="792"/>
      <c r="DN124" s="792"/>
      <c r="DO124" s="792"/>
      <c r="DP124" s="793"/>
      <c r="DQ124" s="794" t="s">
        <v>131</v>
      </c>
      <c r="DR124" s="792"/>
      <c r="DS124" s="792"/>
      <c r="DT124" s="792"/>
      <c r="DU124" s="793"/>
      <c r="DV124" s="876" t="s">
        <v>131</v>
      </c>
      <c r="DW124" s="877"/>
      <c r="DX124" s="877"/>
      <c r="DY124" s="877"/>
      <c r="DZ124" s="878"/>
    </row>
    <row r="125" spans="1:130" s="233" customFormat="1" ht="26.25" customHeight="1" x14ac:dyDescent="0.15">
      <c r="A125" s="848"/>
      <c r="B125" s="849"/>
      <c r="C125" s="843" t="s">
        <v>478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3" t="s">
        <v>131</v>
      </c>
      <c r="AB125" s="804"/>
      <c r="AC125" s="804"/>
      <c r="AD125" s="804"/>
      <c r="AE125" s="805"/>
      <c r="AF125" s="806" t="s">
        <v>131</v>
      </c>
      <c r="AG125" s="804"/>
      <c r="AH125" s="804"/>
      <c r="AI125" s="804"/>
      <c r="AJ125" s="805"/>
      <c r="AK125" s="806" t="s">
        <v>492</v>
      </c>
      <c r="AL125" s="804"/>
      <c r="AM125" s="804"/>
      <c r="AN125" s="804"/>
      <c r="AO125" s="805"/>
      <c r="AP125" s="852" t="s">
        <v>131</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495</v>
      </c>
      <c r="CL125" s="880"/>
      <c r="CM125" s="880"/>
      <c r="CN125" s="880"/>
      <c r="CO125" s="881"/>
      <c r="CP125" s="888" t="s">
        <v>496</v>
      </c>
      <c r="CQ125" s="836"/>
      <c r="CR125" s="836"/>
      <c r="CS125" s="836"/>
      <c r="CT125" s="836"/>
      <c r="CU125" s="836"/>
      <c r="CV125" s="836"/>
      <c r="CW125" s="836"/>
      <c r="CX125" s="836"/>
      <c r="CY125" s="836"/>
      <c r="CZ125" s="836"/>
      <c r="DA125" s="836"/>
      <c r="DB125" s="836"/>
      <c r="DC125" s="836"/>
      <c r="DD125" s="836"/>
      <c r="DE125" s="836"/>
      <c r="DF125" s="837"/>
      <c r="DG125" s="889" t="s">
        <v>131</v>
      </c>
      <c r="DH125" s="870"/>
      <c r="DI125" s="870"/>
      <c r="DJ125" s="870"/>
      <c r="DK125" s="870"/>
      <c r="DL125" s="870" t="s">
        <v>492</v>
      </c>
      <c r="DM125" s="870"/>
      <c r="DN125" s="870"/>
      <c r="DO125" s="870"/>
      <c r="DP125" s="870"/>
      <c r="DQ125" s="870" t="s">
        <v>131</v>
      </c>
      <c r="DR125" s="870"/>
      <c r="DS125" s="870"/>
      <c r="DT125" s="870"/>
      <c r="DU125" s="870"/>
      <c r="DV125" s="871" t="s">
        <v>131</v>
      </c>
      <c r="DW125" s="871"/>
      <c r="DX125" s="871"/>
      <c r="DY125" s="871"/>
      <c r="DZ125" s="872"/>
    </row>
    <row r="126" spans="1:130" s="233" customFormat="1" ht="26.25" customHeight="1" thickBot="1" x14ac:dyDescent="0.2">
      <c r="A126" s="848"/>
      <c r="B126" s="849"/>
      <c r="C126" s="843" t="s">
        <v>480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3" t="s">
        <v>131</v>
      </c>
      <c r="AB126" s="804"/>
      <c r="AC126" s="804"/>
      <c r="AD126" s="804"/>
      <c r="AE126" s="805"/>
      <c r="AF126" s="806" t="s">
        <v>131</v>
      </c>
      <c r="AG126" s="804"/>
      <c r="AH126" s="804"/>
      <c r="AI126" s="804"/>
      <c r="AJ126" s="805"/>
      <c r="AK126" s="806">
        <v>1007602</v>
      </c>
      <c r="AL126" s="804"/>
      <c r="AM126" s="804"/>
      <c r="AN126" s="804"/>
      <c r="AO126" s="805"/>
      <c r="AP126" s="852">
        <v>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497</v>
      </c>
      <c r="CQ126" s="780"/>
      <c r="CR126" s="780"/>
      <c r="CS126" s="780"/>
      <c r="CT126" s="780"/>
      <c r="CU126" s="780"/>
      <c r="CV126" s="780"/>
      <c r="CW126" s="780"/>
      <c r="CX126" s="780"/>
      <c r="CY126" s="780"/>
      <c r="CZ126" s="780"/>
      <c r="DA126" s="780"/>
      <c r="DB126" s="780"/>
      <c r="DC126" s="780"/>
      <c r="DD126" s="780"/>
      <c r="DE126" s="780"/>
      <c r="DF126" s="781"/>
      <c r="DG126" s="844" t="s">
        <v>131</v>
      </c>
      <c r="DH126" s="845"/>
      <c r="DI126" s="845"/>
      <c r="DJ126" s="845"/>
      <c r="DK126" s="845"/>
      <c r="DL126" s="845" t="s">
        <v>131</v>
      </c>
      <c r="DM126" s="845"/>
      <c r="DN126" s="845"/>
      <c r="DO126" s="845"/>
      <c r="DP126" s="845"/>
      <c r="DQ126" s="845" t="s">
        <v>492</v>
      </c>
      <c r="DR126" s="845"/>
      <c r="DS126" s="845"/>
      <c r="DT126" s="845"/>
      <c r="DU126" s="845"/>
      <c r="DV126" s="822" t="s">
        <v>131</v>
      </c>
      <c r="DW126" s="822"/>
      <c r="DX126" s="822"/>
      <c r="DY126" s="822"/>
      <c r="DZ126" s="823"/>
    </row>
    <row r="127" spans="1:130" s="233" customFormat="1" ht="26.25" customHeight="1" x14ac:dyDescent="0.15">
      <c r="A127" s="850"/>
      <c r="B127" s="851"/>
      <c r="C127" s="866" t="s">
        <v>498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3" t="s">
        <v>492</v>
      </c>
      <c r="AB127" s="804"/>
      <c r="AC127" s="804"/>
      <c r="AD127" s="804"/>
      <c r="AE127" s="805"/>
      <c r="AF127" s="806" t="s">
        <v>131</v>
      </c>
      <c r="AG127" s="804"/>
      <c r="AH127" s="804"/>
      <c r="AI127" s="804"/>
      <c r="AJ127" s="805"/>
      <c r="AK127" s="806" t="s">
        <v>492</v>
      </c>
      <c r="AL127" s="804"/>
      <c r="AM127" s="804"/>
      <c r="AN127" s="804"/>
      <c r="AO127" s="805"/>
      <c r="AP127" s="852" t="s">
        <v>131</v>
      </c>
      <c r="AQ127" s="853"/>
      <c r="AR127" s="853"/>
      <c r="AS127" s="853"/>
      <c r="AT127" s="854"/>
      <c r="AU127" s="235"/>
      <c r="AV127" s="235"/>
      <c r="AW127" s="235"/>
      <c r="AX127" s="869" t="s">
        <v>499</v>
      </c>
      <c r="AY127" s="840"/>
      <c r="AZ127" s="840"/>
      <c r="BA127" s="840"/>
      <c r="BB127" s="840"/>
      <c r="BC127" s="840"/>
      <c r="BD127" s="840"/>
      <c r="BE127" s="841"/>
      <c r="BF127" s="839" t="s">
        <v>500</v>
      </c>
      <c r="BG127" s="840"/>
      <c r="BH127" s="840"/>
      <c r="BI127" s="840"/>
      <c r="BJ127" s="840"/>
      <c r="BK127" s="840"/>
      <c r="BL127" s="841"/>
      <c r="BM127" s="839" t="s">
        <v>501</v>
      </c>
      <c r="BN127" s="840"/>
      <c r="BO127" s="840"/>
      <c r="BP127" s="840"/>
      <c r="BQ127" s="840"/>
      <c r="BR127" s="840"/>
      <c r="BS127" s="841"/>
      <c r="BT127" s="839" t="s">
        <v>502</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503</v>
      </c>
      <c r="CQ127" s="780"/>
      <c r="CR127" s="780"/>
      <c r="CS127" s="780"/>
      <c r="CT127" s="780"/>
      <c r="CU127" s="780"/>
      <c r="CV127" s="780"/>
      <c r="CW127" s="780"/>
      <c r="CX127" s="780"/>
      <c r="CY127" s="780"/>
      <c r="CZ127" s="780"/>
      <c r="DA127" s="780"/>
      <c r="DB127" s="780"/>
      <c r="DC127" s="780"/>
      <c r="DD127" s="780"/>
      <c r="DE127" s="780"/>
      <c r="DF127" s="781"/>
      <c r="DG127" s="844" t="s">
        <v>492</v>
      </c>
      <c r="DH127" s="845"/>
      <c r="DI127" s="845"/>
      <c r="DJ127" s="845"/>
      <c r="DK127" s="845"/>
      <c r="DL127" s="845" t="s">
        <v>131</v>
      </c>
      <c r="DM127" s="845"/>
      <c r="DN127" s="845"/>
      <c r="DO127" s="845"/>
      <c r="DP127" s="845"/>
      <c r="DQ127" s="845" t="s">
        <v>131</v>
      </c>
      <c r="DR127" s="845"/>
      <c r="DS127" s="845"/>
      <c r="DT127" s="845"/>
      <c r="DU127" s="845"/>
      <c r="DV127" s="822" t="s">
        <v>131</v>
      </c>
      <c r="DW127" s="822"/>
      <c r="DX127" s="822"/>
      <c r="DY127" s="822"/>
      <c r="DZ127" s="823"/>
    </row>
    <row r="128" spans="1:130" s="233" customFormat="1" ht="26.25" customHeight="1" thickBot="1" x14ac:dyDescent="0.2">
      <c r="A128" s="824" t="s">
        <v>504</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505</v>
      </c>
      <c r="X128" s="826"/>
      <c r="Y128" s="826"/>
      <c r="Z128" s="827"/>
      <c r="AA128" s="828">
        <v>2974482</v>
      </c>
      <c r="AB128" s="829"/>
      <c r="AC128" s="829"/>
      <c r="AD128" s="829"/>
      <c r="AE128" s="830"/>
      <c r="AF128" s="831">
        <v>2590133</v>
      </c>
      <c r="AG128" s="829"/>
      <c r="AH128" s="829"/>
      <c r="AI128" s="829"/>
      <c r="AJ128" s="830"/>
      <c r="AK128" s="831">
        <v>2230040</v>
      </c>
      <c r="AL128" s="829"/>
      <c r="AM128" s="829"/>
      <c r="AN128" s="829"/>
      <c r="AO128" s="830"/>
      <c r="AP128" s="832"/>
      <c r="AQ128" s="833"/>
      <c r="AR128" s="833"/>
      <c r="AS128" s="833"/>
      <c r="AT128" s="834"/>
      <c r="AU128" s="235"/>
      <c r="AV128" s="235"/>
      <c r="AW128" s="235"/>
      <c r="AX128" s="835" t="s">
        <v>506</v>
      </c>
      <c r="AY128" s="836"/>
      <c r="AZ128" s="836"/>
      <c r="BA128" s="836"/>
      <c r="BB128" s="836"/>
      <c r="BC128" s="836"/>
      <c r="BD128" s="836"/>
      <c r="BE128" s="837"/>
      <c r="BF128" s="810" t="s">
        <v>469</v>
      </c>
      <c r="BG128" s="811"/>
      <c r="BH128" s="811"/>
      <c r="BI128" s="811"/>
      <c r="BJ128" s="811"/>
      <c r="BK128" s="811"/>
      <c r="BL128" s="838"/>
      <c r="BM128" s="810">
        <v>11.25</v>
      </c>
      <c r="BN128" s="811"/>
      <c r="BO128" s="811"/>
      <c r="BP128" s="811"/>
      <c r="BQ128" s="811"/>
      <c r="BR128" s="811"/>
      <c r="BS128" s="838"/>
      <c r="BT128" s="810">
        <v>20</v>
      </c>
      <c r="BU128" s="811"/>
      <c r="BV128" s="811"/>
      <c r="BW128" s="811"/>
      <c r="BX128" s="811"/>
      <c r="BY128" s="811"/>
      <c r="BZ128" s="812"/>
      <c r="CA128" s="258"/>
      <c r="CB128" s="258"/>
      <c r="CC128" s="258"/>
      <c r="CD128" s="258"/>
      <c r="CE128" s="258"/>
      <c r="CF128" s="258"/>
      <c r="CG128" s="235"/>
      <c r="CH128" s="235"/>
      <c r="CI128" s="235"/>
      <c r="CJ128" s="257"/>
      <c r="CK128" s="885"/>
      <c r="CL128" s="886"/>
      <c r="CM128" s="886"/>
      <c r="CN128" s="886"/>
      <c r="CO128" s="887"/>
      <c r="CP128" s="813" t="s">
        <v>507</v>
      </c>
      <c r="CQ128" s="758"/>
      <c r="CR128" s="758"/>
      <c r="CS128" s="758"/>
      <c r="CT128" s="758"/>
      <c r="CU128" s="758"/>
      <c r="CV128" s="758"/>
      <c r="CW128" s="758"/>
      <c r="CX128" s="758"/>
      <c r="CY128" s="758"/>
      <c r="CZ128" s="758"/>
      <c r="DA128" s="758"/>
      <c r="DB128" s="758"/>
      <c r="DC128" s="758"/>
      <c r="DD128" s="758"/>
      <c r="DE128" s="758"/>
      <c r="DF128" s="759"/>
      <c r="DG128" s="814">
        <v>20289</v>
      </c>
      <c r="DH128" s="815"/>
      <c r="DI128" s="815"/>
      <c r="DJ128" s="815"/>
      <c r="DK128" s="815"/>
      <c r="DL128" s="815" t="s">
        <v>469</v>
      </c>
      <c r="DM128" s="815"/>
      <c r="DN128" s="815"/>
      <c r="DO128" s="815"/>
      <c r="DP128" s="815"/>
      <c r="DQ128" s="815" t="s">
        <v>131</v>
      </c>
      <c r="DR128" s="815"/>
      <c r="DS128" s="815"/>
      <c r="DT128" s="815"/>
      <c r="DU128" s="815"/>
      <c r="DV128" s="820" t="s">
        <v>131</v>
      </c>
      <c r="DW128" s="820"/>
      <c r="DX128" s="820"/>
      <c r="DY128" s="820"/>
      <c r="DZ128" s="821"/>
    </row>
    <row r="129" spans="1:131" s="233" customFormat="1" ht="26.25" customHeight="1" x14ac:dyDescent="0.15">
      <c r="A129" s="798" t="s">
        <v>108</v>
      </c>
      <c r="B129" s="799"/>
      <c r="C129" s="799"/>
      <c r="D129" s="799"/>
      <c r="E129" s="799"/>
      <c r="F129" s="799"/>
      <c r="G129" s="799"/>
      <c r="H129" s="799"/>
      <c r="I129" s="799"/>
      <c r="J129" s="799"/>
      <c r="K129" s="799"/>
      <c r="L129" s="799"/>
      <c r="M129" s="799"/>
      <c r="N129" s="799"/>
      <c r="O129" s="799"/>
      <c r="P129" s="799"/>
      <c r="Q129" s="799"/>
      <c r="R129" s="799"/>
      <c r="S129" s="799"/>
      <c r="T129" s="799"/>
      <c r="U129" s="799"/>
      <c r="V129" s="799"/>
      <c r="W129" s="800" t="s">
        <v>508</v>
      </c>
      <c r="X129" s="801"/>
      <c r="Y129" s="801"/>
      <c r="Z129" s="802"/>
      <c r="AA129" s="803">
        <v>102021064</v>
      </c>
      <c r="AB129" s="804"/>
      <c r="AC129" s="804"/>
      <c r="AD129" s="804"/>
      <c r="AE129" s="805"/>
      <c r="AF129" s="806">
        <v>103904018</v>
      </c>
      <c r="AG129" s="804"/>
      <c r="AH129" s="804"/>
      <c r="AI129" s="804"/>
      <c r="AJ129" s="805"/>
      <c r="AK129" s="806">
        <v>106411513</v>
      </c>
      <c r="AL129" s="804"/>
      <c r="AM129" s="804"/>
      <c r="AN129" s="804"/>
      <c r="AO129" s="805"/>
      <c r="AP129" s="807"/>
      <c r="AQ129" s="808"/>
      <c r="AR129" s="808"/>
      <c r="AS129" s="808"/>
      <c r="AT129" s="809"/>
      <c r="AU129" s="236"/>
      <c r="AV129" s="236"/>
      <c r="AW129" s="236"/>
      <c r="AX129" s="779" t="s">
        <v>509</v>
      </c>
      <c r="AY129" s="780"/>
      <c r="AZ129" s="780"/>
      <c r="BA129" s="780"/>
      <c r="BB129" s="780"/>
      <c r="BC129" s="780"/>
      <c r="BD129" s="780"/>
      <c r="BE129" s="781"/>
      <c r="BF129" s="816" t="s">
        <v>131</v>
      </c>
      <c r="BG129" s="817"/>
      <c r="BH129" s="817"/>
      <c r="BI129" s="817"/>
      <c r="BJ129" s="817"/>
      <c r="BK129" s="817"/>
      <c r="BL129" s="818"/>
      <c r="BM129" s="816">
        <v>16.25</v>
      </c>
      <c r="BN129" s="817"/>
      <c r="BO129" s="817"/>
      <c r="BP129" s="817"/>
      <c r="BQ129" s="817"/>
      <c r="BR129" s="817"/>
      <c r="BS129" s="818"/>
      <c r="BT129" s="816">
        <v>30</v>
      </c>
      <c r="BU129" s="817"/>
      <c r="BV129" s="817"/>
      <c r="BW129" s="817"/>
      <c r="BX129" s="817"/>
      <c r="BY129" s="817"/>
      <c r="BZ129" s="819"/>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798" t="s">
        <v>510</v>
      </c>
      <c r="B130" s="799"/>
      <c r="C130" s="799"/>
      <c r="D130" s="799"/>
      <c r="E130" s="799"/>
      <c r="F130" s="799"/>
      <c r="G130" s="799"/>
      <c r="H130" s="799"/>
      <c r="I130" s="799"/>
      <c r="J130" s="799"/>
      <c r="K130" s="799"/>
      <c r="L130" s="799"/>
      <c r="M130" s="799"/>
      <c r="N130" s="799"/>
      <c r="O130" s="799"/>
      <c r="P130" s="799"/>
      <c r="Q130" s="799"/>
      <c r="R130" s="799"/>
      <c r="S130" s="799"/>
      <c r="T130" s="799"/>
      <c r="U130" s="799"/>
      <c r="V130" s="799"/>
      <c r="W130" s="800" t="s">
        <v>511</v>
      </c>
      <c r="X130" s="801"/>
      <c r="Y130" s="801"/>
      <c r="Z130" s="802"/>
      <c r="AA130" s="803">
        <v>11017360</v>
      </c>
      <c r="AB130" s="804"/>
      <c r="AC130" s="804"/>
      <c r="AD130" s="804"/>
      <c r="AE130" s="805"/>
      <c r="AF130" s="806">
        <v>10569032</v>
      </c>
      <c r="AG130" s="804"/>
      <c r="AH130" s="804"/>
      <c r="AI130" s="804"/>
      <c r="AJ130" s="805"/>
      <c r="AK130" s="806">
        <v>10103985</v>
      </c>
      <c r="AL130" s="804"/>
      <c r="AM130" s="804"/>
      <c r="AN130" s="804"/>
      <c r="AO130" s="805"/>
      <c r="AP130" s="807"/>
      <c r="AQ130" s="808"/>
      <c r="AR130" s="808"/>
      <c r="AS130" s="808"/>
      <c r="AT130" s="809"/>
      <c r="AU130" s="236"/>
      <c r="AV130" s="236"/>
      <c r="AW130" s="236"/>
      <c r="AX130" s="779" t="s">
        <v>512</v>
      </c>
      <c r="AY130" s="780"/>
      <c r="AZ130" s="780"/>
      <c r="BA130" s="780"/>
      <c r="BB130" s="780"/>
      <c r="BC130" s="780"/>
      <c r="BD130" s="780"/>
      <c r="BE130" s="781"/>
      <c r="BF130" s="782">
        <v>4.0999999999999996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513</v>
      </c>
      <c r="X131" s="789"/>
      <c r="Y131" s="789"/>
      <c r="Z131" s="790"/>
      <c r="AA131" s="791">
        <v>91003704</v>
      </c>
      <c r="AB131" s="792"/>
      <c r="AC131" s="792"/>
      <c r="AD131" s="792"/>
      <c r="AE131" s="793"/>
      <c r="AF131" s="794">
        <v>93334986</v>
      </c>
      <c r="AG131" s="792"/>
      <c r="AH131" s="792"/>
      <c r="AI131" s="792"/>
      <c r="AJ131" s="793"/>
      <c r="AK131" s="794">
        <v>96307528</v>
      </c>
      <c r="AL131" s="792"/>
      <c r="AM131" s="792"/>
      <c r="AN131" s="792"/>
      <c r="AO131" s="793"/>
      <c r="AP131" s="795"/>
      <c r="AQ131" s="796"/>
      <c r="AR131" s="796"/>
      <c r="AS131" s="796"/>
      <c r="AT131" s="797"/>
      <c r="AU131" s="236"/>
      <c r="AV131" s="236"/>
      <c r="AW131" s="236"/>
      <c r="AX131" s="757" t="s">
        <v>514</v>
      </c>
      <c r="AY131" s="758"/>
      <c r="AZ131" s="758"/>
      <c r="BA131" s="758"/>
      <c r="BB131" s="758"/>
      <c r="BC131" s="758"/>
      <c r="BD131" s="758"/>
      <c r="BE131" s="759"/>
      <c r="BF131" s="760">
        <v>19.2</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515</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516</v>
      </c>
      <c r="W132" s="770"/>
      <c r="X132" s="770"/>
      <c r="Y132" s="770"/>
      <c r="Z132" s="771"/>
      <c r="AA132" s="772">
        <v>4.4238803730000003</v>
      </c>
      <c r="AB132" s="773"/>
      <c r="AC132" s="773"/>
      <c r="AD132" s="773"/>
      <c r="AE132" s="774"/>
      <c r="AF132" s="775">
        <v>3.8834023069999999</v>
      </c>
      <c r="AG132" s="773"/>
      <c r="AH132" s="773"/>
      <c r="AI132" s="773"/>
      <c r="AJ132" s="774"/>
      <c r="AK132" s="775">
        <v>4.0994292779999997</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517</v>
      </c>
      <c r="W133" s="749"/>
      <c r="X133" s="749"/>
      <c r="Y133" s="749"/>
      <c r="Z133" s="750"/>
      <c r="AA133" s="751">
        <v>5.3</v>
      </c>
      <c r="AB133" s="752"/>
      <c r="AC133" s="752"/>
      <c r="AD133" s="752"/>
      <c r="AE133" s="753"/>
      <c r="AF133" s="751">
        <v>4.4000000000000004</v>
      </c>
      <c r="AG133" s="752"/>
      <c r="AH133" s="752"/>
      <c r="AI133" s="752"/>
      <c r="AJ133" s="753"/>
      <c r="AK133" s="751">
        <v>4.0999999999999996</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sg39wR1petVxBLo3vkxltt74izBrMSbSJdqJvOmXxCR3lr8FqUCgY5Pm0Ab+1j0ka/DyPHCLiv3KtFpYbiP+gg==" saltValue="+9c8dpW09+mUE3lSJQT+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CH10:CL10"/>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R12:CV12"/>
    <mergeCell ref="CW12:DA12"/>
    <mergeCell ref="DB12:DF12"/>
    <mergeCell ref="DG12:DK12"/>
    <mergeCell ref="DL12:DP12"/>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DQ12:DU12"/>
    <mergeCell ref="AK12:AO12"/>
    <mergeCell ref="AP12:AT12"/>
    <mergeCell ref="AU12:AY12"/>
    <mergeCell ref="BS12:CG12"/>
    <mergeCell ref="CH12:CL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A129:V129"/>
    <mergeCell ref="W129:Z129"/>
    <mergeCell ref="AA129:AE129"/>
    <mergeCell ref="AF129:AJ129"/>
    <mergeCell ref="AK129:AO129"/>
    <mergeCell ref="AP129:AT129"/>
    <mergeCell ref="BT128:BZ128"/>
    <mergeCell ref="CP128:DF128"/>
    <mergeCell ref="DG128:DK128"/>
    <mergeCell ref="DL128:DP128"/>
    <mergeCell ref="DQ128:DU128"/>
    <mergeCell ref="AX129:BE129"/>
    <mergeCell ref="BF129:BL129"/>
    <mergeCell ref="BM129:BS129"/>
    <mergeCell ref="BT129:BZ129"/>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130:V130"/>
    <mergeCell ref="W130:Z130"/>
    <mergeCell ref="AA130:AE130"/>
    <mergeCell ref="AF130:AJ130"/>
    <mergeCell ref="AK130:AO130"/>
    <mergeCell ref="AP130:AT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F54" zoomScaleNormal="85" zoomScaleSheetLayoutView="100" workbookViewId="0">
      <selection activeCell="CN94" sqref="CN9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gG1nwzimT8gWafeEeg0yOdt5MdlSpPq7Ha1eofz4JcD4eeshL5T4BoM/kdh/3S9ZnTOfxEV9FQfKbUwTSsgNzA==" saltValue="tGxfrBqlLt11WeUmLx2L+w=="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3"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C0YTXSXc+5op8+9+T2+Xe5v4VgZGJnJMqGEXVlSgkXrcF8RkjjV4jucjE1mhjw6VviLB2/An3Z8+L2YvC0mWQ==" saltValue="WkG0xlFhzCoj/HtcdtQykA==" spinCount="100000"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521</v>
      </c>
      <c r="AP7" s="275"/>
      <c r="AQ7" s="276" t="s">
        <v>522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523</v>
      </c>
      <c r="AQ8" s="282" t="s">
        <v>524</v>
      </c>
      <c r="AR8" s="283" t="s">
        <v>525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526</v>
      </c>
      <c r="AL9" s="1159"/>
      <c r="AM9" s="1159"/>
      <c r="AN9" s="1160"/>
      <c r="AO9" s="284">
        <v>30035256</v>
      </c>
      <c r="AP9" s="284">
        <v>57856</v>
      </c>
      <c r="AQ9" s="285">
        <v>62943</v>
      </c>
      <c r="AR9" s="286">
        <v>-8.1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527</v>
      </c>
      <c r="AL10" s="1159"/>
      <c r="AM10" s="1159"/>
      <c r="AN10" s="1160"/>
      <c r="AO10" s="287">
        <v>40893</v>
      </c>
      <c r="AP10" s="287">
        <v>79</v>
      </c>
      <c r="AQ10" s="288">
        <v>1681</v>
      </c>
      <c r="AR10" s="289">
        <v>-95.3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528</v>
      </c>
      <c r="AL11" s="1159"/>
      <c r="AM11" s="1159"/>
      <c r="AN11" s="1160"/>
      <c r="AO11" s="287">
        <v>9620</v>
      </c>
      <c r="AP11" s="287">
        <v>19</v>
      </c>
      <c r="AQ11" s="288">
        <v>656</v>
      </c>
      <c r="AR11" s="289">
        <v>-97.1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529</v>
      </c>
      <c r="AL12" s="1159"/>
      <c r="AM12" s="1159"/>
      <c r="AN12" s="1160"/>
      <c r="AO12" s="287" t="s">
        <v>530</v>
      </c>
      <c r="AP12" s="287" t="s">
        <v>530</v>
      </c>
      <c r="AQ12" s="288">
        <v>24</v>
      </c>
      <c r="AR12" s="289" t="s">
        <v>530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531</v>
      </c>
      <c r="AL13" s="1159"/>
      <c r="AM13" s="1159"/>
      <c r="AN13" s="1160"/>
      <c r="AO13" s="287">
        <v>770559</v>
      </c>
      <c r="AP13" s="287">
        <v>1484</v>
      </c>
      <c r="AQ13" s="288">
        <v>1968</v>
      </c>
      <c r="AR13" s="289">
        <v>-24.6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532</v>
      </c>
      <c r="AL14" s="1159"/>
      <c r="AM14" s="1159"/>
      <c r="AN14" s="1160"/>
      <c r="AO14" s="287">
        <v>864392</v>
      </c>
      <c r="AP14" s="287">
        <v>1665</v>
      </c>
      <c r="AQ14" s="288">
        <v>1222</v>
      </c>
      <c r="AR14" s="289">
        <v>36.299999999999997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533</v>
      </c>
      <c r="AL15" s="1162"/>
      <c r="AM15" s="1162"/>
      <c r="AN15" s="1163"/>
      <c r="AO15" s="287">
        <v>-1822395</v>
      </c>
      <c r="AP15" s="287">
        <v>-3510</v>
      </c>
      <c r="AQ15" s="288">
        <v>-3725</v>
      </c>
      <c r="AR15" s="289">
        <v>-5.8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192</v>
      </c>
      <c r="AL16" s="1162"/>
      <c r="AM16" s="1162"/>
      <c r="AN16" s="1163"/>
      <c r="AO16" s="287">
        <v>29898325</v>
      </c>
      <c r="AP16" s="287">
        <v>57592</v>
      </c>
      <c r="AQ16" s="288">
        <v>64768</v>
      </c>
      <c r="AR16" s="289">
        <v>-11.1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535</v>
      </c>
      <c r="AP20" s="296" t="s">
        <v>536</v>
      </c>
      <c r="AQ20" s="297" t="s">
        <v>537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538</v>
      </c>
      <c r="AL21" s="1165"/>
      <c r="AM21" s="1165"/>
      <c r="AN21" s="1166"/>
      <c r="AO21" s="300">
        <v>5.72</v>
      </c>
      <c r="AP21" s="301">
        <v>6.41</v>
      </c>
      <c r="AQ21" s="302">
        <v>-0.69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539</v>
      </c>
      <c r="AL22" s="1165"/>
      <c r="AM22" s="1165"/>
      <c r="AN22" s="1166"/>
      <c r="AO22" s="305">
        <v>101.6</v>
      </c>
      <c r="AP22" s="306">
        <v>99.7</v>
      </c>
      <c r="AQ22" s="307">
        <v>1.9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540</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541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521</v>
      </c>
      <c r="AP30" s="275"/>
      <c r="AQ30" s="276" t="s">
        <v>522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523</v>
      </c>
      <c r="AQ31" s="282" t="s">
        <v>524</v>
      </c>
      <c r="AR31" s="283" t="s">
        <v>525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543</v>
      </c>
      <c r="AL32" s="1149"/>
      <c r="AM32" s="1149"/>
      <c r="AN32" s="1150"/>
      <c r="AO32" s="315">
        <v>13617878</v>
      </c>
      <c r="AP32" s="315">
        <v>26232</v>
      </c>
      <c r="AQ32" s="316">
        <v>36898</v>
      </c>
      <c r="AR32" s="317">
        <v>-28.9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544</v>
      </c>
      <c r="AL33" s="1149"/>
      <c r="AM33" s="1149"/>
      <c r="AN33" s="1150"/>
      <c r="AO33" s="315" t="s">
        <v>530</v>
      </c>
      <c r="AP33" s="315" t="s">
        <v>530</v>
      </c>
      <c r="AQ33" s="316">
        <v>2</v>
      </c>
      <c r="AR33" s="317" t="s">
        <v>530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545</v>
      </c>
      <c r="AL34" s="1149"/>
      <c r="AM34" s="1149"/>
      <c r="AN34" s="1150"/>
      <c r="AO34" s="315" t="s">
        <v>530</v>
      </c>
      <c r="AP34" s="315" t="s">
        <v>530</v>
      </c>
      <c r="AQ34" s="316">
        <v>63</v>
      </c>
      <c r="AR34" s="317" t="s">
        <v>530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546</v>
      </c>
      <c r="AL35" s="1149"/>
      <c r="AM35" s="1149"/>
      <c r="AN35" s="1150"/>
      <c r="AO35" s="315">
        <v>1325650</v>
      </c>
      <c r="AP35" s="315">
        <v>2554</v>
      </c>
      <c r="AQ35" s="316">
        <v>8350</v>
      </c>
      <c r="AR35" s="317">
        <v>-69.400000000000006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547</v>
      </c>
      <c r="AL36" s="1149"/>
      <c r="AM36" s="1149"/>
      <c r="AN36" s="1150"/>
      <c r="AO36" s="315" t="s">
        <v>530</v>
      </c>
      <c r="AP36" s="315" t="s">
        <v>530</v>
      </c>
      <c r="AQ36" s="316">
        <v>436</v>
      </c>
      <c r="AR36" s="317" t="s">
        <v>530</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548</v>
      </c>
      <c r="AL37" s="1149"/>
      <c r="AM37" s="1149"/>
      <c r="AN37" s="1150"/>
      <c r="AO37" s="315">
        <v>1338256</v>
      </c>
      <c r="AP37" s="315">
        <v>2578</v>
      </c>
      <c r="AQ37" s="316">
        <v>641</v>
      </c>
      <c r="AR37" s="317">
        <v>302.2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549</v>
      </c>
      <c r="AL38" s="1152"/>
      <c r="AM38" s="1152"/>
      <c r="AN38" s="1153"/>
      <c r="AO38" s="318">
        <v>300</v>
      </c>
      <c r="AP38" s="318">
        <v>1</v>
      </c>
      <c r="AQ38" s="319">
        <v>1</v>
      </c>
      <c r="AR38" s="307">
        <v>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550</v>
      </c>
      <c r="AL39" s="1152"/>
      <c r="AM39" s="1152"/>
      <c r="AN39" s="1153"/>
      <c r="AO39" s="315">
        <v>-2230040</v>
      </c>
      <c r="AP39" s="315">
        <v>-4296</v>
      </c>
      <c r="AQ39" s="316">
        <v>-7817</v>
      </c>
      <c r="AR39" s="317">
        <v>-45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551</v>
      </c>
      <c r="AL40" s="1149"/>
      <c r="AM40" s="1149"/>
      <c r="AN40" s="1150"/>
      <c r="AO40" s="315">
        <v>-10103985</v>
      </c>
      <c r="AP40" s="315">
        <v>-19463</v>
      </c>
      <c r="AQ40" s="316">
        <v>-28299</v>
      </c>
      <c r="AR40" s="317">
        <v>-31.2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303</v>
      </c>
      <c r="AL41" s="1155"/>
      <c r="AM41" s="1155"/>
      <c r="AN41" s="1156"/>
      <c r="AO41" s="315">
        <v>3948059</v>
      </c>
      <c r="AP41" s="315">
        <v>7605</v>
      </c>
      <c r="AQ41" s="316">
        <v>10277</v>
      </c>
      <c r="AR41" s="317">
        <v>-26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521</v>
      </c>
      <c r="AN49" s="1143" t="s">
        <v>555</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556</v>
      </c>
      <c r="AO50" s="332" t="s">
        <v>557</v>
      </c>
      <c r="AP50" s="333" t="s">
        <v>558</v>
      </c>
      <c r="AQ50" s="334" t="s">
        <v>559</v>
      </c>
      <c r="AR50" s="335" t="s">
        <v>560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561</v>
      </c>
      <c r="AL51" s="328"/>
      <c r="AM51" s="336">
        <v>28645918</v>
      </c>
      <c r="AN51" s="337">
        <v>54779</v>
      </c>
      <c r="AO51" s="338">
        <v>-8.3000000000000007</v>
      </c>
      <c r="AP51" s="339">
        <v>48088</v>
      </c>
      <c r="AQ51" s="340">
        <v>3.6</v>
      </c>
      <c r="AR51" s="341">
        <v>-11.9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562</v>
      </c>
      <c r="AM52" s="344">
        <v>13728590</v>
      </c>
      <c r="AN52" s="345">
        <v>26253</v>
      </c>
      <c r="AO52" s="346">
        <v>-12.2</v>
      </c>
      <c r="AP52" s="347">
        <v>25183</v>
      </c>
      <c r="AQ52" s="348">
        <v>-4.3</v>
      </c>
      <c r="AR52" s="349">
        <v>-7.9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563</v>
      </c>
      <c r="AL53" s="328"/>
      <c r="AM53" s="336">
        <v>36197287</v>
      </c>
      <c r="AN53" s="337">
        <v>69252</v>
      </c>
      <c r="AO53" s="338">
        <v>26.4</v>
      </c>
      <c r="AP53" s="339">
        <v>46457</v>
      </c>
      <c r="AQ53" s="340">
        <v>-3.4</v>
      </c>
      <c r="AR53" s="341">
        <v>29.8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562</v>
      </c>
      <c r="AM54" s="344">
        <v>12324711</v>
      </c>
      <c r="AN54" s="345">
        <v>23579</v>
      </c>
      <c r="AO54" s="346">
        <v>-10.199999999999999</v>
      </c>
      <c r="AP54" s="347">
        <v>24020</v>
      </c>
      <c r="AQ54" s="348">
        <v>-4.5999999999999996</v>
      </c>
      <c r="AR54" s="349">
        <v>-5.6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564</v>
      </c>
      <c r="AL55" s="328"/>
      <c r="AM55" s="336">
        <v>47812522</v>
      </c>
      <c r="AN55" s="337">
        <v>91638</v>
      </c>
      <c r="AO55" s="338">
        <v>32.299999999999997</v>
      </c>
      <c r="AP55" s="339">
        <v>51849</v>
      </c>
      <c r="AQ55" s="340">
        <v>11.6</v>
      </c>
      <c r="AR55" s="341">
        <v>20.7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562</v>
      </c>
      <c r="AM56" s="344">
        <v>14514708</v>
      </c>
      <c r="AN56" s="345">
        <v>27819</v>
      </c>
      <c r="AO56" s="346">
        <v>18</v>
      </c>
      <c r="AP56" s="347">
        <v>26326</v>
      </c>
      <c r="AQ56" s="348">
        <v>9.6</v>
      </c>
      <c r="AR56" s="349">
        <v>8.4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565</v>
      </c>
      <c r="AL57" s="328"/>
      <c r="AM57" s="336">
        <v>44918303</v>
      </c>
      <c r="AN57" s="337">
        <v>86198</v>
      </c>
      <c r="AO57" s="338">
        <v>-5.9</v>
      </c>
      <c r="AP57" s="339">
        <v>52191</v>
      </c>
      <c r="AQ57" s="340">
        <v>0.7</v>
      </c>
      <c r="AR57" s="341">
        <v>-6.6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562</v>
      </c>
      <c r="AM58" s="344">
        <v>18448709</v>
      </c>
      <c r="AN58" s="345">
        <v>35403</v>
      </c>
      <c r="AO58" s="346">
        <v>27.3</v>
      </c>
      <c r="AP58" s="347">
        <v>26807</v>
      </c>
      <c r="AQ58" s="348">
        <v>1.8</v>
      </c>
      <c r="AR58" s="349">
        <v>25.5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566</v>
      </c>
      <c r="AL59" s="328"/>
      <c r="AM59" s="336">
        <v>46428330</v>
      </c>
      <c r="AN59" s="337">
        <v>89434</v>
      </c>
      <c r="AO59" s="338">
        <v>3.8</v>
      </c>
      <c r="AP59" s="339">
        <v>48105</v>
      </c>
      <c r="AQ59" s="340">
        <v>-7.8</v>
      </c>
      <c r="AR59" s="341">
        <v>11.6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562</v>
      </c>
      <c r="AM60" s="344">
        <v>18297506</v>
      </c>
      <c r="AN60" s="345">
        <v>35246</v>
      </c>
      <c r="AO60" s="346">
        <v>-0.4</v>
      </c>
      <c r="AP60" s="347">
        <v>24072</v>
      </c>
      <c r="AQ60" s="348">
        <v>-10.199999999999999</v>
      </c>
      <c r="AR60" s="349">
        <v>9.8000000000000007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567</v>
      </c>
      <c r="AL61" s="350"/>
      <c r="AM61" s="351">
        <v>40800472</v>
      </c>
      <c r="AN61" s="352">
        <v>78260</v>
      </c>
      <c r="AO61" s="353">
        <v>9.6999999999999993</v>
      </c>
      <c r="AP61" s="354">
        <v>49338</v>
      </c>
      <c r="AQ61" s="355">
        <v>0.9</v>
      </c>
      <c r="AR61" s="341">
        <v>8.8000000000000007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562</v>
      </c>
      <c r="AM62" s="344">
        <v>15462845</v>
      </c>
      <c r="AN62" s="345">
        <v>29660</v>
      </c>
      <c r="AO62" s="346">
        <v>4.5</v>
      </c>
      <c r="AP62" s="347">
        <v>25282</v>
      </c>
      <c r="AQ62" s="348">
        <v>-1.5</v>
      </c>
      <c r="AR62" s="349">
        <v>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emPjDbzZ6sLtflbxAlsg31J3fZN/mSWfPwQea3ux9RCf6XqLzA3RN3/zB7UOzuQRb5c0U71OEzVk771CuZ3rtg==" saltValue="VzZwuGnh/IrGhV0NQU3l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5" zoomScale="85" zoomScaleNormal="85" zoomScaleSheetLayoutView="55" workbookViewId="0">
      <selection activeCell="BJ51" sqref="BJ51"/>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569</v>
      </c>
    </row>
    <row r="120" spans="125:125" ht="13.5" hidden="1" customHeight="1" x14ac:dyDescent="0.15"/>
    <row r="121" spans="125:125" ht="13.5" hidden="1" customHeight="1" x14ac:dyDescent="0.15">
      <c r="DU121" s="262"/>
    </row>
  </sheetData>
  <sheetProtection algorithmName="SHA-512" hashValue="tnQoCMoIIuXzc+b7tbNf11a8tT7MJTrwnpfoE2eqIvpQKOyp6Ne0+W4egYIMT7ZKGxMaQZ+QU1EffCKX5Gy8og==" saltValue="Xer5ifTQ2oPZN+mQf5eN7A=="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4" zoomScaleNormal="100" zoomScaleSheetLayoutView="55" workbookViewId="0">
      <selection activeCell="AE86" sqref="AE86"/>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570</v>
      </c>
    </row>
  </sheetData>
  <sheetProtection algorithmName="SHA-512" hashValue="13w01WoOg/VV3WoCzoKJ6wQKgfZt7wVDxuHhi0rUwXRhkE/nAO2rU4K7y2Y9pX5p90b195meAS0cbl82jH1r+w==" saltValue="6UNXyr1Ah0ualBqQUtuPcA==" spinCount="100000" sheet="1" objects="1" scenarios="1"/>
  <dataConsolidate link="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67" t="s">
        <v>3</v>
      </c>
      <c r="D47" s="1167"/>
      <c r="E47" s="1168"/>
      <c r="F47" s="11">
        <v>14.89</v>
      </c>
      <c r="G47" s="12">
        <v>17.190000000000001</v>
      </c>
      <c r="H47" s="12">
        <v>14.27</v>
      </c>
      <c r="I47" s="12">
        <v>13.06</v>
      </c>
      <c r="J47" s="13">
        <v>13.61</v>
      </c>
    </row>
    <row r="48" spans="2:10" ht="57.75" customHeight="1" x14ac:dyDescent="0.15">
      <c r="B48" s="14"/>
      <c r="C48" s="1169" t="s">
        <v>4</v>
      </c>
      <c r="D48" s="1169"/>
      <c r="E48" s="1170"/>
      <c r="F48" s="15">
        <v>3.99</v>
      </c>
      <c r="G48" s="16">
        <v>1.24</v>
      </c>
      <c r="H48" s="16">
        <v>1.29</v>
      </c>
      <c r="I48" s="16">
        <v>1.51</v>
      </c>
      <c r="J48" s="17">
        <v>6.06</v>
      </c>
    </row>
    <row r="49" spans="2:10" ht="57.75" customHeight="1" thickBot="1" x14ac:dyDescent="0.2">
      <c r="B49" s="18"/>
      <c r="C49" s="1171" t="s">
        <v>5</v>
      </c>
      <c r="D49" s="1171"/>
      <c r="E49" s="1172"/>
      <c r="F49" s="19">
        <v>2.84</v>
      </c>
      <c r="G49" s="20" t="s">
        <v>576</v>
      </c>
      <c r="H49" s="20" t="s">
        <v>577</v>
      </c>
      <c r="I49" s="20" t="s">
        <v>578</v>
      </c>
      <c r="J49" s="21">
        <v>4.5999999999999996</v>
      </c>
    </row>
    <row r="50" spans="2:10" x14ac:dyDescent="0.15"/>
  </sheetData>
  <sheetProtection algorithmName="SHA-512" hashValue="GU5cTasPx54X3MJbSKPEPI7NTxlZhbPSH8FzGWYLcnTUcwqbvUxuET4ZGkKdizDtXnnBJCbkdGfllZxzWSfGwA==" saltValue="vTCgXsn9Vcd9/ElNcKav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2023-03-03T08:00:38Z</cp:lastPrinted>
  <dcterms:created xsi:type="dcterms:W3CDTF">2023-02-20T04:16:31Z</dcterms:created>
  <dcterms:modified xsi:type="dcterms:W3CDTF">2023-10-20T04:20:57Z</dcterms:modified>
  <cp:category/>
</cp:coreProperties>
</file>