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01\10060000\10060300\12 新地方公会計制度\98 調査・照会\R5\20231004_【1020〆】【総務省財務調査課】令和３年度財政状況資料集の作成について（2回目・地方公会計関係）\03_結合\"/>
    </mc:Choice>
  </mc:AlternateContent>
  <xr:revisionPtr revIDLastSave="0" documentId="13_ncr:1_{998B0E7D-2B31-4AEC-B360-BF93BD8601FE}" xr6:coauthVersionLast="47" xr6:coauthVersionMax="47" xr10:uidLastSave="{00000000-0000-0000-0000-000000000000}"/>
  <bookViews>
    <workbookView xWindow="-108" yWindow="-108" windowWidth="23256" windowHeight="12576" firstSheet="13"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CO34" i="10"/>
  <c r="CO35" i="10" s="1"/>
  <c r="CO36" i="10" s="1"/>
  <c r="CO37" i="10" s="1"/>
  <c r="CO38" i="10" s="1"/>
  <c r="BW34" i="10"/>
  <c r="BW35" i="10" s="1"/>
  <c r="BW36" i="10" s="1"/>
  <c r="BW37" i="10" s="1"/>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alcChain>
</file>

<file path=xl/sharedStrings.xml><?xml version="1.0" encoding="utf-8"?>
<sst xmlns="http://schemas.openxmlformats.org/spreadsheetml/2006/main" count="1124" uniqueCount="603">
  <si>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</si>
  <si>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</si>
  <si>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</si>
  <si>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</si>
  <si>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</si>
  <si>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</si>
  <si>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</si>
  <si>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</si>
  <si>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</si>
  <si>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</si>
  <si>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</si>
  <si>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</si>
  <si>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</si>
  <si>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</si>
  <si>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</si>
  <si>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</si>
  <si>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</si>
  <si>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</si>
  <si>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</si>
  <si>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</si>
  <si>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</si>
  <si>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</si>
  <si>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</si>
  <si>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</si>
  <si>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</si>
  <si>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</si>
  <si>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</si>
  <si>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</si>
  <si>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</si>
  <si>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</si>
  <si>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</si>
  <si>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</si>
  <si>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</si>
  <si>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</si>
  <si>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</si>
  <si>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</si>
  <si>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</si>
  <si>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</si>
  <si>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</si>
  <si>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</si>
  <si>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</si>
  <si>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</si>
  <si>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</si>
  <si>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</si>
  <si>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</si>
  <si>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</si>
  <si>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</si>
  <si>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</si>
  <si>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</si>
  <si>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</si>
  <si>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</si>
  <si>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</si>
  <si>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</si>
  <si>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</si>
  <si>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</si>
  <si>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</si>
  <si>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</si>
  <si>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</si>
  <si>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</si>
  <si>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</si>
  <si>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</si>
  <si>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</si>
  <si>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</si>
  <si>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</si>
  <si>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</si>
  <si>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</si>
  <si>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</si>
  <si>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</si>
  <si>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</si>
  <si>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</si>
  <si>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</si>
  <si>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</si>
  <si>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</si>
  <si>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</si>
  <si>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</si>
  <si>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</si>
  <si>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</si>
  <si>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</si>
  <si>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</si>
  <si>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</si>
  <si>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</si>
  <si>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</si>
  <si>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</si>
  <si>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</si>
  <si>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</si>
  <si>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</si>
  <si>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</si>
  <si>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</si>
  <si>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</si>
  <si>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</si>
  <si>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</si>
  <si>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</si>
  <si>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</si>
  <si>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</si>
  <si>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</si>
  <si>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</si>
  <si>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</si>
  <si>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</si>
  <si>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</si>
  <si>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</si>
  <si>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</si>
  <si>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</si>
  <si>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</si>
  <si>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</si>
  <si>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</si>
  <si>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</si>
  <si>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</si>
  <si>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</si>
  <si>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</si>
  <si>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</si>
  <si>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</si>
  <si>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</si>
  <si>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</si>
  <si>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</si>
  <si>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</si>
  <si>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</si>
  <si>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</si>
  <si>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</si>
  <si>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</si>
  <si>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</si>
  <si>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</si>
  <si>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</si>
  <si>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</si>
  <si>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</si>
  <si>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</si>
  <si>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</si>
  <si>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</si>
  <si>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</si>
  <si>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</si>
  <si>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</si>
  <si>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</si>
  <si>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</si>
  <si>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</si>
  <si>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</si>
  <si>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</si>
  <si>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</si>
  <si>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</si>
  <si>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</si>
  <si>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</si>
  <si>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</si>
  <si>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</si>
  <si>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</si>
  <si>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</si>
  <si>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</si>
  <si>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</si>
  <si>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</si>
  <si>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</si>
  <si>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</si>
  <si>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</si>
  <si>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</si>
  <si>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</si>
  <si>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</si>
  <si>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</si>
  <si>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</si>
  <si>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</si>
  <si>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</si>
  <si>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</si>
  <si>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</si>
  <si>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</si>
  <si>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</si>
  <si>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</si>
  <si>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</si>
  <si>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</si>
  <si>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</si>
  <si>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</si>
  <si>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</si>
  <si>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</si>
  <si>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</si>
  <si>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</si>
  <si>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</si>
  <si>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</si>
  <si>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</si>
  <si>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</si>
  <si>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</si>
  <si>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</si>
  <si>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</si>
  <si>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</si>
  <si>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</si>
  <si>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</si>
  <si>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</si>
  <si>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</si>
  <si>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</si>
  <si>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</si>
  <si>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</si>
  <si>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</si>
  <si>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</si>
  <si>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</si>
  <si>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</si>
  <si>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</si>
  <si>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</si>
  <si>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</si>
  <si>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</si>
  <si>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</si>
  <si>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</si>
  <si>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</si>
  <si>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</si>
  <si>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</si>
  <si>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</si>
  <si>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</si>
  <si>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</si>
  <si>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</si>
  <si>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</si>
  <si>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</si>
  <si>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</si>
  <si>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</si>
  <si>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</si>
  <si>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</si>
  <si>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</si>
  <si>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</si>
  <si>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</si>
  <si>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</si>
  <si>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</si>
  <si>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</si>
  <si>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</si>
  <si>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</si>
  <si>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栃木県日光市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</si>
  <si>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</si>
  <si>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</si>
  <si>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</si>
  <si>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</si>
  <si>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</si>
  <si>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</si>
  <si>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</si>
  <si>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</si>
  <si>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</si>
  <si>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</si>
  <si>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</si>
  <si>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</si>
  <si>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</si>
  <si>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</si>
  <si>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</si>
  <si>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</si>
  <si>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</si>
  <si>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</si>
  <si>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</si>
  <si>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</si>
  <si>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</si>
  <si>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</si>
  <si>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</si>
  <si>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</si>
  <si>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</si>
  <si>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</si>
  <si>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</si>
  <si>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</si>
  <si>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</si>
  <si>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</si>
  <si>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</si>
  <si>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</si>
  <si>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</si>
  <si>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</si>
  <si>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</si>
  <si>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</si>
  <si>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</si>
  <si>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</si>
  <si>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</si>
  <si>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</si>
  <si>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</si>
  <si>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</si>
  <si>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</si>
  <si>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</si>
  <si>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</si>
  <si>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</si>
  <si>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</si>
  <si>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</si>
  <si>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</si>
  <si>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</si>
  <si>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</si>
  <si>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</si>
  <si>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</si>
  <si>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</si>
  <si>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</si>
  <si>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</si>
  <si>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</si>
  <si>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</si>
  <si>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</si>
  <si>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</si>
  <si>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</si>
  <si>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</si>
  <si>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</si>
  <si>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</si>
  <si>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</si>
  <si>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</si>
  <si>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</si>
  <si>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</si>
  <si>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</si>
  <si>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</si>
  <si>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</si>
  <si>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</si>
  <si>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</si>
  <si>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</si>
  <si>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</si>
  <si>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</si>
  <si>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</si>
  <si>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</si>
  <si>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</si>
  <si>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</si>
  <si>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</si>
  <si>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</si>
  <si>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</si>
  <si>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</si>
  <si>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</si>
  <si>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</si>
  <si>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</si>
  <si>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</si>
  <si>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</si>
  <si>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</si>
  <si>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</si>
  <si>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</si>
  <si>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</si>
  <si>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</si>
  <si>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</si>
  <si>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</si>
  <si>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</si>
  <si>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</si>
  <si>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</si>
  <si>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</si>
  <si>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</si>
  <si>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</si>
  <si>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</si>
  <si>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</si>
  <si>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</si>
  <si>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</si>
  <si>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</si>
  <si>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</si>
  <si>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</si>
  <si>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</si>
  <si>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</si>
  <si>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</si>
  <si>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</si>
  <si>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</si>
  <si>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</si>
  <si>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</si>
  <si>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</si>
  <si>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</si>
  <si>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</si>
  <si>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</si>
  <si>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</si>
  <si>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</si>
  <si>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</si>
  <si>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</si>
  <si>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</si>
  <si>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</si>
  <si>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</si>
  <si>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</si>
  <si>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</si>
  <si>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</si>
  <si>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</si>
  <si>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</si>
  <si>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</si>
  <si>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</si>
  <si>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</si>
  <si>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</si>
  <si>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</si>
  <si>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</si>
  <si>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</si>
  <si>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</si>
  <si>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</si>
  <si>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</si>
  <si>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</si>
  <si>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</si>
  <si>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</si>
  <si>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</si>
  <si>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</si>
  <si>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</si>
  <si>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</si>
  <si>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</si>
  <si>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</si>
  <si>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</si>
  <si>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</si>
  <si>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栃木県日光市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</si>
  <si>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</si>
  <si>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</si>
  <si>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</si>
  <si>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</si>
  <si>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</si>
  <si>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</si>
  <si>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</si>
  <si>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</si>
  <si>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</si>
  <si>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</si>
  <si>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</si>
  <si>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</si>
  <si>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</si>
  <si>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</si>
  <si>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</si>
  <si>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</si>
  <si>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</si>
  <si>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</si>
  <si>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</si>
  <si>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</si>
  <si>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</si>
  <si>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</si>
  <si>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</si>
  <si>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</si>
  <si>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</si>
  <si>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</si>
  <si>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</si>
  <si>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</si>
  <si>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</si>
  <si>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</si>
  <si>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</si>
  <si>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</si>
  <si>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</si>
  <si>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</si>
  <si>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</si>
  <si>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</si>
  <si>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</si>
  <si>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</si>
  <si>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</si>
  <si>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</si>
  <si>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</si>
  <si>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</si>
  <si>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温泉事業特別会計</t>
    <phoneticPr fontId="5"/>
  </si>
  <si>
    <t>法非適用企業</t>
    <phoneticPr fontId="5"/>
  </si>
  <si>
    <t>銅山観光事業特別会計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</si>
  <si>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</si>
  <si>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</si>
  <si>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</si>
  <si>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</si>
  <si>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</si>
  <si>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</si>
  <si>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</si>
  <si>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</si>
  <si>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</si>
  <si>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</si>
  <si>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</si>
  <si>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</si>
  <si>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</si>
  <si>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</si>
  <si>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</si>
  <si>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</si>
  <si>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</si>
  <si>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</si>
  <si>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</si>
  <si>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</si>
  <si>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</si>
  <si>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</si>
  <si>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</si>
  <si>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</si>
  <si>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</si>
  <si>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</si>
  <si>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</si>
  <si>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</si>
  <si>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</si>
  <si>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</si>
  <si>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</si>
  <si>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</si>
  <si>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</si>
  <si>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</si>
  <si>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</si>
  <si>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</si>
  <si>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</si>
  <si>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</si>
  <si>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</si>
  <si>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</si>
  <si>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</si>
  <si>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</si>
  <si>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</si>
  <si>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</si>
  <si>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</si>
  <si>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</si>
  <si>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</si>
  <si>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</si>
  <si>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</si>
  <si>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</si>
  <si>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</si>
  <si>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</si>
  <si>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</si>
  <si>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</si>
  <si>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</si>
  <si>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</si>
  <si>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</si>
  <si>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</si>
  <si>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</si>
  <si>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</si>
  <si>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</si>
  <si>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</si>
  <si>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</si>
  <si>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</si>
  <si>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</si>
  <si>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</si>
  <si>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</si>
  <si>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</si>
  <si>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</si>
  <si>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</si>
  <si>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</si>
  <si>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</si>
  <si>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</si>
  <si>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</si>
  <si>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</si>
  <si>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</si>
  <si>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</si>
  <si>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</si>
  <si>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</si>
  <si>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</si>
  <si>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</si>
  <si>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</si>
  <si>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</si>
  <si>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</si>
  <si>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</si>
  <si>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</si>
  <si>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</si>
  <si>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</si>
  <si>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</si>
  <si>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</si>
  <si>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</si>
  <si>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</si>
  <si>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</si>
  <si>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</si>
  <si>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</si>
  <si>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</si>
  <si>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</si>
  <si>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</si>
  <si>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</si>
  <si>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</si>
  <si>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</si>
  <si>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</si>
  <si>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</si>
  <si>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</si>
  <si>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</si>
  <si>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</si>
  <si>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</si>
  <si>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</si>
  <si>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</si>
  <si>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</si>
  <si>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</si>
  <si>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</si>
  <si>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</si>
  <si>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</si>
  <si>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</si>
  <si>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</si>
  <si>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</si>
  <si>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</si>
  <si>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</si>
  <si>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</si>
  <si>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</si>
  <si>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</si>
  <si>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</si>
  <si>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</si>
  <si>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</si>
  <si>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</si>
  <si>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</si>
  <si>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</si>
  <si>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</si>
  <si>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</si>
  <si>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</si>
  <si>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</si>
  <si>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</si>
  <si>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</si>
  <si>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</si>
  <si>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</si>
  <si>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</si>
  <si>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</si>
  <si>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</si>
  <si>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</si>
  <si>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</si>
  <si>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</si>
  <si>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1.89</t>
  </si>
  <si>
    <t>▲ 4.82</t>
  </si>
  <si>
    <t>▲ 3.90</t>
  </si>
  <si>
    <t>水道事業会計</t>
  </si>
  <si>
    <t>一般会計</t>
  </si>
  <si>
    <t>介護保険事業特別会計</t>
  </si>
  <si>
    <t>国民健康保険事業特別会計</t>
  </si>
  <si>
    <t>下水道事業会計</t>
  </si>
  <si>
    <t>診療所事業特別会計</t>
  </si>
  <si>
    <t>銅山観光事業特別会計</t>
  </si>
  <si>
    <t>温泉事業特別会計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</si>
  <si>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</si>
  <si>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</si>
  <si>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</si>
  <si>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</si>
  <si>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</si>
  <si>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</si>
  <si>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</si>
  <si>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</si>
  <si>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合併振興基金</t>
  </si>
  <si>
    <t>ふるさと日光応援基金</t>
  </si>
  <si>
    <t>庁舎整備基金</t>
    <rPh sb="0" eb="2">
      <t>チョウシャ</t>
    </rPh>
    <rPh sb="2" eb="4">
      <t>セイビ</t>
    </rPh>
    <phoneticPr fontId="2"/>
  </si>
  <si>
    <t>高齢者福祉基金</t>
    <rPh sb="0" eb="3">
      <t>コウレイシャ</t>
    </rPh>
    <rPh sb="3" eb="5">
      <t>フクシ</t>
    </rPh>
    <rPh sb="5" eb="7">
      <t>キキン</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</si>
  <si>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</si>
  <si>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</si>
  <si>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</si>
  <si>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</si>
  <si>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日光市公共施設振興公社</t>
    <rPh sb="0" eb="3">
      <t>ニッコウシ</t>
    </rPh>
    <rPh sb="3" eb="5">
      <t>コウキョウ</t>
    </rPh>
    <rPh sb="5" eb="7">
      <t>シセツ</t>
    </rPh>
    <rPh sb="7" eb="9">
      <t>シンコウ</t>
    </rPh>
    <rPh sb="9" eb="11">
      <t>コウシャ</t>
    </rPh>
    <phoneticPr fontId="2"/>
  </si>
  <si>
    <t>日光市農業公社</t>
    <rPh sb="0" eb="3">
      <t>ニッコウシ</t>
    </rPh>
    <rPh sb="3" eb="5">
      <t>ノウギョウ</t>
    </rPh>
    <rPh sb="5" eb="7">
      <t>コウシャ</t>
    </rPh>
    <phoneticPr fontId="2"/>
  </si>
  <si>
    <t>オアシス今市</t>
    <rPh sb="4" eb="6">
      <t>イマイチ</t>
    </rPh>
    <phoneticPr fontId="2"/>
  </si>
  <si>
    <t>小杉放菴記念日光美術館</t>
    <rPh sb="0" eb="2">
      <t>コスギ</t>
    </rPh>
    <rPh sb="2" eb="4">
      <t>ホウアン</t>
    </rPh>
    <rPh sb="4" eb="6">
      <t>キネン</t>
    </rPh>
    <rPh sb="6" eb="8">
      <t>ニッコウ</t>
    </rPh>
    <rPh sb="8" eb="11">
      <t>ビジュツカン</t>
    </rPh>
    <phoneticPr fontId="2"/>
  </si>
  <si>
    <t>鬼怒川・川治温泉観光開発</t>
    <rPh sb="0" eb="3">
      <t>キヌガワ</t>
    </rPh>
    <rPh sb="4" eb="8">
      <t>カワジオンセン</t>
    </rPh>
    <rPh sb="8" eb="10">
      <t>カンコウ</t>
    </rPh>
    <rPh sb="10" eb="12">
      <t>カイハツ</t>
    </rPh>
    <phoneticPr fontId="2"/>
  </si>
  <si>
    <t>○</t>
  </si>
  <si>
    <t>地域医療整備基金</t>
    <rPh sb="0" eb="2">
      <t>チイキ</t>
    </rPh>
    <rPh sb="2" eb="4">
      <t>イリョウ</t>
    </rPh>
    <rPh sb="4" eb="6">
      <t>セイビ</t>
    </rPh>
    <rPh sb="6" eb="8">
      <t>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</si>
  <si>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</si>
  <si>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</si>
  <si>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</si>
  <si>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3年度決算における将来負担比率は56.0％、有形固定資産減価償却率は72.7％であり、類似団体平均と比べると高い値で推移している。これは、既存施設の解体や統廃合が進んでいないため、減価償却費が累積していることが一因と考えられる。</t>
    <rPh sb="0" eb="2">
      <t>レイワ</t>
    </rPh>
    <rPh sb="3" eb="5">
      <t>ネンド</t>
    </rPh>
    <rPh sb="5" eb="7">
      <t>ケッサン</t>
    </rPh>
    <rPh sb="11" eb="13">
      <t>ショウライ</t>
    </rPh>
    <rPh sb="13" eb="15">
      <t>フタン</t>
    </rPh>
    <rPh sb="15" eb="17">
      <t>ヒリツ</t>
    </rPh>
    <rPh sb="24" eb="26">
      <t>ユウケイ</t>
    </rPh>
    <rPh sb="26" eb="28">
      <t>コテイ</t>
    </rPh>
    <rPh sb="28" eb="30">
      <t>シサン</t>
    </rPh>
    <rPh sb="30" eb="32">
      <t>ゲンカ</t>
    </rPh>
    <rPh sb="32" eb="34">
      <t>ショウキャク</t>
    </rPh>
    <rPh sb="34" eb="35">
      <t>リツ</t>
    </rPh>
    <rPh sb="45" eb="47">
      <t>ルイジ</t>
    </rPh>
    <rPh sb="47" eb="49">
      <t>ダンタイ</t>
    </rPh>
    <rPh sb="49" eb="51">
      <t>ヘイキン</t>
    </rPh>
    <rPh sb="52" eb="53">
      <t>クラ</t>
    </rPh>
    <rPh sb="56" eb="57">
      <t>タカ</t>
    </rPh>
    <rPh sb="58" eb="59">
      <t>アタイ</t>
    </rPh>
    <rPh sb="60" eb="62">
      <t>スイイ</t>
    </rPh>
    <rPh sb="71" eb="73">
      <t>キゾン</t>
    </rPh>
    <rPh sb="73" eb="75">
      <t>シセツ</t>
    </rPh>
    <rPh sb="76" eb="78">
      <t>カイタイ</t>
    </rPh>
    <rPh sb="79" eb="82">
      <t>トウハイゴウ</t>
    </rPh>
    <rPh sb="83" eb="84">
      <t>スス</t>
    </rPh>
    <rPh sb="92" eb="94">
      <t>ゲンカ</t>
    </rPh>
    <rPh sb="94" eb="96">
      <t>ショウキャク</t>
    </rPh>
    <rPh sb="96" eb="97">
      <t>ヒ</t>
    </rPh>
    <rPh sb="98" eb="100">
      <t>ルイセキ</t>
    </rPh>
    <rPh sb="107" eb="109">
      <t>イチイン</t>
    </rPh>
    <rPh sb="110" eb="111">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</si>
  <si>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</si>
  <si>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</si>
  <si>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</si>
  <si>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</si>
  <si>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</si>
  <si>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</si>
  <si>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将来負担比率については、地方債の現在高の減や標準財政規模の増により、前年度比▲9.9ポイントとなった。
実質公債費比率については、元利償還金の増により、前年度比＋0.8ポイントとなったが、今後は元利償還金の減により、実質公債費比率は減少する見込み込みである。</t>
    <rPh sb="0" eb="2">
      <t>ショウライ</t>
    </rPh>
    <rPh sb="2" eb="4">
      <t>フタン</t>
    </rPh>
    <rPh sb="4" eb="6">
      <t>ヒリツ</t>
    </rPh>
    <rPh sb="12" eb="15">
      <t>チホウサイ</t>
    </rPh>
    <rPh sb="16" eb="19">
      <t>ゲンザイダカ</t>
    </rPh>
    <rPh sb="20" eb="21">
      <t>ゲン</t>
    </rPh>
    <rPh sb="22" eb="24">
      <t>ヒョウジュン</t>
    </rPh>
    <rPh sb="24" eb="26">
      <t>ザイセイ</t>
    </rPh>
    <rPh sb="26" eb="28">
      <t>キボ</t>
    </rPh>
    <rPh sb="29" eb="30">
      <t>ゾウ</t>
    </rPh>
    <rPh sb="34" eb="38">
      <t>ゼンネンドヒ</t>
    </rPh>
    <rPh sb="52" eb="54">
      <t>ジッシツ</t>
    </rPh>
    <rPh sb="54" eb="57">
      <t>コウサイヒ</t>
    </rPh>
    <rPh sb="57" eb="59">
      <t>ヒリツ</t>
    </rPh>
    <rPh sb="65" eb="67">
      <t>ガンリ</t>
    </rPh>
    <rPh sb="67" eb="70">
      <t>ショウカンキン</t>
    </rPh>
    <rPh sb="71" eb="72">
      <t>ゾウ</t>
    </rPh>
    <rPh sb="76" eb="80">
      <t>ゼンネンドヒ</t>
    </rPh>
    <rPh sb="94" eb="96">
      <t>コンゴ</t>
    </rPh>
    <rPh sb="97" eb="99">
      <t>ガンリ</t>
    </rPh>
    <rPh sb="99" eb="102">
      <t>ショウカンキン</t>
    </rPh>
    <rPh sb="103" eb="104">
      <t>ゲン</t>
    </rPh>
    <rPh sb="108" eb="110">
      <t>ジッシツ</t>
    </rPh>
    <rPh sb="110" eb="113">
      <t>コウサイヒ</t>
    </rPh>
    <rPh sb="113" eb="115">
      <t>ヒリツ</t>
    </rPh>
    <rPh sb="116" eb="118">
      <t>ゲンショウ</t>
    </rPh>
    <rPh sb="120" eb="122">
      <t>ミコ</t>
    </rPh>
    <rPh sb="123" eb="124">
      <t>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</si>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</sst>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DC07FDC9-3490-429A-822F-957EF0367CA8}"/>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AAF52390-53B2-4533-8940-CCF91C98A9A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15D7-4C16-A3B0-F321F9C5F4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105014</c:v>
                </c:pt>
                <c:pt idx="1">
                  <c:v>106886</c:v>
                </c:pt>
                <c:pt idx="2">
                  <c:v>60355</c:v>
                </c:pt>
                <c:pt idx="3">
                  <c:v>68042</c:v>
                </c:pt>
                <c:pt idx="4">
                  <c:v>55299</c:v>
                </c:pt>
              </c:numCache>
            </c:numRef>
          </c:val>
          <c:smooth val="0"/>
          <c:extLst>
            <c:ext xmlns:c16="http://schemas.microsoft.com/office/drawing/2014/chart" uri="{C3380CC4-5D6E-409C-BE32-E72D297353CC}">
              <c16:uniqueId val="{00000001-15D7-4C16-A3B0-F321F9C5F4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6.23</c:v>
                </c:pt>
                <c:pt idx="1">
                  <c:v>3.28</c:v>
                </c:pt>
                <c:pt idx="2">
                  <c:v>2.09</c:v>
                </c:pt>
                <c:pt idx="3">
                  <c:v>3.48</c:v>
                </c:pt>
                <c:pt idx="4">
                  <c:v>7.04</c:v>
                </c:pt>
              </c:numCache>
            </c:numRef>
          </c:val>
          <c:extLst>
            <c:ext xmlns:c16="http://schemas.microsoft.com/office/drawing/2014/chart" uri="{C3380CC4-5D6E-409C-BE32-E72D297353CC}">
              <c16:uniqueId val="{00000000-D645-44E2-A793-1297D49B57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15.36</c:v>
                </c:pt>
                <c:pt idx="1">
                  <c:v>13.59</c:v>
                </c:pt>
                <c:pt idx="2">
                  <c:v>10.81</c:v>
                </c:pt>
                <c:pt idx="3">
                  <c:v>10.55</c:v>
                </c:pt>
                <c:pt idx="4">
                  <c:v>10.16</c:v>
                </c:pt>
              </c:numCache>
            </c:numRef>
          </c:val>
          <c:extLst>
            <c:ext xmlns:c16="http://schemas.microsoft.com/office/drawing/2014/chart" uri="{C3380CC4-5D6E-409C-BE32-E72D297353CC}">
              <c16:uniqueId val="{00000001-D645-44E2-A793-1297D49B57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-1.89</c:v>
                </c:pt>
                <c:pt idx="1">
                  <c:v>-4.82</c:v>
                </c:pt>
                <c:pt idx="2">
                  <c:v>-3.9</c:v>
                </c:pt>
                <c:pt idx="3">
                  <c:v>1.44</c:v>
                </c:pt>
                <c:pt idx="4">
                  <c:v>3.69</c:v>
                </c:pt>
              </c:numCache>
            </c:numRef>
          </c:val>
          <c:smooth val="0"/>
          <c:extLst>
            <c:ext xmlns:c16="http://schemas.microsoft.com/office/drawing/2014/chart" uri="{C3380CC4-5D6E-409C-BE32-E72D297353CC}">
              <c16:uniqueId val="{00000002-D645-44E2-A793-1297D49B57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0.14000000000000001</c:v>
                </c:pt>
                <c:pt idx="2">
                  <c:v>#N/A</c:v>
                </c:pt>
                <c:pt idx="3">
                  <c:v>0.09</c:v>
                </c:pt>
                <c:pt idx="4">
                  <c:v>#N/A</c:v>
                </c:pt>
                <c:pt idx="5">
                  <c:v>0.01</c:v>
                </c:pt>
                <c:pt idx="6">
                  <c:v>#N/A</c:v>
                </c:pt>
                <c:pt idx="7">
                  <c:v>0.01</c:v>
                </c:pt>
                <c:pt idx="8">
                  <c:v>#N/A</c:v>
                </c:pt>
                <c:pt idx="9">
                  <c:v>0</c:v>
                </c:pt>
              </c:numCache>
            </c:numRef>
          </c:val>
          <c:extLst>
            <c:ext xmlns:c16="http://schemas.microsoft.com/office/drawing/2014/chart" uri="{C3380CC4-5D6E-409C-BE32-E72D297353CC}">
              <c16:uniqueId val="{00000000-0856-4F1C-9922-634F3E612E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56-4F1C-9922-634F3E612E43}"/>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c:v>
                </c:pt>
              </c:numCache>
            </c:numRef>
          </c:val>
          <c:extLst>
            <c:ext xmlns:c16="http://schemas.microsoft.com/office/drawing/2014/chart" uri="{C3380CC4-5D6E-409C-BE32-E72D297353CC}">
              <c16:uniqueId val="{00000002-0856-4F1C-9922-634F3E612E43}"/>
            </c:ext>
          </c:extLst>
        </c:ser>
        <c:ser>
          <c:idx val="3"/>
          <c:order val="3"/>
          <c:tx>
            <c:strRef>
              <c:f>データシート!$A$30</c:f>
              <c:strCache>
                <c:ptCount val="1"/>
                <c:pt idx="0">
                  <c:v>銅山観光事業特別会計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0.03</c:v>
                </c:pt>
                <c:pt idx="4">
                  <c:v>#N/A</c:v>
                </c:pt>
                <c:pt idx="5">
                  <c:v>0.1</c:v>
                </c:pt>
                <c:pt idx="6">
                  <c:v>#N/A</c:v>
                </c:pt>
                <c:pt idx="7">
                  <c:v>0.04</c:v>
                </c:pt>
                <c:pt idx="8">
                  <c:v>#N/A</c:v>
                </c:pt>
                <c:pt idx="9">
                  <c:v>0</c:v>
                </c:pt>
              </c:numCache>
            </c:numRef>
          </c:val>
          <c:extLst>
            <c:ext xmlns:c16="http://schemas.microsoft.com/office/drawing/2014/chart" uri="{C3380CC4-5D6E-409C-BE32-E72D297353CC}">
              <c16:uniqueId val="{00000003-0856-4F1C-9922-634F3E612E43}"/>
            </c:ext>
          </c:extLst>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0.01</c:v>
                </c:pt>
                <c:pt idx="8">
                  <c:v>#N/A</c:v>
                </c:pt>
                <c:pt idx="9">
                  <c:v>0.03</c:v>
                </c:pt>
              </c:numCache>
            </c:numRef>
          </c:val>
          <c:extLst>
            <c:ext xmlns:c16="http://schemas.microsoft.com/office/drawing/2014/chart" uri="{C3380CC4-5D6E-409C-BE32-E72D297353CC}">
              <c16:uniqueId val="{00000004-0856-4F1C-9922-634F3E612E4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0.16</c:v>
                </c:pt>
                <c:pt idx="8">
                  <c:v>#N/A</c:v>
                </c:pt>
                <c:pt idx="9">
                  <c:v>0.34</c:v>
                </c:pt>
              </c:numCache>
            </c:numRef>
          </c:val>
          <c:extLst>
            <c:ext xmlns:c16="http://schemas.microsoft.com/office/drawing/2014/chart" uri="{C3380CC4-5D6E-409C-BE32-E72D297353CC}">
              <c16:uniqueId val="{00000005-0856-4F1C-9922-634F3E612E4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1.29</c:v>
                </c:pt>
                <c:pt idx="2">
                  <c:v>#N/A</c:v>
                </c:pt>
                <c:pt idx="3">
                  <c:v>0.77</c:v>
                </c:pt>
                <c:pt idx="4">
                  <c:v>#N/A</c:v>
                </c:pt>
                <c:pt idx="5">
                  <c:v>0.44</c:v>
                </c:pt>
                <c:pt idx="6">
                  <c:v>#N/A</c:v>
                </c:pt>
                <c:pt idx="7">
                  <c:v>0.51</c:v>
                </c:pt>
                <c:pt idx="8">
                  <c:v>#N/A</c:v>
                </c:pt>
                <c:pt idx="9">
                  <c:v>0.87</c:v>
                </c:pt>
              </c:numCache>
            </c:numRef>
          </c:val>
          <c:extLst>
            <c:ext xmlns:c16="http://schemas.microsoft.com/office/drawing/2014/chart" uri="{C3380CC4-5D6E-409C-BE32-E72D297353CC}">
              <c16:uniqueId val="{00000006-0856-4F1C-9922-634F3E612E4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1.61</c:v>
                </c:pt>
                <c:pt idx="2">
                  <c:v>#N/A</c:v>
                </c:pt>
                <c:pt idx="3">
                  <c:v>0.8</c:v>
                </c:pt>
                <c:pt idx="4">
                  <c:v>#N/A</c:v>
                </c:pt>
                <c:pt idx="5">
                  <c:v>0.42</c:v>
                </c:pt>
                <c:pt idx="6">
                  <c:v>#N/A</c:v>
                </c:pt>
                <c:pt idx="7">
                  <c:v>0.13</c:v>
                </c:pt>
                <c:pt idx="8">
                  <c:v>#N/A</c:v>
                </c:pt>
                <c:pt idx="9">
                  <c:v>1.04</c:v>
                </c:pt>
              </c:numCache>
            </c:numRef>
          </c:val>
          <c:extLst>
            <c:ext xmlns:c16="http://schemas.microsoft.com/office/drawing/2014/chart" uri="{C3380CC4-5D6E-409C-BE32-E72D297353CC}">
              <c16:uniqueId val="{00000007-0856-4F1C-9922-634F3E612E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6.21</c:v>
                </c:pt>
                <c:pt idx="2">
                  <c:v>#N/A</c:v>
                </c:pt>
                <c:pt idx="3">
                  <c:v>3.25</c:v>
                </c:pt>
                <c:pt idx="4">
                  <c:v>#N/A</c:v>
                </c:pt>
                <c:pt idx="5">
                  <c:v>2.0699999999999998</c:v>
                </c:pt>
                <c:pt idx="6">
                  <c:v>#N/A</c:v>
                </c:pt>
                <c:pt idx="7">
                  <c:v>3.45</c:v>
                </c:pt>
                <c:pt idx="8">
                  <c:v>#N/A</c:v>
                </c:pt>
                <c:pt idx="9">
                  <c:v>7.01</c:v>
                </c:pt>
              </c:numCache>
            </c:numRef>
          </c:val>
          <c:extLst>
            <c:ext xmlns:c16="http://schemas.microsoft.com/office/drawing/2014/chart" uri="{C3380CC4-5D6E-409C-BE32-E72D297353CC}">
              <c16:uniqueId val="{00000008-0856-4F1C-9922-634F3E612E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10.46</c:v>
                </c:pt>
                <c:pt idx="2">
                  <c:v>#N/A</c:v>
                </c:pt>
                <c:pt idx="3">
                  <c:v>10.67</c:v>
                </c:pt>
                <c:pt idx="4">
                  <c:v>#N/A</c:v>
                </c:pt>
                <c:pt idx="5">
                  <c:v>10.14</c:v>
                </c:pt>
                <c:pt idx="6">
                  <c:v>#N/A</c:v>
                </c:pt>
                <c:pt idx="7">
                  <c:v>8.77</c:v>
                </c:pt>
                <c:pt idx="8">
                  <c:v>#N/A</c:v>
                </c:pt>
                <c:pt idx="9">
                  <c:v>8.2899999999999991</c:v>
                </c:pt>
              </c:numCache>
            </c:numRef>
          </c:val>
          <c:extLst>
            <c:ext xmlns:c16="http://schemas.microsoft.com/office/drawing/2014/chart" uri="{C3380CC4-5D6E-409C-BE32-E72D297353CC}">
              <c16:uniqueId val="{00000009-0856-4F1C-9922-634F3E612E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4898</c:v>
                </c:pt>
                <c:pt idx="5">
                  <c:v>5007</c:v>
                </c:pt>
                <c:pt idx="8">
                  <c:v>5198</c:v>
                </c:pt>
                <c:pt idx="11">
                  <c:v>5322</c:v>
                </c:pt>
                <c:pt idx="14">
                  <c:v>5494</c:v>
                </c:pt>
              </c:numCache>
            </c:numRef>
          </c:val>
          <c:extLst>
            <c:ext xmlns:c16="http://schemas.microsoft.com/office/drawing/2014/chart" uri="{C3380CC4-5D6E-409C-BE32-E72D297353CC}">
              <c16:uniqueId val="{00000000-E79A-434C-8A83-7681F5D0FB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9A-434C-8A83-7681F5D0FB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c:v>
                </c:pt>
                <c:pt idx="3">
                  <c:v>14</c:v>
                </c:pt>
                <c:pt idx="6">
                  <c:v>14</c:v>
                </c:pt>
                <c:pt idx="9">
                  <c:v>14</c:v>
                </c:pt>
                <c:pt idx="12">
                  <c:v>13</c:v>
                </c:pt>
              </c:numCache>
            </c:numRef>
          </c:val>
          <c:extLst>
            <c:ext xmlns:c16="http://schemas.microsoft.com/office/drawing/2014/chart" uri="{C3380CC4-5D6E-409C-BE32-E72D297353CC}">
              <c16:uniqueId val="{00000002-E79A-434C-8A83-7681F5D0FB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9A-434C-8A83-7681F5D0FB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1021</c:v>
                </c:pt>
                <c:pt idx="3">
                  <c:v>995</c:v>
                </c:pt>
                <c:pt idx="6">
                  <c:v>987</c:v>
                </c:pt>
                <c:pt idx="9">
                  <c:v>1088</c:v>
                </c:pt>
                <c:pt idx="12">
                  <c:v>1062</c:v>
                </c:pt>
              </c:numCache>
            </c:numRef>
          </c:val>
          <c:extLst>
            <c:ext xmlns:c16="http://schemas.microsoft.com/office/drawing/2014/chart" uri="{C3380CC4-5D6E-409C-BE32-E72D297353CC}">
              <c16:uniqueId val="{00000004-E79A-434C-8A83-7681F5D0FB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9A-434C-8A83-7681F5D0FB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9A-434C-8A83-7681F5D0FB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5067</c:v>
                </c:pt>
                <c:pt idx="3">
                  <c:v>5262</c:v>
                </c:pt>
                <c:pt idx="6">
                  <c:v>5660</c:v>
                </c:pt>
                <c:pt idx="9">
                  <c:v>5912</c:v>
                </c:pt>
                <c:pt idx="12">
                  <c:v>6291</c:v>
                </c:pt>
              </c:numCache>
            </c:numRef>
          </c:val>
          <c:extLst>
            <c:ext xmlns:c16="http://schemas.microsoft.com/office/drawing/2014/chart" uri="{C3380CC4-5D6E-409C-BE32-E72D297353CC}">
              <c16:uniqueId val="{00000007-E79A-434C-8A83-7681F5D0FB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1205</c:v>
                </c:pt>
                <c:pt idx="2">
                  <c:v>#N/A</c:v>
                </c:pt>
                <c:pt idx="3">
                  <c:v>#N/A</c:v>
                </c:pt>
                <c:pt idx="4">
                  <c:v>1264</c:v>
                </c:pt>
                <c:pt idx="5">
                  <c:v>#N/A</c:v>
                </c:pt>
                <c:pt idx="6">
                  <c:v>#N/A</c:v>
                </c:pt>
                <c:pt idx="7">
                  <c:v>1463</c:v>
                </c:pt>
                <c:pt idx="8">
                  <c:v>#N/A</c:v>
                </c:pt>
                <c:pt idx="9">
                  <c:v>#N/A</c:v>
                </c:pt>
                <c:pt idx="10">
                  <c:v>1692</c:v>
                </c:pt>
                <c:pt idx="11">
                  <c:v>#N/A</c:v>
                </c:pt>
                <c:pt idx="12">
                  <c:v>#N/A</c:v>
                </c:pt>
                <c:pt idx="13">
                  <c:v>1872</c:v>
                </c:pt>
                <c:pt idx="14">
                  <c:v>#N/A</c:v>
                </c:pt>
              </c:numCache>
            </c:numRef>
          </c:val>
          <c:smooth val="0"/>
          <c:extLst>
            <c:ext xmlns:c16="http://schemas.microsoft.com/office/drawing/2014/chart" uri="{C3380CC4-5D6E-409C-BE32-E72D297353CC}">
              <c16:uniqueId val="{00000008-E79A-434C-8A83-7681F5D0FB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52743</c:v>
                </c:pt>
                <c:pt idx="5">
                  <c:v>54724</c:v>
                </c:pt>
                <c:pt idx="8">
                  <c:v>53911</c:v>
                </c:pt>
                <c:pt idx="11">
                  <c:v>52459</c:v>
                </c:pt>
                <c:pt idx="14">
                  <c:v>50432</c:v>
                </c:pt>
              </c:numCache>
            </c:numRef>
          </c:val>
          <c:extLst>
            <c:ext xmlns:c16="http://schemas.microsoft.com/office/drawing/2014/chart" uri="{C3380CC4-5D6E-409C-BE32-E72D297353CC}">
              <c16:uniqueId val="{00000000-76F8-4B8B-859B-839193F119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6519</c:v>
                </c:pt>
                <c:pt idx="5">
                  <c:v>6164</c:v>
                </c:pt>
                <c:pt idx="8">
                  <c:v>5330</c:v>
                </c:pt>
                <c:pt idx="11">
                  <c:v>4936</c:v>
                </c:pt>
                <c:pt idx="14">
                  <c:v>4856</c:v>
                </c:pt>
              </c:numCache>
            </c:numRef>
          </c:val>
          <c:extLst>
            <c:ext xmlns:c16="http://schemas.microsoft.com/office/drawing/2014/chart" uri="{C3380CC4-5D6E-409C-BE32-E72D297353CC}">
              <c16:uniqueId val="{00000001-76F8-4B8B-859B-839193F119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7443</c:v>
                </c:pt>
                <c:pt idx="5">
                  <c:v>7692</c:v>
                </c:pt>
                <c:pt idx="8">
                  <c:v>6993</c:v>
                </c:pt>
                <c:pt idx="11">
                  <c:v>7136</c:v>
                </c:pt>
                <c:pt idx="14">
                  <c:v>8191</c:v>
                </c:pt>
              </c:numCache>
            </c:numRef>
          </c:val>
          <c:extLst>
            <c:ext xmlns:c16="http://schemas.microsoft.com/office/drawing/2014/chart" uri="{C3380CC4-5D6E-409C-BE32-E72D297353CC}">
              <c16:uniqueId val="{00000002-76F8-4B8B-859B-839193F119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F8-4B8B-859B-839193F119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F8-4B8B-859B-839193F119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30</c:v>
                </c:pt>
                <c:pt idx="3">
                  <c:v>23</c:v>
                </c:pt>
                <c:pt idx="6">
                  <c:v>22</c:v>
                </c:pt>
                <c:pt idx="9">
                  <c:v>21</c:v>
                </c:pt>
                <c:pt idx="12">
                  <c:v>26</c:v>
                </c:pt>
              </c:numCache>
            </c:numRef>
          </c:val>
          <c:extLst>
            <c:ext xmlns:c16="http://schemas.microsoft.com/office/drawing/2014/chart" uri="{C3380CC4-5D6E-409C-BE32-E72D297353CC}">
              <c16:uniqueId val="{00000005-76F8-4B8B-859B-839193F119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8850</c:v>
                </c:pt>
                <c:pt idx="3">
                  <c:v>8512</c:v>
                </c:pt>
                <c:pt idx="6">
                  <c:v>8252</c:v>
                </c:pt>
                <c:pt idx="9">
                  <c:v>8254</c:v>
                </c:pt>
                <c:pt idx="12">
                  <c:v>8184</c:v>
                </c:pt>
              </c:numCache>
            </c:numRef>
          </c:val>
          <c:extLst>
            <c:ext xmlns:c16="http://schemas.microsoft.com/office/drawing/2014/chart" uri="{C3380CC4-5D6E-409C-BE32-E72D297353CC}">
              <c16:uniqueId val="{00000006-76F8-4B8B-859B-839193F119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6F8-4B8B-859B-839193F119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11193</c:v>
                </c:pt>
                <c:pt idx="3">
                  <c:v>11197</c:v>
                </c:pt>
                <c:pt idx="6">
                  <c:v>10547</c:v>
                </c:pt>
                <c:pt idx="9">
                  <c:v>10709</c:v>
                </c:pt>
                <c:pt idx="12">
                  <c:v>10546</c:v>
                </c:pt>
              </c:numCache>
            </c:numRef>
          </c:val>
          <c:extLst>
            <c:ext xmlns:c16="http://schemas.microsoft.com/office/drawing/2014/chart" uri="{C3380CC4-5D6E-409C-BE32-E72D297353CC}">
              <c16:uniqueId val="{00000008-76F8-4B8B-859B-839193F119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114</c:v>
                </c:pt>
                <c:pt idx="3">
                  <c:v>100</c:v>
                </c:pt>
                <c:pt idx="6">
                  <c:v>86</c:v>
                </c:pt>
                <c:pt idx="9">
                  <c:v>74</c:v>
                </c:pt>
                <c:pt idx="12">
                  <c:v>60</c:v>
                </c:pt>
              </c:numCache>
            </c:numRef>
          </c:val>
          <c:extLst>
            <c:ext xmlns:c16="http://schemas.microsoft.com/office/drawing/2014/chart" uri="{C3380CC4-5D6E-409C-BE32-E72D297353CC}">
              <c16:uniqueId val="{00000009-76F8-4B8B-859B-839193F119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58419</c:v>
                </c:pt>
                <c:pt idx="3">
                  <c:v>61275</c:v>
                </c:pt>
                <c:pt idx="6">
                  <c:v>60437</c:v>
                </c:pt>
                <c:pt idx="9">
                  <c:v>58890</c:v>
                </c:pt>
                <c:pt idx="12">
                  <c:v>56506</c:v>
                </c:pt>
              </c:numCache>
            </c:numRef>
          </c:val>
          <c:extLst>
            <c:ext xmlns:c16="http://schemas.microsoft.com/office/drawing/2014/chart" uri="{C3380CC4-5D6E-409C-BE32-E72D297353CC}">
              <c16:uniqueId val="{0000000A-76F8-4B8B-859B-839193F119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11903</c:v>
                </c:pt>
                <c:pt idx="2">
                  <c:v>#N/A</c:v>
                </c:pt>
                <c:pt idx="3">
                  <c:v>#N/A</c:v>
                </c:pt>
                <c:pt idx="4">
                  <c:v>12527</c:v>
                </c:pt>
                <c:pt idx="5">
                  <c:v>#N/A</c:v>
                </c:pt>
                <c:pt idx="6">
                  <c:v>#N/A</c:v>
                </c:pt>
                <c:pt idx="7">
                  <c:v>13111</c:v>
                </c:pt>
                <c:pt idx="8">
                  <c:v>#N/A</c:v>
                </c:pt>
                <c:pt idx="9">
                  <c:v>#N/A</c:v>
                </c:pt>
                <c:pt idx="10">
                  <c:v>13417</c:v>
                </c:pt>
                <c:pt idx="11">
                  <c:v>#N/A</c:v>
                </c:pt>
                <c:pt idx="12">
                  <c:v>#N/A</c:v>
                </c:pt>
                <c:pt idx="13">
                  <c:v>11843</c:v>
                </c:pt>
                <c:pt idx="14">
                  <c:v>#N/A</c:v>
                </c:pt>
              </c:numCache>
            </c:numRef>
          </c:val>
          <c:smooth val="0"/>
          <c:extLst>
            <c:ext xmlns:c16="http://schemas.microsoft.com/office/drawing/2014/chart" uri="{C3380CC4-5D6E-409C-BE32-E72D297353CC}">
              <c16:uniqueId val="{0000000B-76F8-4B8B-859B-839193F119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2648</c:v>
                </c:pt>
                <c:pt idx="1">
                  <c:v>2648</c:v>
                </c:pt>
                <c:pt idx="2">
                  <c:v>2648</c:v>
                </c:pt>
              </c:numCache>
            </c:numRef>
          </c:val>
          <c:extLst>
            <c:ext xmlns:c16="http://schemas.microsoft.com/office/drawing/2014/chart" uri="{C3380CC4-5D6E-409C-BE32-E72D297353CC}">
              <c16:uniqueId val="{00000000-5FA8-4F00-B3E0-FB93B76585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970</c:v>
                </c:pt>
                <c:pt idx="1">
                  <c:v>970</c:v>
                </c:pt>
                <c:pt idx="2">
                  <c:v>1435</c:v>
                </c:pt>
              </c:numCache>
            </c:numRef>
          </c:val>
          <c:extLst>
            <c:ext xmlns:c16="http://schemas.microsoft.com/office/drawing/2014/chart" uri="{C3380CC4-5D6E-409C-BE32-E72D297353CC}">
              <c16:uniqueId val="{00000001-5FA8-4F00-B3E0-FB93B76585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5071</c:v>
                </c:pt>
                <c:pt idx="1">
                  <c:v>4043</c:v>
                </c:pt>
                <c:pt idx="2">
                  <c:v>4661</c:v>
                </c:pt>
              </c:numCache>
            </c:numRef>
          </c:val>
          <c:extLst>
            <c:ext xmlns:c16="http://schemas.microsoft.com/office/drawing/2014/chart" uri="{C3380CC4-5D6E-409C-BE32-E72D297353CC}">
              <c16:uniqueId val="{00000002-5FA8-4F00-B3E0-FB93B76585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4303217781774755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{EF3CEC50-D2B6-4A81-A2D5-13F1592A033E}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05A-482B-9D08-6FBC97FA84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{9E25B33E-FEAD-43FA-AA4D-C45A61AF3E58}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5A-482B-9D08-6FBC97FA84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{C2C88304-4524-4777-9A1B-6F6AF75C2F90}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5A-482B-9D08-6FBC97FA84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{68E45CA2-816B-42D3-A98F-183233298600}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5A-482B-9D08-6FBC97FA84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{C5DDC0E0-C20B-4EC3-80A5-5913B6E9E70D}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5A-482B-9D08-6FBC97FA841D}"/>
                </c:ext>
              </c:extLst>
            </c:dLbl>
            <c:dLbl>
              <c:idx val="8"/>
              <c:layout>
                <c:manualLayout>
                  <c:x val="-2.700572229358876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{9823A19D-A61F-4F17-9066-0F0B8ACE2682}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05A-482B-9D08-6FBC97FA841D}"/>
                </c:ext>
              </c:extLst>
            </c:dLbl>
            <c:dLbl>
              <c:idx val="16"/>
              <c:layout>
                <c:manualLayout>
                  <c:x val="-3.715522882621783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{AAA0A918-D2B1-4A21-A6C4-A7A9E1AF8D47}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05A-482B-9D08-6FBC97FA841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{C2E5F322-2644-45E0-A351-A7D04E26DC4E}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05A-482B-9D08-6FBC97FA841D}"/>
                </c:ext>
              </c:extLst>
            </c:dLbl>
            <c:dLbl>
              <c:idx val="32"/>
              <c:layout>
                <c:manualLayout>
                  <c:x val="-1.9857733338031841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{E6698B90-9C8B-459C-B5B4-78180917DDE6}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05A-482B-9D08-6FBC97FA84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72.8</c:v>
                </c:pt>
                <c:pt idx="8">
                  <c:v>70.599999999999994</c:v>
                </c:pt>
                <c:pt idx="16">
                  <c:v>71.2</c:v>
                </c:pt>
                <c:pt idx="24">
                  <c:v>72.400000000000006</c:v>
                </c:pt>
                <c:pt idx="32">
                  <c:v>72.7</c:v>
                </c:pt>
              </c:numCache>
            </c:numRef>
          </c:xVal>
          <c:yVal>
            <c:numRef>
              <c:f>公会計指標分析・財政指標組合せ分析表!$BP$51:$DC$51</c:f>
              <c:numCache>
                <c:formatCode>#,##0.0;"▲ "#,##0.0</c:formatCode>
                <c:ptCount val="40"/>
                <c:pt idx="0">
                  <c:v>58.9</c:v>
                </c:pt>
                <c:pt idx="8">
                  <c:v>62.8</c:v>
                </c:pt>
                <c:pt idx="16">
                  <c:v>66</c:v>
                </c:pt>
                <c:pt idx="24">
                  <c:v>65.900000000000006</c:v>
                </c:pt>
                <c:pt idx="32">
                  <c:v>56</c:v>
                </c:pt>
              </c:numCache>
            </c:numRef>
          </c:yVal>
          <c:smooth val="0"/>
          <c:extLst>
            <c:ext xmlns:c16="http://schemas.microsoft.com/office/drawing/2014/chart" uri="{C3380CC4-5D6E-409C-BE32-E72D297353CC}">
              <c16:uniqueId val="{00000009-505A-482B-9D08-6FBC97FA84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{FD195105-DBBC-4714-9B74-C36CCE71D1B6}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05A-482B-9D08-6FBC97FA84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{C47AECE9-8C55-439E-A846-ACE43E8D9F5D}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5A-482B-9D08-6FBC97FA84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{4D58ABCC-F7B5-4163-8B06-E2A3F7C9EC95}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5A-482B-9D08-6FBC97FA84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{D25A70DE-3901-4036-BC8E-680169A47BD6}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5A-482B-9D08-6FBC97FA84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{9512A34D-288A-4D94-8253-EA38C96F503F}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5A-482B-9D08-6FBC97FA841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{F1B94F50-ADEA-451E-9B4A-8C0FD2A901A0}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05A-482B-9D08-6FBC97FA841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{838BEA77-53F2-48F9-ACD0-5DBAE61D8D4D}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05A-482B-9D08-6FBC97FA841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{51C81116-9E25-4529-B8EE-0866203105BC}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05A-482B-9D08-6FBC97FA841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{4C4EE534-7BD5-4487-BA93-2B0481339E77}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05A-482B-9D08-6FBC97FA84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505A-482B-9D08-6FBC97FA841D}"/>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{8FF5E57D-B92E-448E-AC78-4B82DB5B8E34}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9DA-4571-ACA8-EBEF56A9B1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{9ACB9E0C-3A9E-4EC0-BE86-F1D93BA42055}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DA-4571-ACA8-EBEF56A9B1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{5A5FA21C-CB40-4754-AC43-22B7AFC11C67}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DA-4571-ACA8-EBEF56A9B1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{2F06EC91-FE56-48CB-8C1A-8FC13D06293E}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DA-4571-ACA8-EBEF56A9B1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{B4FAA28D-6544-4C0D-B06A-B063ABBA7FC7}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DA-4571-ACA8-EBEF56A9B15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{B7439048-6A81-4AC1-9005-14F24506C37F}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9DA-4571-ACA8-EBEF56A9B15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{DC2E3342-7FDB-4661-A91E-E88530DB1F85}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9DA-4571-ACA8-EBEF56A9B15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{BAD769C2-7C05-4588-8D78-5C905725BE01}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9DA-4571-ACA8-EBEF56A9B15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{8DBC4D5F-1B90-4EAB-80C1-F0D81500E53F}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9DA-4571-ACA8-EBEF56A9B1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5.9</c:v>
                </c:pt>
                <c:pt idx="16">
                  <c:v>6.5</c:v>
                </c:pt>
                <c:pt idx="24">
                  <c:v>7.3</c:v>
                </c:pt>
                <c:pt idx="32">
                  <c:v>8.1</c:v>
                </c:pt>
              </c:numCache>
            </c:numRef>
          </c:xVal>
          <c:yVal>
            <c:numRef>
              <c:f>公会計指標分析・財政指標組合せ分析表!$BP$73:$DC$73</c:f>
              <c:numCache>
                <c:formatCode>#,##0.0;"▲ "#,##0.0</c:formatCode>
                <c:ptCount val="40"/>
                <c:pt idx="0">
                  <c:v>58.9</c:v>
                </c:pt>
                <c:pt idx="8">
                  <c:v>62.8</c:v>
                </c:pt>
                <c:pt idx="16">
                  <c:v>66</c:v>
                </c:pt>
                <c:pt idx="24">
                  <c:v>65.900000000000006</c:v>
                </c:pt>
                <c:pt idx="32">
                  <c:v>56</c:v>
                </c:pt>
              </c:numCache>
            </c:numRef>
          </c:yVal>
          <c:smooth val="0"/>
          <c:extLst>
            <c:ext xmlns:c16="http://schemas.microsoft.com/office/drawing/2014/chart" uri="{C3380CC4-5D6E-409C-BE32-E72D297353CC}">
              <c16:uniqueId val="{00000009-E9DA-4571-ACA8-EBEF56A9B1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{2BDFA1AB-6B0F-4AC4-BC08-82E355FA6C29}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9DA-4571-ACA8-EBEF56A9B1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{1F4B12B5-93FA-4ED6-A00A-3DF1F808C6E4}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DA-4571-ACA8-EBEF56A9B1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{F6E07A85-84A2-4717-ABCD-65F0306F48B9}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DA-4571-ACA8-EBEF56A9B1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{E7F01632-E46C-45C4-85FC-C34F81FFF414}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DA-4571-ACA8-EBEF56A9B1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{408DF640-D7C8-4C66-97E4-282D3DCF5519}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DA-4571-ACA8-EBEF56A9B155}"/>
                </c:ext>
              </c:extLst>
            </c:dLbl>
            <c:dLbl>
              <c:idx val="8"/>
              <c:layout>
                <c:manualLayout>
                  <c:x val="-3.4502318643803015E-2"/>
                  <c:y val="-4.680469372364130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{D401BD9F-30D6-416D-ABB4-3E5DD766ED0A}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9DA-4571-ACA8-EBEF56A9B155}"/>
                </c:ext>
              </c:extLst>
            </c:dLbl>
            <c:dLbl>
              <c:idx val="16"/>
              <c:layout>
                <c:manualLayout>
                  <c:x val="-2.8766015700383205E-2"/>
                  <c:y val="-5.866024342646483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{853353AF-7642-4C7D-B30D-5796B1EBEC12}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9DA-4571-ACA8-EBEF56A9B155}"/>
                </c:ext>
              </c:extLst>
            </c:dLbl>
            <c:dLbl>
              <c:idx val="24"/>
              <c:layout>
                <c:manualLayout>
                  <c:x val="-3.1570342725075584E-2"/>
                  <c:y val="-8.178466162570630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{36184110-28CE-480F-B818-D164D27473F8}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9DA-4571-ACA8-EBEF56A9B15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{86597B5E-0CEF-48AA-9ABD-E0917BBB05E5}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9DA-4571-ACA8-EBEF56A9B1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E9DA-4571-ACA8-EBEF56A9B155}"/>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16AA62C-C7D3-498D-9941-AD84A5A269F2}"/>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5713074-A8C6-4598-8170-CB58814673CE}"/>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令和３年度における実質公債費比率の分子は１，８７２百万円となっている。元利償還金等</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においては、地方道路等整備事業債などの償還終了がある一方、合併特例債や</a:t>
          </a:r>
          <a:r>
            <a:rPr lang="ja-JP" altLang="ja-JP" sz="1100" kern="100">
              <a:solidFill>
                <a:sysClr val="windowText" lastClr="000000"/>
              </a:solidFill>
              <a:effectLst/>
              <a:ea typeface="ＭＳ ゴシック" panose="020B0609070205080204" pitchFamily="49" charset="-128"/>
              <a:cs typeface="Times New Roman" panose="02020603050405020304" pitchFamily="18" charset="0"/>
            </a:rPr>
            <a:t>緊急防災・減災事業債</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増などにより、全体で元利償還金が３７９百万円の増加となった。また、分流式下水道に要する経費などで下水道事業に係る繰入金が減したものの、全体で増額となった。一方、元利償還金等から控除する算入公債費等</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おいては、合併特例事業債や過疎対策事業債、臨時財政対策債など交付税措置の割合が高い地方債を活用したため、算入公債費等が増となっている。これらの理由により、実質公債費比率の分子は前年度より１８０百万円の増となってい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令和２年度における将来負担比率の分子は１１，８４３百万円となっている。将来負担額</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おいては、一般廃棄物処理事業債、地域活性化事業債などの新たな発行はあるものの、合併特例債や臨時財政対策債などの償還が進んだことにより現在高は減少し、全体で２，６２６百万円の減となっている。一方、将来負担額から控除する充当可能財源等</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おいては、財政調整基金や減債基金の取り崩しを行わず減債基金等の積み立てを行ったため充当可能基金は増となったが、公営住宅使用料などの充当可能特定収入が減少し、市債残高の減少に伴い交付税算入額も減少することから、全体で１，０５２百万円の減となった。これらの理由により、将来負担比率の分子は前年度より１，５７４百万円の減となってい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地方債への過度な依存は避けなければならないことから、緊急度や住民ニーズを的確に捉えた事業の選択と集中を徹底し、交付税措置のある市債の計画的な活用を図りながら、適正な財政運営に努めていく。</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栃木県日光市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の振興のための事業に充てるため「ふるさと日光応援基金」から３３３百万円、リサイクルセンター整備事業の財源に充てるため「ごみ減量化等推進基金」から７０百万円などを取り崩した一方で、普通交付税に算入された臨時財政対策債償還基金費相当額の減債基金への積み立てや、一般寄附、預金利子及び債券運用よる運用益等を各基金に積み立てた結果、基金全体として１，０８３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町村合併による財政措置が終了し、今後来たるべき人口減少による市税の減収や公共施設の老朽化に伴う大規模事業に備えつつ、行政サービスの水準を維持し、持続可能な行政運営を行うため、「日光市長期財政の収支見通し」（令和３年１０月改定）に基づく財政健全化の取組みを着実に実施し、「第２次日光市総合計画後期基本計画」の目標とした財政調整基金残高１５億円以上（標準財政規模の５％）を毎年度確保し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・合併振興基金：市民の連帯の強化、地域振興並びに公共施設の適正配置及び長寿命化に関する事業の推進</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・ふるさと日光応援基金：日光市をふるさととして応援しようとする個人又は法人その他の団体からの寄附金の適正な管理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・庁舎整備基金：庁舎の整備に関する事業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・高齢者福祉基金：高齢者の福祉施策の推進に資する事業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・地域医療整備基金：市内における産科又は小児科の医療施設又は設備の整備等、地域における医療体制の充実を図るための事業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・合併振興基金：預金及び国債等運用の利子３百万円及び発行差益百万円の積み立てによる増加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・ふるさと日光応援基金：ふるさと応援寄附金の返礼品取扱事業者数を充実したことに伴う寄附金の増加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・新型コロナウイルス感染症対策応援基金：預金利子及び寄付金３百万円のほか、普通交付税に算入された臨時経済対策費相当額として</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２２３百万円の積み立てによる増加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・合併振興基金：公共施設マネジメント計画に基づく公共施設の統廃合や長寿命化事業の実施などに伴い、今後も減少が見込まれる。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・ふるさと日光応援基金：令和４年度ふるさと寄附金の返戻事業に充てるため、６２９百万円の取り崩しが見込まれる。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・庁舎整備基金：老朽化した庁舎の整備等の実施に伴い、今後も減少が見込まれる。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・高齢者福祉基金：高齢者福祉施設等の整備・改修に伴い、今後も減少が見込まれる。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・地域医療整備基金：令和２年度末時点において、産科又は小児科の医療施設・設備の整備予定は無いため、増減は無い見込み。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拡大による経常的な事業の実施見送りや、コロナ対策の国庫支出金の増加、地方交付税交付金の増加などの要因により収支が改善し、最終的な収支の状況から取り崩しを取りやめ、預金利子の積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・後年度の財源不足や災害等の緊急事態に備えるため、中長期の財政見通しに基づき計画的に基金残高を管理していく。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拡大による経常的な事業の実施見送りや、コロナ対策の国庫支出金の増加、地方交付税交付金の増加などの要因により収支が改善し、最終的な収支の状況から取り崩しを取りやめ、預金利子の積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舎整備事業など大型施設整備の財源として多額の合併特例事業債を発行したことから、公債費はしばらく高止まりすることが予想され、これに備えて積立てを行ってきた。今後の公債費の財政負担を考慮し、「減債基金」の有効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434476B-EE3A-4428-A412-FE4766A0E4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99233E0-31AB-41B9-B86F-5196F6AF0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5797D42-E450-425E-A3D6-66A10A742F96}"/>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3BE788A-9507-4AA0-8CAE-A381DF4E0DBA}"/>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860D37B-B333-4D73-8B3E-47F3CB4D74D4}"/>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F33636D-B35A-40E0-B7DA-2B941BE09111}"/>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6DD78E1-6B90-4BC2-97F5-35CD77D502FA}"/>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EA2808F-DC27-400E-9B67-21A4524F4090}"/>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21BBBAB-42D4-4B53-84E4-683A2D441FA9}"/>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F1FE498-F03A-44A1-86E0-DE2DEDC32993}"/>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C4C57B2-340B-4EE0-AC7D-C5CB8A40D891}"/>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0711A0A-BBE0-4C63-A95E-00BF2D8A4953}"/>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78,784
77,701
1,449.83
47,307,271
45,385,238
1,835,874
26,072,043
56,505,510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DF1F8EA-A0FF-40B4-BE31-6C16F99C401F}"/>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45EED3B-8655-4C24-9B9C-08DAD9621DBD}"/>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9EBBA37-C29B-4161-A44C-A1AC594B35A7}"/>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35EB542-9197-440B-8A20-204FE4E7D435}"/>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42C10B4-D13C-464B-A937-4F81FB81A0E0}"/>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8357867-33B8-4E58-8395-AAD310739BA5}"/>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9D49F28-D3D8-40FF-9F12-AF0EEDA56E8D}"/>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89F0875-08B8-474F-BEA1-AB0E9A2C5CC0}"/>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B55669D-6BD0-4060-9AE9-0D33EC29D210}"/>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CAC1DEA-3ADA-4775-B9D4-A8DAAE6B8FD0}"/>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2D673C8-4C4F-43A1-91CB-92FBEB54E41F}"/>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1608449-F53F-4CAE-8CBA-67BB60AB24A3}"/>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02E6ABA-D22F-4373-87A9-FEF80A212BC7}"/>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555AB53-064A-4BF2-9CB1-578CABC086C4}"/>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A8AC9E4-E823-4118-AB2D-07AC5ECDF6D1}"/>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02C5D86-57D0-4733-A78D-87AEBA146DB1}"/>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28F90D1-550F-4516-A2AD-6696DAE1656D}"/>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23D1D6F-9EF0-47FD-857E-9C94EACFC64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AEA605D-25A4-4877-A4B1-0FAF70F55EE3}"/>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0723F28-C6CA-4AF8-8392-4ADC13D2221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117A5F7-58B6-45F4-9BA9-66892AA8A2F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E0C1D1F-2019-4315-ADA5-2ABBDC55A489}"/>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50B867C-A6DB-4657-8D18-AD9A14B2A05E}"/>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75FBC94-9ADA-4DEC-A2DE-1643C58804CC}"/>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718DF90-CB08-42A1-A389-F5253E7DF229}"/>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8F6601-8EAC-43A3-B537-651045D11466}"/>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3E9F06D-CDA3-491B-872B-09959EA80C0C}"/>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F92EF8D-AE80-4E8E-8FC7-59DEBBBDC983}"/>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5721CC7-E269-4797-9DB0-70CC2C43DE6C}"/>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676064B-73C3-4394-88E9-B2473D7A2AE4}"/>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D70D2DD-86DA-41E8-BAAC-5182200BFA0D}"/>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ACDC55B-1690-4805-BA4E-5F29E4C03B3C}"/>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6872C46-16CC-4EC9-AA71-CF1D423BA4DF}"/>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4EBBBE3-C92C-42FE-B326-06506C7AC5A4}"/>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002F782-B44D-4E9C-BB3F-E51EB6988C0B}"/>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令和３年度決算における有形固定資産減価償却率は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72.7</a:t>
          </a:r>
          <a:r>
            <a:rPr kumimoji="1" lang="ja-JP" altLang="en-US" sz="1100">
              <a:latin typeface="ＭＳ Ｐゴシック" panose="020B0600070205080204" pitchFamily="50" charset="-128"/>
              <a:ea typeface="ＭＳ Ｐゴシック" panose="020B0600070205080204" pitchFamily="50" charset="-128"/>
            </a:rPr>
            <a:t>％であり、前年度比＋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ポイント増加し、類似団体と比べると高い値で推移している。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庁舎の建替など大規模な整備事業が平成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年で一段落し、有形固定資産減価償却率は一度下がったが、老朽化した施設が依然として多く残っていることを示している。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8F69274-B6B6-4D32-8538-74E15507679D}"/>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6213EF4-C859-49DE-9C5D-F7E6CD44863B}"/>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C6DF424-E3FF-42DE-8338-9D6112E7579C}"/>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CFCFDFD0-94BB-46A1-9316-EB50B1C6C103}"/>
            </a:ext>
          </a:extLst>
        </xdr:cNvPr>
        <xdr:cNvCxnSpPr/>
      </xdr:nvCxnSpPr>
      <xdr:spPr>
        <a:xfrm>
          <a:off x="1142365" y="68211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5AF27C26-1800-4443-B17C-41BE6A697A13}"/>
            </a:ext>
          </a:extLst>
        </xdr:cNvPr>
        <xdr:cNvSpPr txBox="1"/>
      </xdr:nvSpPr>
      <xdr:spPr>
        <a:xfrm>
          <a:off x="784241" y="67273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3C043722-6B76-486B-8E6F-4EAC4624DDE4}"/>
            </a:ext>
          </a:extLst>
        </xdr:cNvPr>
        <xdr:cNvCxnSpPr/>
      </xdr:nvCxnSpPr>
      <xdr:spPr>
        <a:xfrm>
          <a:off x="1142365" y="655129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6CA6B712-5C6D-45ED-9D8C-74E9AB1540A3}"/>
            </a:ext>
          </a:extLst>
        </xdr:cNvPr>
        <xdr:cNvSpPr txBox="1"/>
      </xdr:nvSpPr>
      <xdr:spPr>
        <a:xfrm>
          <a:off x="784241" y="646130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DD8D7FD2-B991-4428-8F92-F93CF57DC045}"/>
            </a:ext>
          </a:extLst>
        </xdr:cNvPr>
        <xdr:cNvCxnSpPr/>
      </xdr:nvCxnSpPr>
      <xdr:spPr>
        <a:xfrm>
          <a:off x="1142365" y="628523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7CADA392-1F18-441B-A07C-0C4B8D4CAA3F}"/>
            </a:ext>
          </a:extLst>
        </xdr:cNvPr>
        <xdr:cNvSpPr txBox="1"/>
      </xdr:nvSpPr>
      <xdr:spPr>
        <a:xfrm>
          <a:off x="784241" y="619142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E3AAE5BF-CBBD-4F3B-8622-CF9B651D8A1F}"/>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6D66DFF4-5056-47D3-9261-33BD4AF7014C}"/>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1A7D50A4-EFF1-414C-A41F-4821B4B57A14}"/>
            </a:ext>
          </a:extLst>
        </xdr:cNvPr>
        <xdr:cNvCxnSpPr/>
      </xdr:nvCxnSpPr>
      <xdr:spPr>
        <a:xfrm>
          <a:off x="1142365" y="573976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6282CF23-5FC2-4725-8FFB-48087BEC8B21}"/>
            </a:ext>
          </a:extLst>
        </xdr:cNvPr>
        <xdr:cNvSpPr txBox="1"/>
      </xdr:nvSpPr>
      <xdr:spPr>
        <a:xfrm>
          <a:off x="784241" y="5645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1126B01D-9446-4195-8C72-7BD3C2B72F19}"/>
            </a:ext>
          </a:extLst>
        </xdr:cNvPr>
        <xdr:cNvCxnSpPr/>
      </xdr:nvCxnSpPr>
      <xdr:spPr>
        <a:xfrm>
          <a:off x="1142365" y="547751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96729BE0-E75A-44D1-8EDF-DC3C0703C67F}"/>
            </a:ext>
          </a:extLst>
        </xdr:cNvPr>
        <xdr:cNvSpPr txBox="1"/>
      </xdr:nvSpPr>
      <xdr:spPr>
        <a:xfrm>
          <a:off x="784241" y="538370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B877F7BC-26AA-40D7-9B9E-9154C09DE381}"/>
            </a:ext>
          </a:extLst>
        </xdr:cNvPr>
        <xdr:cNvCxnSpPr/>
      </xdr:nvCxnSpPr>
      <xdr:spPr>
        <a:xfrm>
          <a:off x="1142365" y="520763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CC47E6F6-E613-44BD-8DA9-57211138E39D}"/>
            </a:ext>
          </a:extLst>
        </xdr:cNvPr>
        <xdr:cNvSpPr txBox="1"/>
      </xdr:nvSpPr>
      <xdr:spPr>
        <a:xfrm>
          <a:off x="784241" y="51081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CEAA484E-9FE0-43C9-B03F-3B0E94AF7C85}"/>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44961135-A853-416D-83CA-AE96965818B5}"/>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CF0B43B9-2B06-486A-8FD8-D76839FF5C09}"/>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B8B02A6E-6B6D-4715-BE07-1FC91BA2EACA}"/>
            </a:ext>
          </a:extLst>
        </xdr:cNvPr>
        <xdr:cNvCxnSpPr/>
      </xdr:nvCxnSpPr>
      <xdr:spPr>
        <a:xfrm flipV="1">
          <a:off x="4295775" y="5297488"/>
          <a:ext cx="1270" cy="1340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E0589CCF-D72D-4F82-935A-D89FC227F71C}"/>
            </a:ext>
          </a:extLst>
        </xdr:cNvPr>
        <xdr:cNvSpPr txBox="1"/>
      </xdr:nvSpPr>
      <xdr:spPr>
        <a:xfrm>
          <a:off x="4342765" y="664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5508A905-D71C-4B89-B16E-719B28B41629}"/>
            </a:ext>
          </a:extLst>
        </xdr:cNvPr>
        <xdr:cNvCxnSpPr/>
      </xdr:nvCxnSpPr>
      <xdr:spPr>
        <a:xfrm>
          <a:off x="4206875" y="663844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64D86A11-3B5E-4CD8-9272-7B22CA674BA2}"/>
            </a:ext>
          </a:extLst>
        </xdr:cNvPr>
        <xdr:cNvSpPr txBox="1"/>
      </xdr:nvSpPr>
      <xdr:spPr>
        <a:xfrm>
          <a:off x="4342765" y="5068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34FE4EC1-4539-4902-82B5-853E655BCBB8}"/>
            </a:ext>
          </a:extLst>
        </xdr:cNvPr>
        <xdr:cNvCxnSpPr/>
      </xdr:nvCxnSpPr>
      <xdr:spPr>
        <a:xfrm>
          <a:off x="4206875" y="529748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ACDCC4E4-32AA-4882-8083-30FC46D16021}"/>
            </a:ext>
          </a:extLst>
        </xdr:cNvPr>
        <xdr:cNvSpPr txBox="1"/>
      </xdr:nvSpPr>
      <xdr:spPr>
        <a:xfrm>
          <a:off x="4342765" y="5902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9BDD56B7-BFFB-4D53-811D-0ED01CDBEE10}"/>
            </a:ext>
          </a:extLst>
        </xdr:cNvPr>
        <xdr:cNvSpPr/>
      </xdr:nvSpPr>
      <xdr:spPr>
        <a:xfrm>
          <a:off x="4244975" y="60490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8FB5FC17-CAF3-45DC-BDBC-81700C4358C2}"/>
            </a:ext>
          </a:extLst>
        </xdr:cNvPr>
        <xdr:cNvSpPr/>
      </xdr:nvSpPr>
      <xdr:spPr>
        <a:xfrm>
          <a:off x="3611880" y="604631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CCCE6E3D-E466-4669-A34A-0863D6B6F815}"/>
            </a:ext>
          </a:extLst>
        </xdr:cNvPr>
        <xdr:cNvSpPr/>
      </xdr:nvSpPr>
      <xdr:spPr>
        <a:xfrm>
          <a:off x="2926080" y="600122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10C72BC4-00FE-407F-B810-5526D5F9C613}"/>
            </a:ext>
          </a:extLst>
        </xdr:cNvPr>
        <xdr:cNvSpPr/>
      </xdr:nvSpPr>
      <xdr:spPr>
        <a:xfrm>
          <a:off x="2240280" y="5963444"/>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4ADA3B2B-38E4-410B-9589-E3B3545172FE}"/>
            </a:ext>
          </a:extLst>
        </xdr:cNvPr>
        <xdr:cNvSpPr/>
      </xdr:nvSpPr>
      <xdr:spPr>
        <a:xfrm>
          <a:off x="1554480" y="5950268"/>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E9BF08F-AD42-4648-8ED4-45DF31533303}"/>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4CD59A6-B33C-45C5-BBED-DA83F62E9AE6}"/>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8EF78CD-F7CB-4725-8B91-DF271E498DB5}"/>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8620298-F39F-4DD9-A5BA-BF215DFDA1B5}"/>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5E109B9-1BC6-48BA-AA4D-7DC80D259642}"/>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66516</xdr:rowOff>
    </xdr:from>
    <xdr:to>
      <xdr:col>23</xdr:col>
      <xdr:colOff>136525</xdr:colOff>
      <xdr:row>32</xdr:row>
      <xdr:rowOff>168116</xdr:rowOff>
    </xdr:to>
    <xdr:sp macro="" textlink="">
      <xdr:nvSpPr>
        <xdr:cNvPr id="85" name="楕円 84">
          <a:extLst>
            <a:ext uri="{FF2B5EF4-FFF2-40B4-BE49-F238E27FC236}">
              <a16:creationId xmlns:a16="http://schemas.microsoft.com/office/drawing/2014/main" id="{F8D67E5C-9194-4FA8-8F01-883F571CD1B9}"/>
            </a:ext>
          </a:extLst>
        </xdr:cNvPr>
        <xdr:cNvSpPr/>
      </xdr:nvSpPr>
      <xdr:spPr>
        <a:xfrm>
          <a:off x="4244975" y="630348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44943</xdr:rowOff>
    </xdr:from>
    <xdr:ext cx="405111" cy="259045"/>
    <xdr:sp macro="" textlink="">
      <xdr:nvSpPr>
        <xdr:cNvPr id="86" name="有形固定資産減価償却率該当値テキスト">
          <a:extLst>
            <a:ext uri="{FF2B5EF4-FFF2-40B4-BE49-F238E27FC236}">
              <a16:creationId xmlns:a16="http://schemas.microsoft.com/office/drawing/2014/main" id="{AC8129F3-E480-42F2-97C9-BC56D979DB93}"/>
            </a:ext>
          </a:extLst>
        </xdr:cNvPr>
        <xdr:cNvSpPr txBox="1"/>
      </xdr:nvSpPr>
      <xdr:spPr>
        <a:xfrm>
          <a:off x="4342765" y="6285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58420</xdr:rowOff>
    </xdr:from>
    <xdr:to>
      <xdr:col>19</xdr:col>
      <xdr:colOff>187325</xdr:colOff>
      <xdr:row>32</xdr:row>
      <xdr:rowOff>160020</xdr:rowOff>
    </xdr:to>
    <xdr:sp macro="" textlink="">
      <xdr:nvSpPr>
        <xdr:cNvPr id="87" name="楕円 86">
          <a:extLst>
            <a:ext uri="{FF2B5EF4-FFF2-40B4-BE49-F238E27FC236}">
              <a16:creationId xmlns:a16="http://schemas.microsoft.com/office/drawing/2014/main" id="{16F2C24C-98F8-488D-A0F2-3B6B7717B197}"/>
            </a:ext>
          </a:extLst>
        </xdr:cNvPr>
        <xdr:cNvSpPr/>
      </xdr:nvSpPr>
      <xdr:spPr>
        <a:xfrm>
          <a:off x="3611880" y="6293485"/>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109220</xdr:rowOff>
    </xdr:from>
    <xdr:to>
      <xdr:col>23</xdr:col>
      <xdr:colOff>85725</xdr:colOff>
      <xdr:row>32</xdr:row>
      <xdr:rowOff>117316</xdr:rowOff>
    </xdr:to>
    <xdr:cxnSp macro="">
      <xdr:nvCxnSpPr>
        <xdr:cNvPr id="88" name="直線コネクタ 87">
          <a:extLst>
            <a:ext uri="{FF2B5EF4-FFF2-40B4-BE49-F238E27FC236}">
              <a16:creationId xmlns:a16="http://schemas.microsoft.com/office/drawing/2014/main" id="{841FC9EE-0DB7-4A59-9F8D-C1F2148C751B}"/>
            </a:ext>
          </a:extLst>
        </xdr:cNvPr>
        <xdr:cNvCxnSpPr/>
      </xdr:nvCxnSpPr>
      <xdr:spPr>
        <a:xfrm>
          <a:off x="3656965" y="6346190"/>
          <a:ext cx="640715"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89" name="楕円 88">
          <a:extLst>
            <a:ext uri="{FF2B5EF4-FFF2-40B4-BE49-F238E27FC236}">
              <a16:creationId xmlns:a16="http://schemas.microsoft.com/office/drawing/2014/main" id="{D74C67AD-FA56-4794-98F1-41FB6DF01650}"/>
            </a:ext>
          </a:extLst>
        </xdr:cNvPr>
        <xdr:cNvSpPr/>
      </xdr:nvSpPr>
      <xdr:spPr>
        <a:xfrm>
          <a:off x="2926080" y="6261100"/>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109220</xdr:rowOff>
    </xdr:to>
    <xdr:cxnSp macro="">
      <xdr:nvCxnSpPr>
        <xdr:cNvPr id="90" name="直線コネクタ 89">
          <a:extLst>
            <a:ext uri="{FF2B5EF4-FFF2-40B4-BE49-F238E27FC236}">
              <a16:creationId xmlns:a16="http://schemas.microsoft.com/office/drawing/2014/main" id="{9FD4F8E2-8F88-421D-8F07-A620E19D3BC8}"/>
            </a:ext>
          </a:extLst>
        </xdr:cNvPr>
        <xdr:cNvCxnSpPr/>
      </xdr:nvCxnSpPr>
      <xdr:spPr>
        <a:xfrm>
          <a:off x="2971165" y="6315710"/>
          <a:ext cx="6858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9842</xdr:rowOff>
    </xdr:from>
    <xdr:to>
      <xdr:col>11</xdr:col>
      <xdr:colOff>187325</xdr:colOff>
      <xdr:row>32</xdr:row>
      <xdr:rowOff>111442</xdr:rowOff>
    </xdr:to>
    <xdr:sp macro="" textlink="">
      <xdr:nvSpPr>
        <xdr:cNvPr id="91" name="楕円 90">
          <a:extLst>
            <a:ext uri="{FF2B5EF4-FFF2-40B4-BE49-F238E27FC236}">
              <a16:creationId xmlns:a16="http://schemas.microsoft.com/office/drawing/2014/main" id="{DE4A887D-0CE9-4608-84BF-B2112B38F2A6}"/>
            </a:ext>
          </a:extLst>
        </xdr:cNvPr>
        <xdr:cNvSpPr/>
      </xdr:nvSpPr>
      <xdr:spPr>
        <a:xfrm>
          <a:off x="2240280" y="6250622"/>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60642</xdr:rowOff>
    </xdr:from>
    <xdr:to>
      <xdr:col>15</xdr:col>
      <xdr:colOff>136525</xdr:colOff>
      <xdr:row>32</xdr:row>
      <xdr:rowOff>76835</xdr:rowOff>
    </xdr:to>
    <xdr:cxnSp macro="">
      <xdr:nvCxnSpPr>
        <xdr:cNvPr id="92" name="直線コネクタ 91">
          <a:extLst>
            <a:ext uri="{FF2B5EF4-FFF2-40B4-BE49-F238E27FC236}">
              <a16:creationId xmlns:a16="http://schemas.microsoft.com/office/drawing/2014/main" id="{1C9B8973-FFA0-4BE7-B259-4C52623D509B}"/>
            </a:ext>
          </a:extLst>
        </xdr:cNvPr>
        <xdr:cNvCxnSpPr/>
      </xdr:nvCxnSpPr>
      <xdr:spPr>
        <a:xfrm>
          <a:off x="2285365" y="6295707"/>
          <a:ext cx="6858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69215</xdr:rowOff>
    </xdr:from>
    <xdr:to>
      <xdr:col>7</xdr:col>
      <xdr:colOff>187325</xdr:colOff>
      <xdr:row>32</xdr:row>
      <xdr:rowOff>170815</xdr:rowOff>
    </xdr:to>
    <xdr:sp macro="" textlink="">
      <xdr:nvSpPr>
        <xdr:cNvPr id="93" name="楕円 92">
          <a:extLst>
            <a:ext uri="{FF2B5EF4-FFF2-40B4-BE49-F238E27FC236}">
              <a16:creationId xmlns:a16="http://schemas.microsoft.com/office/drawing/2014/main" id="{65258B01-4B1F-4631-8745-435E65B04E61}"/>
            </a:ext>
          </a:extLst>
        </xdr:cNvPr>
        <xdr:cNvSpPr/>
      </xdr:nvSpPr>
      <xdr:spPr>
        <a:xfrm>
          <a:off x="1554480" y="6306185"/>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60642</xdr:rowOff>
    </xdr:from>
    <xdr:to>
      <xdr:col>11</xdr:col>
      <xdr:colOff>136525</xdr:colOff>
      <xdr:row>32</xdr:row>
      <xdr:rowOff>120015</xdr:rowOff>
    </xdr:to>
    <xdr:cxnSp macro="">
      <xdr:nvCxnSpPr>
        <xdr:cNvPr id="94" name="直線コネクタ 93">
          <a:extLst>
            <a:ext uri="{FF2B5EF4-FFF2-40B4-BE49-F238E27FC236}">
              <a16:creationId xmlns:a16="http://schemas.microsoft.com/office/drawing/2014/main" id="{5DB52414-4EDD-4549-B2BD-A5E960B623C5}"/>
            </a:ext>
          </a:extLst>
        </xdr:cNvPr>
        <xdr:cNvCxnSpPr/>
      </xdr:nvCxnSpPr>
      <xdr:spPr>
        <a:xfrm flipV="1">
          <a:off x="1599565" y="6295707"/>
          <a:ext cx="685800" cy="6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a:extLst>
            <a:ext uri="{FF2B5EF4-FFF2-40B4-BE49-F238E27FC236}">
              <a16:creationId xmlns:a16="http://schemas.microsoft.com/office/drawing/2014/main" id="{895E9116-E2E8-4AEE-B483-D8709DA38DCE}"/>
            </a:ext>
          </a:extLst>
        </xdr:cNvPr>
        <xdr:cNvSpPr txBox="1"/>
      </xdr:nvSpPr>
      <xdr:spPr>
        <a:xfrm>
          <a:off x="3464569" y="5817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a:extLst>
            <a:ext uri="{FF2B5EF4-FFF2-40B4-BE49-F238E27FC236}">
              <a16:creationId xmlns:a16="http://schemas.microsoft.com/office/drawing/2014/main" id="{92EE6CAE-9791-4E0F-8AFA-D866457F915A}"/>
            </a:ext>
          </a:extLst>
        </xdr:cNvPr>
        <xdr:cNvSpPr txBox="1"/>
      </xdr:nvSpPr>
      <xdr:spPr>
        <a:xfrm>
          <a:off x="2793374" y="578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a:extLst>
            <a:ext uri="{FF2B5EF4-FFF2-40B4-BE49-F238E27FC236}">
              <a16:creationId xmlns:a16="http://schemas.microsoft.com/office/drawing/2014/main" id="{0A733826-18E8-4006-80BF-E3C857327346}"/>
            </a:ext>
          </a:extLst>
        </xdr:cNvPr>
        <xdr:cNvSpPr txBox="1"/>
      </xdr:nvSpPr>
      <xdr:spPr>
        <a:xfrm>
          <a:off x="2107574" y="5744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1337835E-93F2-4FEE-9A51-2308AEDB59AA}"/>
            </a:ext>
          </a:extLst>
        </xdr:cNvPr>
        <xdr:cNvSpPr txBox="1"/>
      </xdr:nvSpPr>
      <xdr:spPr>
        <a:xfrm>
          <a:off x="1421774" y="572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151147</xdr:rowOff>
    </xdr:from>
    <xdr:ext cx="405111" cy="259045"/>
    <xdr:sp macro="" textlink="">
      <xdr:nvSpPr>
        <xdr:cNvPr id="99" name="n_1mainValue有形固定資産減価償却率">
          <a:extLst>
            <a:ext uri="{FF2B5EF4-FFF2-40B4-BE49-F238E27FC236}">
              <a16:creationId xmlns:a16="http://schemas.microsoft.com/office/drawing/2014/main" id="{2DE87755-E3D5-4350-A98E-80A59167020B}"/>
            </a:ext>
          </a:extLst>
        </xdr:cNvPr>
        <xdr:cNvSpPr txBox="1"/>
      </xdr:nvSpPr>
      <xdr:spPr>
        <a:xfrm>
          <a:off x="3464569"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100" name="n_2mainValue有形固定資産減価償却率">
          <a:extLst>
            <a:ext uri="{FF2B5EF4-FFF2-40B4-BE49-F238E27FC236}">
              <a16:creationId xmlns:a16="http://schemas.microsoft.com/office/drawing/2014/main" id="{862C2BA7-31EB-4F2B-9C1C-91833B49A576}"/>
            </a:ext>
          </a:extLst>
        </xdr:cNvPr>
        <xdr:cNvSpPr txBox="1"/>
      </xdr:nvSpPr>
      <xdr:spPr>
        <a:xfrm>
          <a:off x="279337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102569</xdr:rowOff>
    </xdr:from>
    <xdr:ext cx="405111" cy="259045"/>
    <xdr:sp macro="" textlink="">
      <xdr:nvSpPr>
        <xdr:cNvPr id="101" name="n_3mainValue有形固定資産減価償却率">
          <a:extLst>
            <a:ext uri="{FF2B5EF4-FFF2-40B4-BE49-F238E27FC236}">
              <a16:creationId xmlns:a16="http://schemas.microsoft.com/office/drawing/2014/main" id="{F9937F6F-FCB9-44AF-86D1-A04C76DDB6B7}"/>
            </a:ext>
          </a:extLst>
        </xdr:cNvPr>
        <xdr:cNvSpPr txBox="1"/>
      </xdr:nvSpPr>
      <xdr:spPr>
        <a:xfrm>
          <a:off x="2107574" y="6337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161942</xdr:rowOff>
    </xdr:from>
    <xdr:ext cx="405111" cy="259045"/>
    <xdr:sp macro="" textlink="">
      <xdr:nvSpPr>
        <xdr:cNvPr id="102" name="n_4mainValue有形固定資産減価償却率">
          <a:extLst>
            <a:ext uri="{FF2B5EF4-FFF2-40B4-BE49-F238E27FC236}">
              <a16:creationId xmlns:a16="http://schemas.microsoft.com/office/drawing/2014/main" id="{6AFA2880-7385-4DEF-91BB-2CFB65C0F9DF}"/>
            </a:ext>
          </a:extLst>
        </xdr:cNvPr>
        <xdr:cNvSpPr txBox="1"/>
      </xdr:nvSpPr>
      <xdr:spPr>
        <a:xfrm>
          <a:off x="142177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B3C6F40A-5C7D-4929-A168-6FF178A2F119}"/>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58A5CEC2-6CE8-4054-96CA-920B21F4E114}"/>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19B77D9E-7A1F-44D0-828C-983EEF5743AD}"/>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111BCF3-EF59-4D6C-A8CA-514815547CC0}"/>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93269564-4532-4D5B-AA19-2B8945384F3D}"/>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5915CD4-5B6E-4EF4-9E90-C47CC8208F5A}"/>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27BBC786-BD2F-44D2-B4AB-8B7FACAB8FBC}"/>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3D14310A-5D15-415B-B69C-DCFA83380E17}"/>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BB465FA0-E6CD-41AA-ABF1-6BFEDEA4CCF2}"/>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98DE3F64-A6C1-4AF6-AD81-EFBA9930EB4B}"/>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FC1962FC-10CF-4E95-9778-A57C2E6E18CD}"/>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BDF42D5B-5EC8-4BAE-89D5-B73D2904492D}"/>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F6CE9FB6-59A3-4FF5-A6B1-F0170D0DD372}"/>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庁舎の建替などの大規模な整備事業に対する償還が進んだことや、令和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年度は臨時財政対策債の発行を一部留保したことなどにより、地方債現在高は減少傾向にある。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これに伴い債務償還比率も減少が見込まれ、令和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年度は前年度比で▲</a:t>
          </a:r>
          <a:r>
            <a:rPr kumimoji="1" lang="en-US" altLang="ja-JP" sz="1100">
              <a:latin typeface="ＭＳ Ｐゴシック" panose="020B0600070205080204" pitchFamily="50" charset="-128"/>
              <a:ea typeface="ＭＳ Ｐゴシック" panose="020B0600070205080204" pitchFamily="50" charset="-128"/>
            </a:rPr>
            <a:t>242.2</a:t>
          </a:r>
          <a:r>
            <a:rPr kumimoji="1" lang="ja-JP" altLang="en-US" sz="1100">
              <a:latin typeface="ＭＳ Ｐゴシック" panose="020B0600070205080204" pitchFamily="50" charset="-128"/>
              <a:ea typeface="ＭＳ Ｐゴシック" panose="020B0600070205080204" pitchFamily="50" charset="-128"/>
            </a:rPr>
            <a:t>ポイントとなったが、類似団体と比べ</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倍程度と依然として高い水準にあるため、引き続き市債の適正管理に努めていく。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51A8B378-8709-4D8A-B04C-132850A78A35}"/>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C47A4A24-A912-410A-BEA4-B29F09260969}"/>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FFCD2CCC-327D-459A-B673-C2593FD62B60}"/>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21B8F10D-0C25-446E-9213-6AB1FDF23E10}"/>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443EA97B-E965-4EAB-BFF1-1D7842D461B9}"/>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EFA635CD-AC97-448F-99C3-4C095A1F2735}"/>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C3F002B9-7CCE-42DA-931A-1E967C5E4EA9}"/>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1A0D52F2-693B-403D-BB3A-3BCB7606D503}"/>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E0639097-C987-4527-8D6F-8529218F7681}"/>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42B26642-AE3A-4EA4-8FB3-1AA856BF5C3E}"/>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3685FE4D-8F3E-4F44-BFD5-417515202285}"/>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C605195A-6A22-4926-8B96-CF7C6EB46F38}"/>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99BAFF59-E3E8-4D1D-A029-A2B4A0037D86}"/>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9BEFFE59-9453-47E6-AEED-DBCB20A8DBD2}"/>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359FA62-006A-4729-AC1A-DFBB34A11135}"/>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135248</xdr:rowOff>
    </xdr:to>
    <xdr:cxnSp macro="">
      <xdr:nvCxnSpPr>
        <xdr:cNvPr id="131" name="直線コネクタ 130">
          <a:extLst>
            <a:ext uri="{FF2B5EF4-FFF2-40B4-BE49-F238E27FC236}">
              <a16:creationId xmlns:a16="http://schemas.microsoft.com/office/drawing/2014/main" id="{413955D1-348D-4D6B-A86B-1C8A07AB16C8}"/>
            </a:ext>
          </a:extLst>
        </xdr:cNvPr>
        <xdr:cNvCxnSpPr/>
      </xdr:nvCxnSpPr>
      <xdr:spPr>
        <a:xfrm flipV="1">
          <a:off x="13313410" y="5295688"/>
          <a:ext cx="1269" cy="107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139075</xdr:rowOff>
    </xdr:from>
    <xdr:ext cx="469744" cy="259045"/>
    <xdr:sp macro="" textlink="">
      <xdr:nvSpPr>
        <xdr:cNvPr id="132" name="債務償還比率最小値テキスト">
          <a:extLst>
            <a:ext uri="{FF2B5EF4-FFF2-40B4-BE49-F238E27FC236}">
              <a16:creationId xmlns:a16="http://schemas.microsoft.com/office/drawing/2014/main" id="{CA1B01C1-9A67-4327-A371-5A996F1BDFD9}"/>
            </a:ext>
          </a:extLst>
        </xdr:cNvPr>
        <xdr:cNvSpPr txBox="1"/>
      </xdr:nvSpPr>
      <xdr:spPr>
        <a:xfrm>
          <a:off x="13369925" y="637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135248</xdr:rowOff>
    </xdr:from>
    <xdr:to>
      <xdr:col>76</xdr:col>
      <xdr:colOff>111125</xdr:colOff>
      <xdr:row>32</xdr:row>
      <xdr:rowOff>135248</xdr:rowOff>
    </xdr:to>
    <xdr:cxnSp macro="">
      <xdr:nvCxnSpPr>
        <xdr:cNvPr id="133" name="直線コネクタ 132">
          <a:extLst>
            <a:ext uri="{FF2B5EF4-FFF2-40B4-BE49-F238E27FC236}">
              <a16:creationId xmlns:a16="http://schemas.microsoft.com/office/drawing/2014/main" id="{E49D5223-2E4E-48C5-B590-890B664D3292}"/>
            </a:ext>
          </a:extLst>
        </xdr:cNvPr>
        <xdr:cNvCxnSpPr/>
      </xdr:nvCxnSpPr>
      <xdr:spPr>
        <a:xfrm>
          <a:off x="13251180" y="637031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B960E56B-B29B-48B4-A9AD-A61ED90A8518}"/>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1DEE5894-17A5-4C36-91B8-584D39A66B4A}"/>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86842</xdr:rowOff>
    </xdr:from>
    <xdr:ext cx="469744" cy="259045"/>
    <xdr:sp macro="" textlink="">
      <xdr:nvSpPr>
        <xdr:cNvPr id="136" name="債務償還比率平均値テキスト">
          <a:extLst>
            <a:ext uri="{FF2B5EF4-FFF2-40B4-BE49-F238E27FC236}">
              <a16:creationId xmlns:a16="http://schemas.microsoft.com/office/drawing/2014/main" id="{CF65B42F-84E0-43AD-B5B2-7CE2A45D8DB9}"/>
            </a:ext>
          </a:extLst>
        </xdr:cNvPr>
        <xdr:cNvSpPr txBox="1"/>
      </xdr:nvSpPr>
      <xdr:spPr>
        <a:xfrm>
          <a:off x="13369925" y="564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63965</xdr:rowOff>
    </xdr:from>
    <xdr:to>
      <xdr:col>76</xdr:col>
      <xdr:colOff>73025</xdr:colOff>
      <xdr:row>29</xdr:row>
      <xdr:rowOff>165565</xdr:rowOff>
    </xdr:to>
    <xdr:sp macro="" textlink="">
      <xdr:nvSpPr>
        <xdr:cNvPr id="137" name="フローチャート: 判断 136">
          <a:extLst>
            <a:ext uri="{FF2B5EF4-FFF2-40B4-BE49-F238E27FC236}">
              <a16:creationId xmlns:a16="http://schemas.microsoft.com/office/drawing/2014/main" id="{C55CA4D3-DDE4-41F8-96B1-2C47D22BB25B}"/>
            </a:ext>
          </a:extLst>
        </xdr:cNvPr>
        <xdr:cNvSpPr/>
      </xdr:nvSpPr>
      <xdr:spPr>
        <a:xfrm>
          <a:off x="13289280" y="5784680"/>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94862</xdr:rowOff>
    </xdr:from>
    <xdr:to>
      <xdr:col>72</xdr:col>
      <xdr:colOff>123825</xdr:colOff>
      <xdr:row>31</xdr:row>
      <xdr:rowOff>25012</xdr:rowOff>
    </xdr:to>
    <xdr:sp macro="" textlink="">
      <xdr:nvSpPr>
        <xdr:cNvPr id="138" name="フローチャート: 判断 137">
          <a:extLst>
            <a:ext uri="{FF2B5EF4-FFF2-40B4-BE49-F238E27FC236}">
              <a16:creationId xmlns:a16="http://schemas.microsoft.com/office/drawing/2014/main" id="{5CA71683-44D5-435A-BA97-64FC57FE228D}"/>
            </a:ext>
          </a:extLst>
        </xdr:cNvPr>
        <xdr:cNvSpPr/>
      </xdr:nvSpPr>
      <xdr:spPr>
        <a:xfrm>
          <a:off x="12629515" y="5994647"/>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111534</xdr:rowOff>
    </xdr:from>
    <xdr:to>
      <xdr:col>68</xdr:col>
      <xdr:colOff>123825</xdr:colOff>
      <xdr:row>31</xdr:row>
      <xdr:rowOff>41684</xdr:rowOff>
    </xdr:to>
    <xdr:sp macro="" textlink="">
      <xdr:nvSpPr>
        <xdr:cNvPr id="139" name="フローチャート: 判断 138">
          <a:extLst>
            <a:ext uri="{FF2B5EF4-FFF2-40B4-BE49-F238E27FC236}">
              <a16:creationId xmlns:a16="http://schemas.microsoft.com/office/drawing/2014/main" id="{35A45DF3-6B35-47FC-B42D-E7F3CFEF08BB}"/>
            </a:ext>
          </a:extLst>
        </xdr:cNvPr>
        <xdr:cNvSpPr/>
      </xdr:nvSpPr>
      <xdr:spPr>
        <a:xfrm>
          <a:off x="11943715" y="6007509"/>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118971</xdr:rowOff>
    </xdr:from>
    <xdr:to>
      <xdr:col>64</xdr:col>
      <xdr:colOff>123825</xdr:colOff>
      <xdr:row>31</xdr:row>
      <xdr:rowOff>49121</xdr:rowOff>
    </xdr:to>
    <xdr:sp macro="" textlink="">
      <xdr:nvSpPr>
        <xdr:cNvPr id="140" name="フローチャート: 判断 139">
          <a:extLst>
            <a:ext uri="{FF2B5EF4-FFF2-40B4-BE49-F238E27FC236}">
              <a16:creationId xmlns:a16="http://schemas.microsoft.com/office/drawing/2014/main" id="{4D0347FC-EC63-494B-B182-5F6AA13EEC3D}"/>
            </a:ext>
          </a:extLst>
        </xdr:cNvPr>
        <xdr:cNvSpPr/>
      </xdr:nvSpPr>
      <xdr:spPr>
        <a:xfrm>
          <a:off x="11257915" y="6016851"/>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162271</xdr:rowOff>
    </xdr:from>
    <xdr:to>
      <xdr:col>60</xdr:col>
      <xdr:colOff>123825</xdr:colOff>
      <xdr:row>31</xdr:row>
      <xdr:rowOff>92421</xdr:rowOff>
    </xdr:to>
    <xdr:sp macro="" textlink="">
      <xdr:nvSpPr>
        <xdr:cNvPr id="141" name="フローチャート: 判断 140">
          <a:extLst>
            <a:ext uri="{FF2B5EF4-FFF2-40B4-BE49-F238E27FC236}">
              <a16:creationId xmlns:a16="http://schemas.microsoft.com/office/drawing/2014/main" id="{238432C6-C5E9-4B6A-A3E9-E130D4DB872C}"/>
            </a:ext>
          </a:extLst>
        </xdr:cNvPr>
        <xdr:cNvSpPr/>
      </xdr:nvSpPr>
      <xdr:spPr>
        <a:xfrm>
          <a:off x="10572115" y="606015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256C756-00CE-418A-BF6E-42FFBC82DB09}"/>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42C4716-312D-49BA-8D04-CACA06BC80F7}"/>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D655681-5503-42D3-8C0F-B1BE80C9357B}"/>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6C732D8B-F6DA-4269-9C7F-E0BFED62592A}"/>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F61681F-A37C-4B93-9B9C-DBC367D57C63}"/>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169228</xdr:rowOff>
    </xdr:from>
    <xdr:to>
      <xdr:col>76</xdr:col>
      <xdr:colOff>73025</xdr:colOff>
      <xdr:row>31</xdr:row>
      <xdr:rowOff>99378</xdr:rowOff>
    </xdr:to>
    <xdr:sp macro="" textlink="">
      <xdr:nvSpPr>
        <xdr:cNvPr id="147" name="楕円 146">
          <a:extLst>
            <a:ext uri="{FF2B5EF4-FFF2-40B4-BE49-F238E27FC236}">
              <a16:creationId xmlns:a16="http://schemas.microsoft.com/office/drawing/2014/main" id="{40A00CAB-CB2F-44AA-B314-9BB4F889B57A}"/>
            </a:ext>
          </a:extLst>
        </xdr:cNvPr>
        <xdr:cNvSpPr/>
      </xdr:nvSpPr>
      <xdr:spPr>
        <a:xfrm>
          <a:off x="13289280" y="6069013"/>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147655</xdr:rowOff>
    </xdr:from>
    <xdr:ext cx="469744" cy="259045"/>
    <xdr:sp macro="" textlink="">
      <xdr:nvSpPr>
        <xdr:cNvPr id="148" name="債務償還比率該当値テキスト">
          <a:extLst>
            <a:ext uri="{FF2B5EF4-FFF2-40B4-BE49-F238E27FC236}">
              <a16:creationId xmlns:a16="http://schemas.microsoft.com/office/drawing/2014/main" id="{A8834EF8-0097-4D11-951E-27B09972035C}"/>
            </a:ext>
          </a:extLst>
        </xdr:cNvPr>
        <xdr:cNvSpPr txBox="1"/>
      </xdr:nvSpPr>
      <xdr:spPr>
        <a:xfrm>
          <a:off x="13369925" y="604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116833</xdr:rowOff>
    </xdr:from>
    <xdr:to>
      <xdr:col>72</xdr:col>
      <xdr:colOff>123825</xdr:colOff>
      <xdr:row>33</xdr:row>
      <xdr:rowOff>46983</xdr:rowOff>
    </xdr:to>
    <xdr:sp macro="" textlink="">
      <xdr:nvSpPr>
        <xdr:cNvPr id="149" name="楕円 148">
          <a:extLst>
            <a:ext uri="{FF2B5EF4-FFF2-40B4-BE49-F238E27FC236}">
              <a16:creationId xmlns:a16="http://schemas.microsoft.com/office/drawing/2014/main" id="{3DD92843-9281-4C53-9489-B323F8F4366B}"/>
            </a:ext>
          </a:extLst>
        </xdr:cNvPr>
        <xdr:cNvSpPr/>
      </xdr:nvSpPr>
      <xdr:spPr>
        <a:xfrm>
          <a:off x="12629515" y="6355708"/>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48578</xdr:rowOff>
    </xdr:from>
    <xdr:to>
      <xdr:col>76</xdr:col>
      <xdr:colOff>22225</xdr:colOff>
      <xdr:row>32</xdr:row>
      <xdr:rowOff>167633</xdr:rowOff>
    </xdr:to>
    <xdr:cxnSp macro="">
      <xdr:nvCxnSpPr>
        <xdr:cNvPr id="150" name="直線コネクタ 149">
          <a:extLst>
            <a:ext uri="{FF2B5EF4-FFF2-40B4-BE49-F238E27FC236}">
              <a16:creationId xmlns:a16="http://schemas.microsoft.com/office/drawing/2014/main" id="{DCA0FFF9-8F20-4C2F-BBAB-E374583D4233}"/>
            </a:ext>
          </a:extLst>
        </xdr:cNvPr>
        <xdr:cNvCxnSpPr/>
      </xdr:nvCxnSpPr>
      <xdr:spPr>
        <a:xfrm flipV="1">
          <a:off x="12684125" y="6117908"/>
          <a:ext cx="631190" cy="29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141132</xdr:rowOff>
    </xdr:from>
    <xdr:to>
      <xdr:col>68</xdr:col>
      <xdr:colOff>123825</xdr:colOff>
      <xdr:row>34</xdr:row>
      <xdr:rowOff>71282</xdr:rowOff>
    </xdr:to>
    <xdr:sp macro="" textlink="">
      <xdr:nvSpPr>
        <xdr:cNvPr id="151" name="楕円 150">
          <a:extLst>
            <a:ext uri="{FF2B5EF4-FFF2-40B4-BE49-F238E27FC236}">
              <a16:creationId xmlns:a16="http://schemas.microsoft.com/office/drawing/2014/main" id="{50FDA8A9-524F-4089-A207-40842355FDAD}"/>
            </a:ext>
          </a:extLst>
        </xdr:cNvPr>
        <xdr:cNvSpPr/>
      </xdr:nvSpPr>
      <xdr:spPr>
        <a:xfrm>
          <a:off x="11943715" y="6549552"/>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167633</xdr:rowOff>
    </xdr:from>
    <xdr:to>
      <xdr:col>72</xdr:col>
      <xdr:colOff>73025</xdr:colOff>
      <xdr:row>34</xdr:row>
      <xdr:rowOff>20482</xdr:rowOff>
    </xdr:to>
    <xdr:cxnSp macro="">
      <xdr:nvCxnSpPr>
        <xdr:cNvPr id="152" name="直線コネクタ 151">
          <a:extLst>
            <a:ext uri="{FF2B5EF4-FFF2-40B4-BE49-F238E27FC236}">
              <a16:creationId xmlns:a16="http://schemas.microsoft.com/office/drawing/2014/main" id="{764D050F-8384-4AA5-A5B4-C5DE20328B3B}"/>
            </a:ext>
          </a:extLst>
        </xdr:cNvPr>
        <xdr:cNvCxnSpPr/>
      </xdr:nvCxnSpPr>
      <xdr:spPr>
        <a:xfrm flipV="1">
          <a:off x="11998325" y="6410318"/>
          <a:ext cx="685800" cy="18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52324</xdr:rowOff>
    </xdr:from>
    <xdr:to>
      <xdr:col>64</xdr:col>
      <xdr:colOff>123825</xdr:colOff>
      <xdr:row>34</xdr:row>
      <xdr:rowOff>153924</xdr:rowOff>
    </xdr:to>
    <xdr:sp macro="" textlink="">
      <xdr:nvSpPr>
        <xdr:cNvPr id="153" name="楕円 152">
          <a:extLst>
            <a:ext uri="{FF2B5EF4-FFF2-40B4-BE49-F238E27FC236}">
              <a16:creationId xmlns:a16="http://schemas.microsoft.com/office/drawing/2014/main" id="{D9D2AAC9-8066-4713-B98F-A4C85E313DF0}"/>
            </a:ext>
          </a:extLst>
        </xdr:cNvPr>
        <xdr:cNvSpPr/>
      </xdr:nvSpPr>
      <xdr:spPr>
        <a:xfrm>
          <a:off x="11257915" y="6637909"/>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20482</xdr:rowOff>
    </xdr:from>
    <xdr:to>
      <xdr:col>68</xdr:col>
      <xdr:colOff>73025</xdr:colOff>
      <xdr:row>34</xdr:row>
      <xdr:rowOff>103124</xdr:rowOff>
    </xdr:to>
    <xdr:cxnSp macro="">
      <xdr:nvCxnSpPr>
        <xdr:cNvPr id="154" name="直線コネクタ 153">
          <a:extLst>
            <a:ext uri="{FF2B5EF4-FFF2-40B4-BE49-F238E27FC236}">
              <a16:creationId xmlns:a16="http://schemas.microsoft.com/office/drawing/2014/main" id="{CECCB686-B4A1-45D8-B08D-7FAE082E2E80}"/>
            </a:ext>
          </a:extLst>
        </xdr:cNvPr>
        <xdr:cNvCxnSpPr/>
      </xdr:nvCxnSpPr>
      <xdr:spPr>
        <a:xfrm flipV="1">
          <a:off x="11312525" y="6598447"/>
          <a:ext cx="685800" cy="8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86558</xdr:rowOff>
    </xdr:from>
    <xdr:to>
      <xdr:col>60</xdr:col>
      <xdr:colOff>123825</xdr:colOff>
      <xdr:row>34</xdr:row>
      <xdr:rowOff>16708</xdr:rowOff>
    </xdr:to>
    <xdr:sp macro="" textlink="">
      <xdr:nvSpPr>
        <xdr:cNvPr id="155" name="楕円 154">
          <a:extLst>
            <a:ext uri="{FF2B5EF4-FFF2-40B4-BE49-F238E27FC236}">
              <a16:creationId xmlns:a16="http://schemas.microsoft.com/office/drawing/2014/main" id="{DB655D44-1B54-4040-99AC-996ABAD63131}"/>
            </a:ext>
          </a:extLst>
        </xdr:cNvPr>
        <xdr:cNvSpPr/>
      </xdr:nvSpPr>
      <xdr:spPr>
        <a:xfrm>
          <a:off x="10572115" y="6498788"/>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137358</xdr:rowOff>
    </xdr:from>
    <xdr:to>
      <xdr:col>64</xdr:col>
      <xdr:colOff>73025</xdr:colOff>
      <xdr:row>34</xdr:row>
      <xdr:rowOff>103124</xdr:rowOff>
    </xdr:to>
    <xdr:cxnSp macro="">
      <xdr:nvCxnSpPr>
        <xdr:cNvPr id="156" name="直線コネクタ 155">
          <a:extLst>
            <a:ext uri="{FF2B5EF4-FFF2-40B4-BE49-F238E27FC236}">
              <a16:creationId xmlns:a16="http://schemas.microsoft.com/office/drawing/2014/main" id="{363C68D5-EFA5-4D35-B1B2-B5B3DDD2B110}"/>
            </a:ext>
          </a:extLst>
        </xdr:cNvPr>
        <xdr:cNvCxnSpPr/>
      </xdr:nvCxnSpPr>
      <xdr:spPr>
        <a:xfrm>
          <a:off x="10626725" y="6543873"/>
          <a:ext cx="685800" cy="13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41539</xdr:rowOff>
    </xdr:from>
    <xdr:ext cx="469744" cy="259045"/>
    <xdr:sp macro="" textlink="">
      <xdr:nvSpPr>
        <xdr:cNvPr id="157" name="n_1aveValue債務償還比率">
          <a:extLst>
            <a:ext uri="{FF2B5EF4-FFF2-40B4-BE49-F238E27FC236}">
              <a16:creationId xmlns:a16="http://schemas.microsoft.com/office/drawing/2014/main" id="{9C592E0C-C2D9-4962-B4BC-006CEB5CAA27}"/>
            </a:ext>
          </a:extLst>
        </xdr:cNvPr>
        <xdr:cNvSpPr txBox="1"/>
      </xdr:nvSpPr>
      <xdr:spPr>
        <a:xfrm>
          <a:off x="12459412" y="576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58211</xdr:rowOff>
    </xdr:from>
    <xdr:ext cx="469744" cy="259045"/>
    <xdr:sp macro="" textlink="">
      <xdr:nvSpPr>
        <xdr:cNvPr id="158" name="n_2aveValue債務償還比率">
          <a:extLst>
            <a:ext uri="{FF2B5EF4-FFF2-40B4-BE49-F238E27FC236}">
              <a16:creationId xmlns:a16="http://schemas.microsoft.com/office/drawing/2014/main" id="{5CC53283-6B42-481A-BC5A-3D056445C43B}"/>
            </a:ext>
          </a:extLst>
        </xdr:cNvPr>
        <xdr:cNvSpPr txBox="1"/>
      </xdr:nvSpPr>
      <xdr:spPr>
        <a:xfrm>
          <a:off x="11780597" y="577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65648</xdr:rowOff>
    </xdr:from>
    <xdr:ext cx="469744" cy="259045"/>
    <xdr:sp macro="" textlink="">
      <xdr:nvSpPr>
        <xdr:cNvPr id="159" name="n_3aveValue債務償還比率">
          <a:extLst>
            <a:ext uri="{FF2B5EF4-FFF2-40B4-BE49-F238E27FC236}">
              <a16:creationId xmlns:a16="http://schemas.microsoft.com/office/drawing/2014/main" id="{7D8D0A4B-A6E0-43A5-BD32-B13378295FE4}"/>
            </a:ext>
          </a:extLst>
        </xdr:cNvPr>
        <xdr:cNvSpPr txBox="1"/>
      </xdr:nvSpPr>
      <xdr:spPr>
        <a:xfrm>
          <a:off x="11094797" y="578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108948</xdr:rowOff>
    </xdr:from>
    <xdr:ext cx="469744" cy="259045"/>
    <xdr:sp macro="" textlink="">
      <xdr:nvSpPr>
        <xdr:cNvPr id="160" name="n_4aveValue債務償還比率">
          <a:extLst>
            <a:ext uri="{FF2B5EF4-FFF2-40B4-BE49-F238E27FC236}">
              <a16:creationId xmlns:a16="http://schemas.microsoft.com/office/drawing/2014/main" id="{3B058413-0515-4E82-94D1-4FC1AF9956D2}"/>
            </a:ext>
          </a:extLst>
        </xdr:cNvPr>
        <xdr:cNvSpPr txBox="1"/>
      </xdr:nvSpPr>
      <xdr:spPr>
        <a:xfrm>
          <a:off x="10408997" y="583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38110</xdr:rowOff>
    </xdr:from>
    <xdr:ext cx="469744" cy="259045"/>
    <xdr:sp macro="" textlink="">
      <xdr:nvSpPr>
        <xdr:cNvPr id="161" name="n_1mainValue債務償還比率">
          <a:extLst>
            <a:ext uri="{FF2B5EF4-FFF2-40B4-BE49-F238E27FC236}">
              <a16:creationId xmlns:a16="http://schemas.microsoft.com/office/drawing/2014/main" id="{5843624A-D46E-439D-A22A-E368D6C291D1}"/>
            </a:ext>
          </a:extLst>
        </xdr:cNvPr>
        <xdr:cNvSpPr txBox="1"/>
      </xdr:nvSpPr>
      <xdr:spPr>
        <a:xfrm>
          <a:off x="12459412" y="644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62409</xdr:rowOff>
    </xdr:from>
    <xdr:ext cx="560923" cy="259045"/>
    <xdr:sp macro="" textlink="">
      <xdr:nvSpPr>
        <xdr:cNvPr id="162" name="n_2mainValue債務償還比率">
          <a:extLst>
            <a:ext uri="{FF2B5EF4-FFF2-40B4-BE49-F238E27FC236}">
              <a16:creationId xmlns:a16="http://schemas.microsoft.com/office/drawing/2014/main" id="{20746D7F-C627-4FDC-9B67-593203475377}"/>
            </a:ext>
          </a:extLst>
        </xdr:cNvPr>
        <xdr:cNvSpPr txBox="1"/>
      </xdr:nvSpPr>
      <xdr:spPr>
        <a:xfrm>
          <a:off x="11752153" y="66403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145051</xdr:rowOff>
    </xdr:from>
    <xdr:ext cx="560923" cy="259045"/>
    <xdr:sp macro="" textlink="">
      <xdr:nvSpPr>
        <xdr:cNvPr id="163" name="n_3mainValue債務償還比率">
          <a:extLst>
            <a:ext uri="{FF2B5EF4-FFF2-40B4-BE49-F238E27FC236}">
              <a16:creationId xmlns:a16="http://schemas.microsoft.com/office/drawing/2014/main" id="{0421F417-91DD-4EB0-BE4E-E3B6DF64A921}"/>
            </a:ext>
          </a:extLst>
        </xdr:cNvPr>
        <xdr:cNvSpPr txBox="1"/>
      </xdr:nvSpPr>
      <xdr:spPr>
        <a:xfrm>
          <a:off x="11066353" y="67249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7835</xdr:rowOff>
    </xdr:from>
    <xdr:ext cx="560923" cy="259045"/>
    <xdr:sp macro="" textlink="">
      <xdr:nvSpPr>
        <xdr:cNvPr id="164" name="n_4mainValue債務償還比率">
          <a:extLst>
            <a:ext uri="{FF2B5EF4-FFF2-40B4-BE49-F238E27FC236}">
              <a16:creationId xmlns:a16="http://schemas.microsoft.com/office/drawing/2014/main" id="{39AEA124-8E34-4790-B5DA-D6264CCC4AC6}"/>
            </a:ext>
          </a:extLst>
        </xdr:cNvPr>
        <xdr:cNvSpPr txBox="1"/>
      </xdr:nvSpPr>
      <xdr:spPr>
        <a:xfrm>
          <a:off x="10380553" y="65915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B8E7F6E0-D49D-4B66-980C-37E4E276565F}"/>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F1DB698D-CA98-49B4-A72E-FFAC148949AD}"/>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A9813421-9805-4001-904F-26A8727124E1}"/>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BF3D8AFC-A5EB-4DF7-B722-34FB462B36CA}"/>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13C3D97D-62EF-4EFB-940A-31B5011F2E90}"/>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1434B998-4DB5-405A-9CF1-CFA73B8C33AB}"/>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9C92F4-74B2-4058-883C-E900961EAAD5}"/>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F75FD69-151B-4742-9AE7-4FE6F1D16E6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04DB0A0-E8AB-4720-B9F8-967F56A9ABE2}"/>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EB2BB1-1B9C-4CCC-AA14-4B3C60D408E9}"/>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3A761D9-7F77-42FA-A869-E888C9BEEC0C}"/>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A70656-687A-43EF-8DDC-FF339E92F759}"/>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26D6C57-B6A8-4066-ACA2-64D3FC279E55}"/>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471572-EBB0-49E3-8222-CCED9B355A03}"/>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47BE9B-62E3-4DED-8053-F7419548BD49}"/>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91DE90-8313-426A-A624-8202105CEFAA}"/>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78,784
77,701
1,449.83
47,307,271
45,385,238
1,835,874
26,072,043
56,505,510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94208DC-A28B-4322-8AD8-B0DF296715C6}"/>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248484D-D035-47FC-BA44-39C51ABA8550}"/>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0F74F5-5BF1-4BDB-A2CB-A6314489E694}"/>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2ADE61-28A2-4A83-AE1A-1AE20875789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0C40A6-A649-4A16-A394-D89EFA9CE5C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4236217-2B7C-4AD6-ABDF-52A818A0BB91}"/>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70BC241-5D4F-4424-964C-58E364170A7D}"/>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7429A60-5788-4023-8F0A-A2A40BBED5D6}"/>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C84CBCC-268A-453D-8104-EE863990AC82}"/>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66A8091-6A75-4934-B485-952F3C968FCF}"/>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22553C-EC94-4F76-8769-5ED52DD1DE2B}"/>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93F0D7-D6DF-47F9-B9AF-E3101BC33902}"/>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F823D7A-7796-423D-B911-55816784149B}"/>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B9D6D74-6711-4AA3-9BCD-6C08318EF41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868298-1E01-4E88-9BEC-9DBCC825B92C}"/>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D67EE8-B012-44C2-930A-0A04B56FEE8D}"/>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F70CB7-9021-488C-9E2A-E00CCAC44802}"/>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E29DF6A-9E2D-472D-8B5F-66B8F5770628}"/>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8C458A-C45D-4C64-AE62-3410A3E568C7}"/>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EA055AD-A6A5-4E89-96D3-C3C42209D46F}"/>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6409451-4824-4773-8848-2A02F8D694C8}"/>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200C2DD-C872-45BE-B925-18496E6DB6BB}"/>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3245C0E-1F60-4425-B91F-7DDB2C2F5983}"/>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FF79427-2E61-4FED-BA03-17FB4BD61D9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2B728A9-7BFC-4EA5-A5FF-4F572EB374F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F78C2A4-3F10-43AC-B6E6-6E75E68A57D4}"/>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6622BA7-8E53-4310-987C-9D43B53F1F45}"/>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DCCC4F4-511D-47A7-8989-1917FB996C7A}"/>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D7736E-E905-4678-9C5B-8032A74A68A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DFDFE83-5A90-403E-851E-D3F544B359F2}"/>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5007A49-FE21-4E28-8EE6-4D9427E2CB23}"/>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1175200-D75A-4E51-946D-AAE07DC5A56A}"/>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AEE0D04-5CB7-414D-BE2F-F300191BDC00}"/>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62662DC-A9A0-43DE-9833-75D60F4AE1EB}"/>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8DB0DDF-2C16-469D-BA4F-97CE98A67269}"/>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4348C4C-C585-4ECC-881B-889BEFEF51F9}"/>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C1B0A21-05E8-4A1C-BD68-54C14B8FF72E}"/>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759B6F2-79A3-459C-8E27-6E37A165FB15}"/>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768637D-F626-4199-85C6-E8AF58D679D2}"/>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C9A0365-69DD-4C64-A9BA-B907366215CB}"/>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7F3ABDC-3B60-4956-A7C3-BAB060815660}"/>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27C2F49-5227-4F52-9F19-FFD00C2B49EF}"/>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8B2E522-89BA-4C37-A388-EC6518F7CF66}"/>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C3FB41C-F30C-406F-B8F6-681C0136AB6C}"/>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10F1791-8F28-4365-852C-88248D0F1E3A}"/>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606D3BF-D185-4B93-89D9-C4F3490EE5DA}"/>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5B789DA-2D30-436B-8103-3F9D17D12853}"/>
            </a:ext>
          </a:extLst>
        </xdr:cNvPr>
        <xdr:cNvCxnSpPr/>
      </xdr:nvCxnSpPr>
      <xdr:spPr>
        <a:xfrm flipV="1">
          <a:off x="4173855" y="5660572"/>
          <a:ext cx="0" cy="162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1331012C-B3E8-443F-92F9-33A6B0266643}"/>
            </a:ext>
          </a:extLst>
        </xdr:cNvPr>
        <xdr:cNvSpPr txBox="1"/>
      </xdr:nvSpPr>
      <xdr:spPr>
        <a:xfrm>
          <a:off x="4212590" y="728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F8E0E1B0-7FAD-41FD-9BDC-325A9C6E9FB4}"/>
            </a:ext>
          </a:extLst>
        </xdr:cNvPr>
        <xdr:cNvCxnSpPr/>
      </xdr:nvCxnSpPr>
      <xdr:spPr>
        <a:xfrm>
          <a:off x="4112260" y="7283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C88CC28-4CBE-4F37-8DCC-2E1977EBC2EA}"/>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37C8928-429E-42B1-9C9E-59E019684DD2}"/>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A20CAF8E-2891-4A42-A07C-5CC823E116B4}"/>
            </a:ext>
          </a:extLst>
        </xdr:cNvPr>
        <xdr:cNvSpPr txBox="1"/>
      </xdr:nvSpPr>
      <xdr:spPr>
        <a:xfrm>
          <a:off x="4212590" y="6543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8BA5F837-836C-4DBB-95E6-BEA6FD0A7FBF}"/>
            </a:ext>
          </a:extLst>
        </xdr:cNvPr>
        <xdr:cNvSpPr/>
      </xdr:nvSpPr>
      <xdr:spPr>
        <a:xfrm>
          <a:off x="4131310" y="66958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30C2E1A3-BAAD-4176-9650-EACF87C84676}"/>
            </a:ext>
          </a:extLst>
        </xdr:cNvPr>
        <xdr:cNvSpPr/>
      </xdr:nvSpPr>
      <xdr:spPr>
        <a:xfrm>
          <a:off x="3388360" y="6657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55C80545-9A40-473B-BF70-5999B3B12B3B}"/>
            </a:ext>
          </a:extLst>
        </xdr:cNvPr>
        <xdr:cNvSpPr/>
      </xdr:nvSpPr>
      <xdr:spPr>
        <a:xfrm>
          <a:off x="2571750" y="663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B9FA58B3-C936-491E-81BE-9DA6BDD327DF}"/>
            </a:ext>
          </a:extLst>
        </xdr:cNvPr>
        <xdr:cNvSpPr/>
      </xdr:nvSpPr>
      <xdr:spPr>
        <a:xfrm>
          <a:off x="1774190" y="66069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7316EF4B-9CB3-407F-A1BB-3EAD7137479C}"/>
            </a:ext>
          </a:extLst>
        </xdr:cNvPr>
        <xdr:cNvSpPr/>
      </xdr:nvSpPr>
      <xdr:spPr>
        <a:xfrm>
          <a:off x="988060" y="6587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CF8D914-8B56-43C7-9508-1032E14944DE}"/>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877473-02A3-4741-85B5-D4418FA614A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E59C9E-BA82-472A-A0E3-3D496A2E51DE}"/>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134BFC5-64AE-453B-9B2C-FD4A4330F497}"/>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C30C73A-E733-4037-879F-78B806899E03}"/>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89081</xdr:rowOff>
    </xdr:from>
    <xdr:to>
      <xdr:col>24</xdr:col>
      <xdr:colOff>114300</xdr:colOff>
      <xdr:row>42</xdr:row>
      <xdr:rowOff>19231</xdr:rowOff>
    </xdr:to>
    <xdr:sp macro="" textlink="">
      <xdr:nvSpPr>
        <xdr:cNvPr id="74" name="楕円 73">
          <a:extLst>
            <a:ext uri="{FF2B5EF4-FFF2-40B4-BE49-F238E27FC236}">
              <a16:creationId xmlns:a16="http://schemas.microsoft.com/office/drawing/2014/main" id="{50797E72-13EC-42C1-B455-C7165F483B0F}"/>
            </a:ext>
          </a:extLst>
        </xdr:cNvPr>
        <xdr:cNvSpPr/>
      </xdr:nvSpPr>
      <xdr:spPr>
        <a:xfrm>
          <a:off x="4131310" y="712234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4008</xdr:rowOff>
    </xdr:from>
    <xdr:ext cx="405111" cy="259045"/>
    <xdr:sp macro="" textlink="">
      <xdr:nvSpPr>
        <xdr:cNvPr id="75" name="【道路】&#10;有形固定資産減価償却率該当値テキスト">
          <a:extLst>
            <a:ext uri="{FF2B5EF4-FFF2-40B4-BE49-F238E27FC236}">
              <a16:creationId xmlns:a16="http://schemas.microsoft.com/office/drawing/2014/main" id="{8843EB63-EFA2-4ACE-9A32-378BE42FE9D4}"/>
            </a:ext>
          </a:extLst>
        </xdr:cNvPr>
        <xdr:cNvSpPr txBox="1"/>
      </xdr:nvSpPr>
      <xdr:spPr>
        <a:xfrm>
          <a:off x="4212590" y="7035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102144</xdr:rowOff>
    </xdr:from>
    <xdr:to>
      <xdr:col>20</xdr:col>
      <xdr:colOff>38100</xdr:colOff>
      <xdr:row>42</xdr:row>
      <xdr:rowOff>32294</xdr:rowOff>
    </xdr:to>
    <xdr:sp macro="" textlink="">
      <xdr:nvSpPr>
        <xdr:cNvPr id="76" name="楕円 75">
          <a:extLst>
            <a:ext uri="{FF2B5EF4-FFF2-40B4-BE49-F238E27FC236}">
              <a16:creationId xmlns:a16="http://schemas.microsoft.com/office/drawing/2014/main" id="{6F440452-C6F6-4848-8BEA-7B82602A07EE}"/>
            </a:ext>
          </a:extLst>
        </xdr:cNvPr>
        <xdr:cNvSpPr/>
      </xdr:nvSpPr>
      <xdr:spPr>
        <a:xfrm>
          <a:off x="3388360" y="712778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139881</xdr:rowOff>
    </xdr:from>
    <xdr:to>
      <xdr:col>24</xdr:col>
      <xdr:colOff>63500</xdr:colOff>
      <xdr:row>41</xdr:row>
      <xdr:rowOff>152944</xdr:rowOff>
    </xdr:to>
    <xdr:cxnSp macro="">
      <xdr:nvCxnSpPr>
        <xdr:cNvPr id="77" name="直線コネクタ 76">
          <a:extLst>
            <a:ext uri="{FF2B5EF4-FFF2-40B4-BE49-F238E27FC236}">
              <a16:creationId xmlns:a16="http://schemas.microsoft.com/office/drawing/2014/main" id="{4CD38884-DC91-48DC-9C17-4BB0A6C6712A}"/>
            </a:ext>
          </a:extLst>
        </xdr:cNvPr>
        <xdr:cNvCxnSpPr/>
      </xdr:nvCxnSpPr>
      <xdr:spPr>
        <a:xfrm flipV="1">
          <a:off x="3431540" y="7165521"/>
          <a:ext cx="74295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93980</xdr:rowOff>
    </xdr:from>
    <xdr:to>
      <xdr:col>15</xdr:col>
      <xdr:colOff>101600</xdr:colOff>
      <xdr:row>42</xdr:row>
      <xdr:rowOff>24130</xdr:rowOff>
    </xdr:to>
    <xdr:sp macro="" textlink="">
      <xdr:nvSpPr>
        <xdr:cNvPr id="78" name="楕円 77">
          <a:extLst>
            <a:ext uri="{FF2B5EF4-FFF2-40B4-BE49-F238E27FC236}">
              <a16:creationId xmlns:a16="http://schemas.microsoft.com/office/drawing/2014/main" id="{AF0F146C-D39C-47DA-A873-BD3CE27AA5DF}"/>
            </a:ext>
          </a:extLst>
        </xdr:cNvPr>
        <xdr:cNvSpPr/>
      </xdr:nvSpPr>
      <xdr:spPr>
        <a:xfrm>
          <a:off x="2571750" y="71272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144780</xdr:rowOff>
    </xdr:from>
    <xdr:to>
      <xdr:col>19</xdr:col>
      <xdr:colOff>177800</xdr:colOff>
      <xdr:row>41</xdr:row>
      <xdr:rowOff>152944</xdr:rowOff>
    </xdr:to>
    <xdr:cxnSp macro="">
      <xdr:nvCxnSpPr>
        <xdr:cNvPr id="79" name="直線コネクタ 78">
          <a:extLst>
            <a:ext uri="{FF2B5EF4-FFF2-40B4-BE49-F238E27FC236}">
              <a16:creationId xmlns:a16="http://schemas.microsoft.com/office/drawing/2014/main" id="{1674EFB8-6C08-4F43-AC20-765A770E1911}"/>
            </a:ext>
          </a:extLst>
        </xdr:cNvPr>
        <xdr:cNvCxnSpPr/>
      </xdr:nvCxnSpPr>
      <xdr:spPr>
        <a:xfrm>
          <a:off x="2626360" y="7172325"/>
          <a:ext cx="80518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64588</xdr:rowOff>
    </xdr:from>
    <xdr:to>
      <xdr:col>10</xdr:col>
      <xdr:colOff>165100</xdr:colOff>
      <xdr:row>41</xdr:row>
      <xdr:rowOff>166188</xdr:rowOff>
    </xdr:to>
    <xdr:sp macro="" textlink="">
      <xdr:nvSpPr>
        <xdr:cNvPr id="80" name="楕円 79">
          <a:extLst>
            <a:ext uri="{FF2B5EF4-FFF2-40B4-BE49-F238E27FC236}">
              <a16:creationId xmlns:a16="http://schemas.microsoft.com/office/drawing/2014/main" id="{C031AA85-7993-4194-87A1-9619E5F8ACE4}"/>
            </a:ext>
          </a:extLst>
        </xdr:cNvPr>
        <xdr:cNvSpPr/>
      </xdr:nvSpPr>
      <xdr:spPr>
        <a:xfrm>
          <a:off x="1774190" y="7090228"/>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115388</xdr:rowOff>
    </xdr:from>
    <xdr:to>
      <xdr:col>15</xdr:col>
      <xdr:colOff>50800</xdr:colOff>
      <xdr:row>41</xdr:row>
      <xdr:rowOff>144780</xdr:rowOff>
    </xdr:to>
    <xdr:cxnSp macro="">
      <xdr:nvCxnSpPr>
        <xdr:cNvPr id="81" name="直線コネクタ 80">
          <a:extLst>
            <a:ext uri="{FF2B5EF4-FFF2-40B4-BE49-F238E27FC236}">
              <a16:creationId xmlns:a16="http://schemas.microsoft.com/office/drawing/2014/main" id="{DAE980BE-1790-4D42-AD9B-1A576B8AE1F0}"/>
            </a:ext>
          </a:extLst>
        </xdr:cNvPr>
        <xdr:cNvCxnSpPr/>
      </xdr:nvCxnSpPr>
      <xdr:spPr>
        <a:xfrm>
          <a:off x="1828800" y="7144838"/>
          <a:ext cx="79756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125004</xdr:rowOff>
    </xdr:from>
    <xdr:to>
      <xdr:col>6</xdr:col>
      <xdr:colOff>38100</xdr:colOff>
      <xdr:row>42</xdr:row>
      <xdr:rowOff>55154</xdr:rowOff>
    </xdr:to>
    <xdr:sp macro="" textlink="">
      <xdr:nvSpPr>
        <xdr:cNvPr id="82" name="楕円 81">
          <a:extLst>
            <a:ext uri="{FF2B5EF4-FFF2-40B4-BE49-F238E27FC236}">
              <a16:creationId xmlns:a16="http://schemas.microsoft.com/office/drawing/2014/main" id="{7512C5BB-DE8E-4AEB-8FAF-7C806D60E3A1}"/>
            </a:ext>
          </a:extLst>
        </xdr:cNvPr>
        <xdr:cNvSpPr/>
      </xdr:nvSpPr>
      <xdr:spPr>
        <a:xfrm>
          <a:off x="988060" y="71563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115388</xdr:rowOff>
    </xdr:from>
    <xdr:to>
      <xdr:col>10</xdr:col>
      <xdr:colOff>114300</xdr:colOff>
      <xdr:row>42</xdr:row>
      <xdr:rowOff>4354</xdr:rowOff>
    </xdr:to>
    <xdr:cxnSp macro="">
      <xdr:nvCxnSpPr>
        <xdr:cNvPr id="83" name="直線コネクタ 82">
          <a:extLst>
            <a:ext uri="{FF2B5EF4-FFF2-40B4-BE49-F238E27FC236}">
              <a16:creationId xmlns:a16="http://schemas.microsoft.com/office/drawing/2014/main" id="{C46AB9A8-37CF-414C-B81A-059EE4714342}"/>
            </a:ext>
          </a:extLst>
        </xdr:cNvPr>
        <xdr:cNvCxnSpPr/>
      </xdr:nvCxnSpPr>
      <xdr:spPr>
        <a:xfrm flipV="1">
          <a:off x="1031240" y="7144838"/>
          <a:ext cx="797560" cy="6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a:extLst>
            <a:ext uri="{FF2B5EF4-FFF2-40B4-BE49-F238E27FC236}">
              <a16:creationId xmlns:a16="http://schemas.microsoft.com/office/drawing/2014/main" id="{74396367-2110-415A-B552-25A093BA43D5}"/>
            </a:ext>
          </a:extLst>
        </xdr:cNvPr>
        <xdr:cNvSpPr txBox="1"/>
      </xdr:nvSpPr>
      <xdr:spPr>
        <a:xfrm>
          <a:off x="3239144" y="643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28BB54EA-EF6D-4444-8B9E-E64EF26B96A8}"/>
            </a:ext>
          </a:extLst>
        </xdr:cNvPr>
        <xdr:cNvSpPr txBox="1"/>
      </xdr:nvSpPr>
      <xdr:spPr>
        <a:xfrm>
          <a:off x="2439044"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4BDDF71B-7E1D-4B52-BF15-E816137E9ABF}"/>
            </a:ext>
          </a:extLst>
        </xdr:cNvPr>
        <xdr:cNvSpPr txBox="1"/>
      </xdr:nvSpPr>
      <xdr:spPr>
        <a:xfrm>
          <a:off x="1641484" y="638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31015EF9-C198-40B4-9039-F9A66FCD7A5E}"/>
            </a:ext>
          </a:extLst>
        </xdr:cNvPr>
        <xdr:cNvSpPr txBox="1"/>
      </xdr:nvSpPr>
      <xdr:spPr>
        <a:xfrm>
          <a:off x="855354"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23421</xdr:rowOff>
    </xdr:from>
    <xdr:ext cx="405111" cy="259045"/>
    <xdr:sp macro="" textlink="">
      <xdr:nvSpPr>
        <xdr:cNvPr id="88" name="n_1mainValue【道路】&#10;有形固定資産減価償却率">
          <a:extLst>
            <a:ext uri="{FF2B5EF4-FFF2-40B4-BE49-F238E27FC236}">
              <a16:creationId xmlns:a16="http://schemas.microsoft.com/office/drawing/2014/main" id="{67F8CAF9-2DB2-4CAA-98A1-8BE1AF8F873B}"/>
            </a:ext>
          </a:extLst>
        </xdr:cNvPr>
        <xdr:cNvSpPr txBox="1"/>
      </xdr:nvSpPr>
      <xdr:spPr>
        <a:xfrm>
          <a:off x="3239144"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15257</xdr:rowOff>
    </xdr:from>
    <xdr:ext cx="405111" cy="259045"/>
    <xdr:sp macro="" textlink="">
      <xdr:nvSpPr>
        <xdr:cNvPr id="89" name="n_2mainValue【道路】&#10;有形固定資産減価償却率">
          <a:extLst>
            <a:ext uri="{FF2B5EF4-FFF2-40B4-BE49-F238E27FC236}">
              <a16:creationId xmlns:a16="http://schemas.microsoft.com/office/drawing/2014/main" id="{AC414BD4-08E6-4020-A9E1-362F16EE71EC}"/>
            </a:ext>
          </a:extLst>
        </xdr:cNvPr>
        <xdr:cNvSpPr txBox="1"/>
      </xdr:nvSpPr>
      <xdr:spPr>
        <a:xfrm>
          <a:off x="24390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157315</xdr:rowOff>
    </xdr:from>
    <xdr:ext cx="405111" cy="259045"/>
    <xdr:sp macro="" textlink="">
      <xdr:nvSpPr>
        <xdr:cNvPr id="90" name="n_3mainValue【道路】&#10;有形固定資産減価償却率">
          <a:extLst>
            <a:ext uri="{FF2B5EF4-FFF2-40B4-BE49-F238E27FC236}">
              <a16:creationId xmlns:a16="http://schemas.microsoft.com/office/drawing/2014/main" id="{3F2B4535-46D5-48D6-BEB4-2A1ED5D0C5C8}"/>
            </a:ext>
          </a:extLst>
        </xdr:cNvPr>
        <xdr:cNvSpPr txBox="1"/>
      </xdr:nvSpPr>
      <xdr:spPr>
        <a:xfrm>
          <a:off x="1641484" y="718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46281</xdr:rowOff>
    </xdr:from>
    <xdr:ext cx="405111" cy="259045"/>
    <xdr:sp macro="" textlink="">
      <xdr:nvSpPr>
        <xdr:cNvPr id="91" name="n_4mainValue【道路】&#10;有形固定資産減価償却率">
          <a:extLst>
            <a:ext uri="{FF2B5EF4-FFF2-40B4-BE49-F238E27FC236}">
              <a16:creationId xmlns:a16="http://schemas.microsoft.com/office/drawing/2014/main" id="{1602EA98-E490-4CF6-9E32-E4996BA5E831}"/>
            </a:ext>
          </a:extLst>
        </xdr:cNvPr>
        <xdr:cNvSpPr txBox="1"/>
      </xdr:nvSpPr>
      <xdr:spPr>
        <a:xfrm>
          <a:off x="855354" y="7249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39E3CBF-668A-4A6F-B8DF-63C1C9D45A11}"/>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2FE65D8-F9B9-40A8-946E-C7464E134CB9}"/>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A0273A-568F-4A19-A57D-5E74FE608BF8}"/>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2478071-BFB0-48FC-A6B2-724F1D05A790}"/>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EC42CD4-C4AF-41B7-A918-3A7B7A0933C6}"/>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6877DE5-F37C-4DE1-912E-EC4D8099850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D324622-233B-4E61-BA54-0113D8C295EB}"/>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F6C5DFB-BA9B-45BD-846C-85DEE80EB292}"/>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DCF01504-B5B4-4331-AC8B-FA8FF8E74239}"/>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04D4D21-C02E-41F8-9AF3-A6100A86CA60}"/>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3D856C0-68EB-43AF-89A6-2C59C04A5359}"/>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50BC039-94C9-497F-939D-586C5A970A19}"/>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00D1EDD-5004-452E-8234-21090D177F2F}"/>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64EAA7A9-970B-48F5-891E-E12E4825CF1D}"/>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EB9CEA7-830D-4BFD-837E-5B9A21BF6E4D}"/>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88B96E59-5501-4D13-AEA3-3C0AC4188F7B}"/>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E002BEF-8DA9-40C0-9CE3-15FF1031F6CD}"/>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DA313EA9-5320-4377-8527-C1096B092BDD}"/>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E6EC7BB-C829-46EB-B6EE-E060EF4C25E8}"/>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91D7C43E-56EB-4D0D-8B4A-D71C833618B1}"/>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D95C0AB-9E74-4EF8-9CD3-E07892872DDF}"/>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EF80B947-870C-42DB-AEDE-FC3674685955}"/>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29E9687-107B-47C3-BE99-6C5F2E690190}"/>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596E494A-84E9-4A8F-9E5F-36525296B34C}"/>
            </a:ext>
          </a:extLst>
        </xdr:cNvPr>
        <xdr:cNvCxnSpPr/>
      </xdr:nvCxnSpPr>
      <xdr:spPr>
        <a:xfrm flipV="1">
          <a:off x="9429115" y="5925122"/>
          <a:ext cx="0" cy="1259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280E8E77-7900-4585-A20E-70D8FEB24348}"/>
            </a:ext>
          </a:extLst>
        </xdr:cNvPr>
        <xdr:cNvSpPr txBox="1"/>
      </xdr:nvSpPr>
      <xdr:spPr>
        <a:xfrm>
          <a:off x="9467850" y="719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11EFAB0E-7A4D-44F5-8D22-0FD811D4788B}"/>
            </a:ext>
          </a:extLst>
        </xdr:cNvPr>
        <xdr:cNvCxnSpPr/>
      </xdr:nvCxnSpPr>
      <xdr:spPr>
        <a:xfrm>
          <a:off x="9356090" y="71849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75421FC7-01BE-42A2-AEC5-F5E4DF454179}"/>
            </a:ext>
          </a:extLst>
        </xdr:cNvPr>
        <xdr:cNvSpPr txBox="1"/>
      </xdr:nvSpPr>
      <xdr:spPr>
        <a:xfrm>
          <a:off x="9467850" y="570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B8AAFFE6-3B1F-4D4A-8893-DBD8FEDE619F}"/>
            </a:ext>
          </a:extLst>
        </xdr:cNvPr>
        <xdr:cNvCxnSpPr/>
      </xdr:nvCxnSpPr>
      <xdr:spPr>
        <a:xfrm>
          <a:off x="9356090" y="592512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a:extLst>
            <a:ext uri="{FF2B5EF4-FFF2-40B4-BE49-F238E27FC236}">
              <a16:creationId xmlns:a16="http://schemas.microsoft.com/office/drawing/2014/main" id="{CA0A3FDE-8CF9-4AE4-B009-AB5D10266A35}"/>
            </a:ext>
          </a:extLst>
        </xdr:cNvPr>
        <xdr:cNvSpPr txBox="1"/>
      </xdr:nvSpPr>
      <xdr:spPr>
        <a:xfrm>
          <a:off x="9467850" y="6874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E421F613-AED7-4BF5-91E6-CEA3BBDAAD8F}"/>
            </a:ext>
          </a:extLst>
        </xdr:cNvPr>
        <xdr:cNvSpPr/>
      </xdr:nvSpPr>
      <xdr:spPr>
        <a:xfrm>
          <a:off x="9394190" y="6892316"/>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50107181-1254-4195-84F5-3EF89DAD90F5}"/>
            </a:ext>
          </a:extLst>
        </xdr:cNvPr>
        <xdr:cNvSpPr/>
      </xdr:nvSpPr>
      <xdr:spPr>
        <a:xfrm>
          <a:off x="8632190" y="691174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338ADF8D-3DCD-4DB4-804F-0D2FA1B5409E}"/>
            </a:ext>
          </a:extLst>
        </xdr:cNvPr>
        <xdr:cNvSpPr/>
      </xdr:nvSpPr>
      <xdr:spPr>
        <a:xfrm>
          <a:off x="7846060" y="69117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823D9746-EE04-4A3E-87D3-90DF854A3656}"/>
            </a:ext>
          </a:extLst>
        </xdr:cNvPr>
        <xdr:cNvSpPr/>
      </xdr:nvSpPr>
      <xdr:spPr>
        <a:xfrm>
          <a:off x="7029450" y="691730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B4CF051A-907C-4AAB-A4C1-FE7F9B1A9F36}"/>
            </a:ext>
          </a:extLst>
        </xdr:cNvPr>
        <xdr:cNvSpPr/>
      </xdr:nvSpPr>
      <xdr:spPr>
        <a:xfrm>
          <a:off x="6231890" y="691616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355E0FD-E4C4-4DD4-BCC8-22541A4EEA9A}"/>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F2E706F-1887-4FD2-BFE0-C81DB1CEE41B}"/>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6572818-8CD7-4551-A5AF-7C0E59A51060}"/>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E64D7CC-1B92-4EC1-97D6-ED207735369B}"/>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1816947-B2B9-4EF5-924C-5991C35A8A43}"/>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106477</xdr:rowOff>
    </xdr:from>
    <xdr:to>
      <xdr:col>55</xdr:col>
      <xdr:colOff>50800</xdr:colOff>
      <xdr:row>38</xdr:row>
      <xdr:rowOff>36627</xdr:rowOff>
    </xdr:to>
    <xdr:sp macro="" textlink="">
      <xdr:nvSpPr>
        <xdr:cNvPr id="131" name="楕円 130">
          <a:extLst>
            <a:ext uri="{FF2B5EF4-FFF2-40B4-BE49-F238E27FC236}">
              <a16:creationId xmlns:a16="http://schemas.microsoft.com/office/drawing/2014/main" id="{5C1FABDB-54EE-4C30-820C-924EF833DD3F}"/>
            </a:ext>
          </a:extLst>
        </xdr:cNvPr>
        <xdr:cNvSpPr/>
      </xdr:nvSpPr>
      <xdr:spPr>
        <a:xfrm>
          <a:off x="9394190" y="644822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129354</xdr:rowOff>
    </xdr:from>
    <xdr:ext cx="534377" cy="259045"/>
    <xdr:sp macro="" textlink="">
      <xdr:nvSpPr>
        <xdr:cNvPr id="132" name="【道路】&#10;一人当たり延長該当値テキスト">
          <a:extLst>
            <a:ext uri="{FF2B5EF4-FFF2-40B4-BE49-F238E27FC236}">
              <a16:creationId xmlns:a16="http://schemas.microsoft.com/office/drawing/2014/main" id="{E4FFFD6D-5604-4783-92D2-4A74459D57FB}"/>
            </a:ext>
          </a:extLst>
        </xdr:cNvPr>
        <xdr:cNvSpPr txBox="1"/>
      </xdr:nvSpPr>
      <xdr:spPr>
        <a:xfrm>
          <a:off x="9467850" y="63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126822</xdr:rowOff>
    </xdr:from>
    <xdr:to>
      <xdr:col>50</xdr:col>
      <xdr:colOff>165100</xdr:colOff>
      <xdr:row>38</xdr:row>
      <xdr:rowOff>56972</xdr:rowOff>
    </xdr:to>
    <xdr:sp macro="" textlink="">
      <xdr:nvSpPr>
        <xdr:cNvPr id="133" name="楕円 132">
          <a:extLst>
            <a:ext uri="{FF2B5EF4-FFF2-40B4-BE49-F238E27FC236}">
              <a16:creationId xmlns:a16="http://schemas.microsoft.com/office/drawing/2014/main" id="{37E4D2E1-B642-4E77-A3EB-FB107DEE4208}"/>
            </a:ext>
          </a:extLst>
        </xdr:cNvPr>
        <xdr:cNvSpPr/>
      </xdr:nvSpPr>
      <xdr:spPr>
        <a:xfrm>
          <a:off x="8632190" y="6474282"/>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157277</xdr:rowOff>
    </xdr:from>
    <xdr:to>
      <xdr:col>55</xdr:col>
      <xdr:colOff>0</xdr:colOff>
      <xdr:row>38</xdr:row>
      <xdr:rowOff>6172</xdr:rowOff>
    </xdr:to>
    <xdr:cxnSp macro="">
      <xdr:nvCxnSpPr>
        <xdr:cNvPr id="134" name="直線コネクタ 133">
          <a:extLst>
            <a:ext uri="{FF2B5EF4-FFF2-40B4-BE49-F238E27FC236}">
              <a16:creationId xmlns:a16="http://schemas.microsoft.com/office/drawing/2014/main" id="{C77F3F98-D96D-4FDB-BCD7-B2BA27D1826D}"/>
            </a:ext>
          </a:extLst>
        </xdr:cNvPr>
        <xdr:cNvCxnSpPr/>
      </xdr:nvCxnSpPr>
      <xdr:spPr>
        <a:xfrm flipV="1">
          <a:off x="8686800" y="6502832"/>
          <a:ext cx="74295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137871</xdr:rowOff>
    </xdr:from>
    <xdr:to>
      <xdr:col>46</xdr:col>
      <xdr:colOff>38100</xdr:colOff>
      <xdr:row>38</xdr:row>
      <xdr:rowOff>68021</xdr:rowOff>
    </xdr:to>
    <xdr:sp macro="" textlink="">
      <xdr:nvSpPr>
        <xdr:cNvPr id="135" name="楕円 134">
          <a:extLst>
            <a:ext uri="{FF2B5EF4-FFF2-40B4-BE49-F238E27FC236}">
              <a16:creationId xmlns:a16="http://schemas.microsoft.com/office/drawing/2014/main" id="{3342EC4E-2FF6-47B0-8B7E-1B53F48E9034}"/>
            </a:ext>
          </a:extLst>
        </xdr:cNvPr>
        <xdr:cNvSpPr/>
      </xdr:nvSpPr>
      <xdr:spPr>
        <a:xfrm>
          <a:off x="7846060" y="647771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6172</xdr:rowOff>
    </xdr:from>
    <xdr:to>
      <xdr:col>50</xdr:col>
      <xdr:colOff>114300</xdr:colOff>
      <xdr:row>38</xdr:row>
      <xdr:rowOff>17221</xdr:rowOff>
    </xdr:to>
    <xdr:cxnSp macro="">
      <xdr:nvCxnSpPr>
        <xdr:cNvPr id="136" name="直線コネクタ 135">
          <a:extLst>
            <a:ext uri="{FF2B5EF4-FFF2-40B4-BE49-F238E27FC236}">
              <a16:creationId xmlns:a16="http://schemas.microsoft.com/office/drawing/2014/main" id="{9F5BC6FF-BAC6-4551-B98E-7941B82BC225}"/>
            </a:ext>
          </a:extLst>
        </xdr:cNvPr>
        <xdr:cNvCxnSpPr/>
      </xdr:nvCxnSpPr>
      <xdr:spPr>
        <a:xfrm flipV="1">
          <a:off x="7889240" y="6523177"/>
          <a:ext cx="79756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96990</xdr:rowOff>
    </xdr:from>
    <xdr:to>
      <xdr:col>41</xdr:col>
      <xdr:colOff>101600</xdr:colOff>
      <xdr:row>38</xdr:row>
      <xdr:rowOff>27139</xdr:rowOff>
    </xdr:to>
    <xdr:sp macro="" textlink="">
      <xdr:nvSpPr>
        <xdr:cNvPr id="137" name="楕円 136">
          <a:extLst>
            <a:ext uri="{FF2B5EF4-FFF2-40B4-BE49-F238E27FC236}">
              <a16:creationId xmlns:a16="http://schemas.microsoft.com/office/drawing/2014/main" id="{E1AE3FD6-82BE-4A04-A5E8-AFDB5E442B79}"/>
            </a:ext>
          </a:extLst>
        </xdr:cNvPr>
        <xdr:cNvSpPr/>
      </xdr:nvSpPr>
      <xdr:spPr>
        <a:xfrm>
          <a:off x="7029450" y="6436830"/>
          <a:ext cx="97790" cy="10350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147790</xdr:rowOff>
    </xdr:from>
    <xdr:to>
      <xdr:col>45</xdr:col>
      <xdr:colOff>177800</xdr:colOff>
      <xdr:row>38</xdr:row>
      <xdr:rowOff>17221</xdr:rowOff>
    </xdr:to>
    <xdr:cxnSp macro="">
      <xdr:nvCxnSpPr>
        <xdr:cNvPr id="138" name="直線コネクタ 137">
          <a:extLst>
            <a:ext uri="{FF2B5EF4-FFF2-40B4-BE49-F238E27FC236}">
              <a16:creationId xmlns:a16="http://schemas.microsoft.com/office/drawing/2014/main" id="{D5B3FFD9-7D1E-4BD7-8E33-87A4ACC62A4B}"/>
            </a:ext>
          </a:extLst>
        </xdr:cNvPr>
        <xdr:cNvCxnSpPr/>
      </xdr:nvCxnSpPr>
      <xdr:spPr>
        <a:xfrm>
          <a:off x="7084060" y="6489535"/>
          <a:ext cx="80518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161760</xdr:rowOff>
    </xdr:from>
    <xdr:to>
      <xdr:col>36</xdr:col>
      <xdr:colOff>165100</xdr:colOff>
      <xdr:row>38</xdr:row>
      <xdr:rowOff>91910</xdr:rowOff>
    </xdr:to>
    <xdr:sp macro="" textlink="">
      <xdr:nvSpPr>
        <xdr:cNvPr id="139" name="楕円 138">
          <a:extLst>
            <a:ext uri="{FF2B5EF4-FFF2-40B4-BE49-F238E27FC236}">
              <a16:creationId xmlns:a16="http://schemas.microsoft.com/office/drawing/2014/main" id="{58D56683-D8DD-479C-9080-3804215550A1}"/>
            </a:ext>
          </a:extLst>
        </xdr:cNvPr>
        <xdr:cNvSpPr/>
      </xdr:nvSpPr>
      <xdr:spPr>
        <a:xfrm>
          <a:off x="6231890" y="65073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147790</xdr:rowOff>
    </xdr:from>
    <xdr:to>
      <xdr:col>41</xdr:col>
      <xdr:colOff>50800</xdr:colOff>
      <xdr:row>38</xdr:row>
      <xdr:rowOff>41110</xdr:rowOff>
    </xdr:to>
    <xdr:cxnSp macro="">
      <xdr:nvCxnSpPr>
        <xdr:cNvPr id="140" name="直線コネクタ 139">
          <a:extLst>
            <a:ext uri="{FF2B5EF4-FFF2-40B4-BE49-F238E27FC236}">
              <a16:creationId xmlns:a16="http://schemas.microsoft.com/office/drawing/2014/main" id="{C5EF3F81-F081-46C3-98F0-8743B716006E}"/>
            </a:ext>
          </a:extLst>
        </xdr:cNvPr>
        <xdr:cNvCxnSpPr/>
      </xdr:nvCxnSpPr>
      <xdr:spPr>
        <a:xfrm flipV="1">
          <a:off x="6286500" y="6489535"/>
          <a:ext cx="79756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a:extLst>
            <a:ext uri="{FF2B5EF4-FFF2-40B4-BE49-F238E27FC236}">
              <a16:creationId xmlns:a16="http://schemas.microsoft.com/office/drawing/2014/main" id="{1A7F2763-4993-441B-B22A-03F8EA5C4013}"/>
            </a:ext>
          </a:extLst>
        </xdr:cNvPr>
        <xdr:cNvSpPr txBox="1"/>
      </xdr:nvSpPr>
      <xdr:spPr>
        <a:xfrm>
          <a:off x="8454467" y="699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a:extLst>
            <a:ext uri="{FF2B5EF4-FFF2-40B4-BE49-F238E27FC236}">
              <a16:creationId xmlns:a16="http://schemas.microsoft.com/office/drawing/2014/main" id="{68BE0498-EB9A-4D85-A9BD-C77073BF26E1}"/>
            </a:ext>
          </a:extLst>
        </xdr:cNvPr>
        <xdr:cNvSpPr txBox="1"/>
      </xdr:nvSpPr>
      <xdr:spPr>
        <a:xfrm>
          <a:off x="7673417" y="69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a:extLst>
            <a:ext uri="{FF2B5EF4-FFF2-40B4-BE49-F238E27FC236}">
              <a16:creationId xmlns:a16="http://schemas.microsoft.com/office/drawing/2014/main" id="{49450A02-FBFC-4853-8EEB-8A1C54B7CF8B}"/>
            </a:ext>
          </a:extLst>
        </xdr:cNvPr>
        <xdr:cNvSpPr txBox="1"/>
      </xdr:nvSpPr>
      <xdr:spPr>
        <a:xfrm>
          <a:off x="6866332" y="700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a:extLst>
            <a:ext uri="{FF2B5EF4-FFF2-40B4-BE49-F238E27FC236}">
              <a16:creationId xmlns:a16="http://schemas.microsoft.com/office/drawing/2014/main" id="{27840034-4A8D-43AB-BD51-744D72F0C983}"/>
            </a:ext>
          </a:extLst>
        </xdr:cNvPr>
        <xdr:cNvSpPr txBox="1"/>
      </xdr:nvSpPr>
      <xdr:spPr>
        <a:xfrm>
          <a:off x="6068772" y="700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73499</xdr:rowOff>
    </xdr:from>
    <xdr:ext cx="534377" cy="259045"/>
    <xdr:sp macro="" textlink="">
      <xdr:nvSpPr>
        <xdr:cNvPr id="145" name="n_1mainValue【道路】&#10;一人当たり延長">
          <a:extLst>
            <a:ext uri="{FF2B5EF4-FFF2-40B4-BE49-F238E27FC236}">
              <a16:creationId xmlns:a16="http://schemas.microsoft.com/office/drawing/2014/main" id="{7BC8A742-4B0F-4151-8781-4A3A2F681983}"/>
            </a:ext>
          </a:extLst>
        </xdr:cNvPr>
        <xdr:cNvSpPr txBox="1"/>
      </xdr:nvSpPr>
      <xdr:spPr>
        <a:xfrm>
          <a:off x="8422151" y="62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84548</xdr:rowOff>
    </xdr:from>
    <xdr:ext cx="534377" cy="259045"/>
    <xdr:sp macro="" textlink="">
      <xdr:nvSpPr>
        <xdr:cNvPr id="146" name="n_2mainValue【道路】&#10;一人当たり延長">
          <a:extLst>
            <a:ext uri="{FF2B5EF4-FFF2-40B4-BE49-F238E27FC236}">
              <a16:creationId xmlns:a16="http://schemas.microsoft.com/office/drawing/2014/main" id="{DCAA4526-2200-4914-8BBC-4F4554904567}"/>
            </a:ext>
          </a:extLst>
        </xdr:cNvPr>
        <xdr:cNvSpPr txBox="1"/>
      </xdr:nvSpPr>
      <xdr:spPr>
        <a:xfrm>
          <a:off x="7641101" y="62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43667</xdr:rowOff>
    </xdr:from>
    <xdr:ext cx="534377" cy="259045"/>
    <xdr:sp macro="" textlink="">
      <xdr:nvSpPr>
        <xdr:cNvPr id="147" name="n_3mainValue【道路】&#10;一人当たり延長">
          <a:extLst>
            <a:ext uri="{FF2B5EF4-FFF2-40B4-BE49-F238E27FC236}">
              <a16:creationId xmlns:a16="http://schemas.microsoft.com/office/drawing/2014/main" id="{EFA26396-E586-4C35-BF47-C9C71A499988}"/>
            </a:ext>
          </a:extLst>
        </xdr:cNvPr>
        <xdr:cNvSpPr txBox="1"/>
      </xdr:nvSpPr>
      <xdr:spPr>
        <a:xfrm>
          <a:off x="6854971" y="62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108437</xdr:rowOff>
    </xdr:from>
    <xdr:ext cx="534377" cy="259045"/>
    <xdr:sp macro="" textlink="">
      <xdr:nvSpPr>
        <xdr:cNvPr id="148" name="n_4mainValue【道路】&#10;一人当たり延長">
          <a:extLst>
            <a:ext uri="{FF2B5EF4-FFF2-40B4-BE49-F238E27FC236}">
              <a16:creationId xmlns:a16="http://schemas.microsoft.com/office/drawing/2014/main" id="{44C754B3-D2D8-4F36-A632-59A6CE41575E}"/>
            </a:ext>
          </a:extLst>
        </xdr:cNvPr>
        <xdr:cNvSpPr txBox="1"/>
      </xdr:nvSpPr>
      <xdr:spPr>
        <a:xfrm>
          <a:off x="6038361" y="62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67B0D2F-6D45-4BBD-A001-4169859E75DF}"/>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E2907C0-2E4A-4D6C-AAE9-53CEFE588881}"/>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3DD4391-7FC8-4662-B39A-99B893839F7B}"/>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C530F42-897D-4F79-A5AD-AE2FD2CC8852}"/>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986D243-17C4-44EE-892E-8D054BBC679D}"/>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A12436E-5D83-46C4-B084-908D8B206E4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F84C560-037D-465A-98B7-077F257D0A06}"/>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7F16A5E-EADA-4276-B507-4954A0A767D5}"/>
            </a:ext>
          </a:extLst>
        </xdr:cNvPr>
        <xdr:cNvSpPr/>
      </xdr:nvSpPr>
      <xdr:spPr>
        <a:xfrm>
          <a:off x="6858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8713D5C6-CCAC-4129-84C5-9EC08FB2FA13}"/>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D3FE1D3C-07CC-4343-B841-393661333477}"/>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7EACEB4A-D6C1-43BB-A479-C0DC8F37FB02}"/>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35A10A3D-C186-42DC-9E24-BDAEC9B0BEBB}"/>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D98EDA0F-DAD7-45FE-9A09-8934F22871E3}"/>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D7E77E02-3573-49C3-856C-986F3CB6A73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07F30E07-BE4A-4176-A3FF-23F0525C4094}"/>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003855AC-6823-4F75-B821-44F282FE3DE7}"/>
            </a:ext>
          </a:extLst>
        </xdr:cNvPr>
        <xdr:cNvSpPr/>
      </xdr:nvSpPr>
      <xdr:spPr>
        <a:xfrm>
          <a:off x="596011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2FF82B5D-5E48-45DC-9D34-3BAFC0490ED5}"/>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2CB7944F-AD26-4AC8-B58B-5FDCAD1CAB23}"/>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EE25F432-F4D1-4810-89C8-9F66AF83BF97}"/>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67D849DC-8505-4C96-B0C4-D41C99535CE9}"/>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17EBD191-FA24-4B56-BE39-7CFCF179727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468BF2F3-1961-4B68-AD37-D878ACDE78DD}"/>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9F9BCC3E-35EA-49CE-A20E-982475F105FD}"/>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595B677A-86BB-45E5-BE42-488F62DAA3FC}"/>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C690749A-C923-4AC6-A158-73BC96B7C96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8CBF97DD-7880-4661-984E-3022AF92C03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307D1354-4BA7-471F-ABF7-D8725FD241D4}"/>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21FBB715-9BB2-4631-A8A4-4DB5ED0091C7}"/>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8E479289-840B-4959-BCC6-DD3C5E63E856}"/>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67B25A1E-B763-48E8-870E-7522AD7182DF}"/>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E8DA5883-6B7F-4BD1-8A1F-751C5FED15C0}"/>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C1463DAA-2C20-42B4-A780-5DFA0A98730B}"/>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194DB3B6-97E6-4980-836C-23D0A30EE9A1}"/>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1797541C-20DE-4EC4-BCF0-86BACD11CDF8}"/>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B82E860E-5E12-446B-920C-1237FD28334C}"/>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B7844575-D756-4AEC-AED3-41A5C936376D}"/>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D5D0E429-62CF-4124-8EEA-17BD4C5CCE14}"/>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5AFF71AF-712A-4DA3-BF18-6D6ABF390057}"/>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7B90F1B4-DBAB-486C-8C02-0D35B45AF983}"/>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C2C448AA-35BD-4AC7-AC37-D27F9023C1B0}"/>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公営住宅】&#10;有形固定資産減価償却率グラフ枠">
          <a:extLst>
            <a:ext uri="{FF2B5EF4-FFF2-40B4-BE49-F238E27FC236}">
              <a16:creationId xmlns:a16="http://schemas.microsoft.com/office/drawing/2014/main" id="{652ECEC0-F753-4657-8722-F3092C5E0C20}"/>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D0457B4F-AB09-4F9F-AF7E-F1BEF9EBACDC}"/>
            </a:ext>
          </a:extLst>
        </xdr:cNvPr>
        <xdr:cNvCxnSpPr/>
      </xdr:nvCxnSpPr>
      <xdr:spPr>
        <a:xfrm flipV="1">
          <a:off x="4173855" y="13399497"/>
          <a:ext cx="0" cy="15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公営住宅】&#10;有形固定資産減価償却率最小値テキスト">
          <a:extLst>
            <a:ext uri="{FF2B5EF4-FFF2-40B4-BE49-F238E27FC236}">
              <a16:creationId xmlns:a16="http://schemas.microsoft.com/office/drawing/2014/main" id="{6035D7D6-6522-4DD4-B287-1FEA95CA4270}"/>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B6FBB700-332C-41A1-961E-9CE8F401E11C}"/>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193" name="【公営住宅】&#10;有形固定資産減価償却率最大値テキスト">
          <a:extLst>
            <a:ext uri="{FF2B5EF4-FFF2-40B4-BE49-F238E27FC236}">
              <a16:creationId xmlns:a16="http://schemas.microsoft.com/office/drawing/2014/main" id="{13616FB8-BEE1-4200-A52B-17BA5D875695}"/>
            </a:ext>
          </a:extLst>
        </xdr:cNvPr>
        <xdr:cNvSpPr txBox="1"/>
      </xdr:nvSpPr>
      <xdr:spPr>
        <a:xfrm>
          <a:off x="4212590" y="131747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194" name="直線コネクタ 193">
          <a:extLst>
            <a:ext uri="{FF2B5EF4-FFF2-40B4-BE49-F238E27FC236}">
              <a16:creationId xmlns:a16="http://schemas.microsoft.com/office/drawing/2014/main" id="{0C846309-671E-4C56-BCCB-565BDB3DCE8A}"/>
            </a:ext>
          </a:extLst>
        </xdr:cNvPr>
        <xdr:cNvCxnSpPr/>
      </xdr:nvCxnSpPr>
      <xdr:spPr>
        <a:xfrm>
          <a:off x="4112260" y="13399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195" name="【公営住宅】&#10;有形固定資産減価償却率平均値テキスト">
          <a:extLst>
            <a:ext uri="{FF2B5EF4-FFF2-40B4-BE49-F238E27FC236}">
              <a16:creationId xmlns:a16="http://schemas.microsoft.com/office/drawing/2014/main" id="{BABCAA68-EB32-40A9-8A8B-01B73527F4DB}"/>
            </a:ext>
          </a:extLst>
        </xdr:cNvPr>
        <xdr:cNvSpPr txBox="1"/>
      </xdr:nvSpPr>
      <xdr:spPr>
        <a:xfrm>
          <a:off x="4212590" y="14141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196" name="フローチャート: 判断 195">
          <a:extLst>
            <a:ext uri="{FF2B5EF4-FFF2-40B4-BE49-F238E27FC236}">
              <a16:creationId xmlns:a16="http://schemas.microsoft.com/office/drawing/2014/main" id="{2151020B-2D99-4245-B6F9-11E5DF8CC873}"/>
            </a:ext>
          </a:extLst>
        </xdr:cNvPr>
        <xdr:cNvSpPr/>
      </xdr:nvSpPr>
      <xdr:spPr>
        <a:xfrm>
          <a:off x="413131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197" name="フローチャート: 判断 196">
          <a:extLst>
            <a:ext uri="{FF2B5EF4-FFF2-40B4-BE49-F238E27FC236}">
              <a16:creationId xmlns:a16="http://schemas.microsoft.com/office/drawing/2014/main" id="{EFDF3FDA-3A54-4091-A0E9-1BD688BD9377}"/>
            </a:ext>
          </a:extLst>
        </xdr:cNvPr>
        <xdr:cNvSpPr/>
      </xdr:nvSpPr>
      <xdr:spPr>
        <a:xfrm>
          <a:off x="3388360" y="1425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198" name="フローチャート: 判断 197">
          <a:extLst>
            <a:ext uri="{FF2B5EF4-FFF2-40B4-BE49-F238E27FC236}">
              <a16:creationId xmlns:a16="http://schemas.microsoft.com/office/drawing/2014/main" id="{7FCCB7FC-9D2F-4EA9-AD67-7E15CBFF31E0}"/>
            </a:ext>
          </a:extLst>
        </xdr:cNvPr>
        <xdr:cNvSpPr/>
      </xdr:nvSpPr>
      <xdr:spPr>
        <a:xfrm>
          <a:off x="2571750" y="1423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199" name="フローチャート: 判断 198">
          <a:extLst>
            <a:ext uri="{FF2B5EF4-FFF2-40B4-BE49-F238E27FC236}">
              <a16:creationId xmlns:a16="http://schemas.microsoft.com/office/drawing/2014/main" id="{1267B4F0-FCAF-4CA4-9901-BC713C966410}"/>
            </a:ext>
          </a:extLst>
        </xdr:cNvPr>
        <xdr:cNvSpPr/>
      </xdr:nvSpPr>
      <xdr:spPr>
        <a:xfrm>
          <a:off x="1774190" y="141958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200" name="フローチャート: 判断 199">
          <a:extLst>
            <a:ext uri="{FF2B5EF4-FFF2-40B4-BE49-F238E27FC236}">
              <a16:creationId xmlns:a16="http://schemas.microsoft.com/office/drawing/2014/main" id="{0901014A-60A4-44F2-8449-DD08CCF70510}"/>
            </a:ext>
          </a:extLst>
        </xdr:cNvPr>
        <xdr:cNvSpPr/>
      </xdr:nvSpPr>
      <xdr:spPr>
        <a:xfrm>
          <a:off x="988060" y="1423125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1EB54BD3-3CB8-4E35-9D87-A90893543F35}"/>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F35535E7-1DEB-474F-A9CA-02FCE9BB952A}"/>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CF26B645-CE77-446B-A8E9-FAFE4E8EEFF5}"/>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2C3DB0E7-6BD7-4C10-83B5-9D2C78C604E2}"/>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FB43A022-9618-40F3-A1A4-447E33F24CDC}"/>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3629</xdr:rowOff>
    </xdr:from>
    <xdr:to>
      <xdr:col>24</xdr:col>
      <xdr:colOff>114300</xdr:colOff>
      <xdr:row>84</xdr:row>
      <xdr:rowOff>105229</xdr:rowOff>
    </xdr:to>
    <xdr:sp macro="" textlink="">
      <xdr:nvSpPr>
        <xdr:cNvPr id="206" name="楕円 205">
          <a:extLst>
            <a:ext uri="{FF2B5EF4-FFF2-40B4-BE49-F238E27FC236}">
              <a16:creationId xmlns:a16="http://schemas.microsoft.com/office/drawing/2014/main" id="{F943D4D6-D692-419E-B346-134A8EE97E31}"/>
            </a:ext>
          </a:extLst>
        </xdr:cNvPr>
        <xdr:cNvSpPr/>
      </xdr:nvSpPr>
      <xdr:spPr>
        <a:xfrm>
          <a:off x="4131310" y="1440542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153506</xdr:rowOff>
    </xdr:from>
    <xdr:ext cx="405111" cy="259045"/>
    <xdr:sp macro="" textlink="">
      <xdr:nvSpPr>
        <xdr:cNvPr id="207" name="【公営住宅】&#10;有形固定資産減価償却率該当値テキスト">
          <a:extLst>
            <a:ext uri="{FF2B5EF4-FFF2-40B4-BE49-F238E27FC236}">
              <a16:creationId xmlns:a16="http://schemas.microsoft.com/office/drawing/2014/main" id="{A3CDC5F0-3A70-4C24-9F3F-E0A577A1739A}"/>
            </a:ext>
          </a:extLst>
        </xdr:cNvPr>
        <xdr:cNvSpPr txBox="1"/>
      </xdr:nvSpPr>
      <xdr:spPr>
        <a:xfrm>
          <a:off x="4212590"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08" name="楕円 207">
          <a:extLst>
            <a:ext uri="{FF2B5EF4-FFF2-40B4-BE49-F238E27FC236}">
              <a16:creationId xmlns:a16="http://schemas.microsoft.com/office/drawing/2014/main" id="{46B11499-EB3D-4AB0-8FE1-A534F4B2FA52}"/>
            </a:ext>
          </a:extLst>
        </xdr:cNvPr>
        <xdr:cNvSpPr/>
      </xdr:nvSpPr>
      <xdr:spPr>
        <a:xfrm>
          <a:off x="3388360" y="143757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54429</xdr:rowOff>
    </xdr:to>
    <xdr:cxnSp macro="">
      <xdr:nvCxnSpPr>
        <xdr:cNvPr id="209" name="直線コネクタ 208">
          <a:extLst>
            <a:ext uri="{FF2B5EF4-FFF2-40B4-BE49-F238E27FC236}">
              <a16:creationId xmlns:a16="http://schemas.microsoft.com/office/drawing/2014/main" id="{3C412811-B639-4866-9AAE-E70ADC493B4B}"/>
            </a:ext>
          </a:extLst>
        </xdr:cNvPr>
        <xdr:cNvCxnSpPr/>
      </xdr:nvCxnSpPr>
      <xdr:spPr>
        <a:xfrm>
          <a:off x="3431540" y="14426565"/>
          <a:ext cx="74295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119562</xdr:rowOff>
    </xdr:from>
    <xdr:to>
      <xdr:col>15</xdr:col>
      <xdr:colOff>101600</xdr:colOff>
      <xdr:row>84</xdr:row>
      <xdr:rowOff>49712</xdr:rowOff>
    </xdr:to>
    <xdr:sp macro="" textlink="">
      <xdr:nvSpPr>
        <xdr:cNvPr id="210" name="楕円 209">
          <a:extLst>
            <a:ext uri="{FF2B5EF4-FFF2-40B4-BE49-F238E27FC236}">
              <a16:creationId xmlns:a16="http://schemas.microsoft.com/office/drawing/2014/main" id="{0FF315BD-F6B3-493D-8E2E-1D5FDB4B4410}"/>
            </a:ext>
          </a:extLst>
        </xdr:cNvPr>
        <xdr:cNvSpPr/>
      </xdr:nvSpPr>
      <xdr:spPr>
        <a:xfrm>
          <a:off x="2571750" y="143518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170362</xdr:rowOff>
    </xdr:from>
    <xdr:to>
      <xdr:col>19</xdr:col>
      <xdr:colOff>177800</xdr:colOff>
      <xdr:row>84</xdr:row>
      <xdr:rowOff>26670</xdr:rowOff>
    </xdr:to>
    <xdr:cxnSp macro="">
      <xdr:nvCxnSpPr>
        <xdr:cNvPr id="211" name="直線コネクタ 210">
          <a:extLst>
            <a:ext uri="{FF2B5EF4-FFF2-40B4-BE49-F238E27FC236}">
              <a16:creationId xmlns:a16="http://schemas.microsoft.com/office/drawing/2014/main" id="{00519184-04EB-4E72-9DDB-C4125CA39E9E}"/>
            </a:ext>
          </a:extLst>
        </xdr:cNvPr>
        <xdr:cNvCxnSpPr/>
      </xdr:nvCxnSpPr>
      <xdr:spPr>
        <a:xfrm>
          <a:off x="2626360" y="14404522"/>
          <a:ext cx="80518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8527</xdr:rowOff>
    </xdr:from>
    <xdr:to>
      <xdr:col>10</xdr:col>
      <xdr:colOff>165100</xdr:colOff>
      <xdr:row>83</xdr:row>
      <xdr:rowOff>110127</xdr:rowOff>
    </xdr:to>
    <xdr:sp macro="" textlink="">
      <xdr:nvSpPr>
        <xdr:cNvPr id="212" name="楕円 211">
          <a:extLst>
            <a:ext uri="{FF2B5EF4-FFF2-40B4-BE49-F238E27FC236}">
              <a16:creationId xmlns:a16="http://schemas.microsoft.com/office/drawing/2014/main" id="{4586A978-CCEE-4C44-AFC2-E9F3127AE2E6}"/>
            </a:ext>
          </a:extLst>
        </xdr:cNvPr>
        <xdr:cNvSpPr/>
      </xdr:nvSpPr>
      <xdr:spPr>
        <a:xfrm>
          <a:off x="1774190" y="1424078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59327</xdr:rowOff>
    </xdr:from>
    <xdr:to>
      <xdr:col>15</xdr:col>
      <xdr:colOff>50800</xdr:colOff>
      <xdr:row>83</xdr:row>
      <xdr:rowOff>170362</xdr:rowOff>
    </xdr:to>
    <xdr:cxnSp macro="">
      <xdr:nvCxnSpPr>
        <xdr:cNvPr id="213" name="直線コネクタ 212">
          <a:extLst>
            <a:ext uri="{FF2B5EF4-FFF2-40B4-BE49-F238E27FC236}">
              <a16:creationId xmlns:a16="http://schemas.microsoft.com/office/drawing/2014/main" id="{9D814404-C176-415C-AFE9-6E274BBB300B}"/>
            </a:ext>
          </a:extLst>
        </xdr:cNvPr>
        <xdr:cNvCxnSpPr/>
      </xdr:nvCxnSpPr>
      <xdr:spPr>
        <a:xfrm>
          <a:off x="1828800" y="14285867"/>
          <a:ext cx="797560" cy="1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117929</xdr:rowOff>
    </xdr:from>
    <xdr:to>
      <xdr:col>6</xdr:col>
      <xdr:colOff>38100</xdr:colOff>
      <xdr:row>84</xdr:row>
      <xdr:rowOff>48079</xdr:rowOff>
    </xdr:to>
    <xdr:sp macro="" textlink="">
      <xdr:nvSpPr>
        <xdr:cNvPr id="214" name="楕円 213">
          <a:extLst>
            <a:ext uri="{FF2B5EF4-FFF2-40B4-BE49-F238E27FC236}">
              <a16:creationId xmlns:a16="http://schemas.microsoft.com/office/drawing/2014/main" id="{BBBB576E-A422-4A3B-93AB-52D8D4666314}"/>
            </a:ext>
          </a:extLst>
        </xdr:cNvPr>
        <xdr:cNvSpPr/>
      </xdr:nvSpPr>
      <xdr:spPr>
        <a:xfrm>
          <a:off x="988060" y="143482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59327</xdr:rowOff>
    </xdr:from>
    <xdr:to>
      <xdr:col>10</xdr:col>
      <xdr:colOff>114300</xdr:colOff>
      <xdr:row>83</xdr:row>
      <xdr:rowOff>168729</xdr:rowOff>
    </xdr:to>
    <xdr:cxnSp macro="">
      <xdr:nvCxnSpPr>
        <xdr:cNvPr id="215" name="直線コネクタ 214">
          <a:extLst>
            <a:ext uri="{FF2B5EF4-FFF2-40B4-BE49-F238E27FC236}">
              <a16:creationId xmlns:a16="http://schemas.microsoft.com/office/drawing/2014/main" id="{51CDEC49-1504-4E4B-8FB0-4A46F8296F99}"/>
            </a:ext>
          </a:extLst>
        </xdr:cNvPr>
        <xdr:cNvCxnSpPr/>
      </xdr:nvCxnSpPr>
      <xdr:spPr>
        <a:xfrm flipV="1">
          <a:off x="1031240" y="14285867"/>
          <a:ext cx="797560" cy="11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216" name="n_1aveValue【公営住宅】&#10;有形固定資産減価償却率">
          <a:extLst>
            <a:ext uri="{FF2B5EF4-FFF2-40B4-BE49-F238E27FC236}">
              <a16:creationId xmlns:a16="http://schemas.microsoft.com/office/drawing/2014/main" id="{7C77B92D-3432-4D43-BF46-09A74C2888E9}"/>
            </a:ext>
          </a:extLst>
        </xdr:cNvPr>
        <xdr:cNvSpPr txBox="1"/>
      </xdr:nvSpPr>
      <xdr:spPr>
        <a:xfrm>
          <a:off x="3239144" y="1403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17" name="n_2aveValue【公営住宅】&#10;有形固定資産減価償却率">
          <a:extLst>
            <a:ext uri="{FF2B5EF4-FFF2-40B4-BE49-F238E27FC236}">
              <a16:creationId xmlns:a16="http://schemas.microsoft.com/office/drawing/2014/main" id="{01249A25-2CFC-4A0A-A20E-5AAD4929EED0}"/>
            </a:ext>
          </a:extLst>
        </xdr:cNvPr>
        <xdr:cNvSpPr txBox="1"/>
      </xdr:nvSpPr>
      <xdr:spPr>
        <a:xfrm>
          <a:off x="2439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218" name="n_3aveValue【公営住宅】&#10;有形固定資産減価償却率">
          <a:extLst>
            <a:ext uri="{FF2B5EF4-FFF2-40B4-BE49-F238E27FC236}">
              <a16:creationId xmlns:a16="http://schemas.microsoft.com/office/drawing/2014/main" id="{CBA4B956-B148-44B3-A714-E0E1062C2855}"/>
            </a:ext>
          </a:extLst>
        </xdr:cNvPr>
        <xdr:cNvSpPr txBox="1"/>
      </xdr:nvSpPr>
      <xdr:spPr>
        <a:xfrm>
          <a:off x="1641484" y="1397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219" name="n_4aveValue【公営住宅】&#10;有形固定資産減価償却率">
          <a:extLst>
            <a:ext uri="{FF2B5EF4-FFF2-40B4-BE49-F238E27FC236}">
              <a16:creationId xmlns:a16="http://schemas.microsoft.com/office/drawing/2014/main" id="{97850183-442A-46D9-A149-A493F286AE96}"/>
            </a:ext>
          </a:extLst>
        </xdr:cNvPr>
        <xdr:cNvSpPr txBox="1"/>
      </xdr:nvSpPr>
      <xdr:spPr>
        <a:xfrm>
          <a:off x="85535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20" name="n_1mainValue【公営住宅】&#10;有形固定資産減価償却率">
          <a:extLst>
            <a:ext uri="{FF2B5EF4-FFF2-40B4-BE49-F238E27FC236}">
              <a16:creationId xmlns:a16="http://schemas.microsoft.com/office/drawing/2014/main" id="{DAD32626-DDBA-43A4-A62E-33A7E0C45EB3}"/>
            </a:ext>
          </a:extLst>
        </xdr:cNvPr>
        <xdr:cNvSpPr txBox="1"/>
      </xdr:nvSpPr>
      <xdr:spPr>
        <a:xfrm>
          <a:off x="3239144"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221" name="n_2mainValue【公営住宅】&#10;有形固定資産減価償却率">
          <a:extLst>
            <a:ext uri="{FF2B5EF4-FFF2-40B4-BE49-F238E27FC236}">
              <a16:creationId xmlns:a16="http://schemas.microsoft.com/office/drawing/2014/main" id="{837AEFCD-9958-493A-A515-67934F8FB340}"/>
            </a:ext>
          </a:extLst>
        </xdr:cNvPr>
        <xdr:cNvSpPr txBox="1"/>
      </xdr:nvSpPr>
      <xdr:spPr>
        <a:xfrm>
          <a:off x="2439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101254</xdr:rowOff>
    </xdr:from>
    <xdr:ext cx="405111" cy="259045"/>
    <xdr:sp macro="" textlink="">
      <xdr:nvSpPr>
        <xdr:cNvPr id="222" name="n_3mainValue【公営住宅】&#10;有形固定資産減価償却率">
          <a:extLst>
            <a:ext uri="{FF2B5EF4-FFF2-40B4-BE49-F238E27FC236}">
              <a16:creationId xmlns:a16="http://schemas.microsoft.com/office/drawing/2014/main" id="{F6AF5573-5B93-4056-8847-8C4DEF9A9FB3}"/>
            </a:ext>
          </a:extLst>
        </xdr:cNvPr>
        <xdr:cNvSpPr txBox="1"/>
      </xdr:nvSpPr>
      <xdr:spPr>
        <a:xfrm>
          <a:off x="1641484" y="1432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39206</xdr:rowOff>
    </xdr:from>
    <xdr:ext cx="405111" cy="259045"/>
    <xdr:sp macro="" textlink="">
      <xdr:nvSpPr>
        <xdr:cNvPr id="223" name="n_4mainValue【公営住宅】&#10;有形固定資産減価償却率">
          <a:extLst>
            <a:ext uri="{FF2B5EF4-FFF2-40B4-BE49-F238E27FC236}">
              <a16:creationId xmlns:a16="http://schemas.microsoft.com/office/drawing/2014/main" id="{D0465115-DB83-43FC-A2E4-F973719CC47D}"/>
            </a:ext>
          </a:extLst>
        </xdr:cNvPr>
        <xdr:cNvSpPr txBox="1"/>
      </xdr:nvSpPr>
      <xdr:spPr>
        <a:xfrm>
          <a:off x="85535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ECB8775E-9329-4B7D-A7E6-34B2A12F5C7E}"/>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F50EC8FB-0EDD-4C36-A0F8-0BB69016D2CA}"/>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359D5B61-A09A-4991-8C74-B2D6DF1F1AF6}"/>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4A2243D3-1022-40D0-88E9-C6A180EA048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14319A8B-A0FF-46A3-99A6-1D55F74957B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97758A3E-6760-4D62-A3CF-10951855FB9C}"/>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612F5CE4-F6DD-40D3-B455-A71860CCD9A8}"/>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EC203AB0-4EBA-4CD9-98F5-0758C49E8FEA}"/>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1561226B-A6F8-462E-9615-692B428E2958}"/>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32057B60-1F30-4230-9CC6-236316877C4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a:extLst>
            <a:ext uri="{FF2B5EF4-FFF2-40B4-BE49-F238E27FC236}">
              <a16:creationId xmlns:a16="http://schemas.microsoft.com/office/drawing/2014/main" id="{6140A8BD-C89C-4EE8-9EA3-BD3BD85F3D41}"/>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a:extLst>
            <a:ext uri="{FF2B5EF4-FFF2-40B4-BE49-F238E27FC236}">
              <a16:creationId xmlns:a16="http://schemas.microsoft.com/office/drawing/2014/main" id="{5B16AE96-E4E8-499F-AC41-5BC6BF7E5A1C}"/>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a:extLst>
            <a:ext uri="{FF2B5EF4-FFF2-40B4-BE49-F238E27FC236}">
              <a16:creationId xmlns:a16="http://schemas.microsoft.com/office/drawing/2014/main" id="{44FC21C4-D70B-4918-ACCB-4CA49450075C}"/>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7" name="テキスト ボックス 236">
          <a:extLst>
            <a:ext uri="{FF2B5EF4-FFF2-40B4-BE49-F238E27FC236}">
              <a16:creationId xmlns:a16="http://schemas.microsoft.com/office/drawing/2014/main" id="{7B5DB260-26D4-4575-B956-E18A0B78B9F5}"/>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a:extLst>
            <a:ext uri="{FF2B5EF4-FFF2-40B4-BE49-F238E27FC236}">
              <a16:creationId xmlns:a16="http://schemas.microsoft.com/office/drawing/2014/main" id="{E560F660-0DC3-4461-9489-08D072A2A274}"/>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9" name="テキスト ボックス 238">
          <a:extLst>
            <a:ext uri="{FF2B5EF4-FFF2-40B4-BE49-F238E27FC236}">
              <a16:creationId xmlns:a16="http://schemas.microsoft.com/office/drawing/2014/main" id="{6A0E44AC-4AFC-4E92-995B-9C42FC7EE4D4}"/>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a:extLst>
            <a:ext uri="{FF2B5EF4-FFF2-40B4-BE49-F238E27FC236}">
              <a16:creationId xmlns:a16="http://schemas.microsoft.com/office/drawing/2014/main" id="{2149BB89-7F0F-4EC1-8391-51974F384461}"/>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1" name="テキスト ボックス 240">
          <a:extLst>
            <a:ext uri="{FF2B5EF4-FFF2-40B4-BE49-F238E27FC236}">
              <a16:creationId xmlns:a16="http://schemas.microsoft.com/office/drawing/2014/main" id="{51FB454A-B556-42B6-911D-8420FE5CEF02}"/>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a:extLst>
            <a:ext uri="{FF2B5EF4-FFF2-40B4-BE49-F238E27FC236}">
              <a16:creationId xmlns:a16="http://schemas.microsoft.com/office/drawing/2014/main" id="{881A10B8-2650-46AE-9288-9B8983486216}"/>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22B5A8D8-B35D-4304-80F4-83B4E8D30DC0}"/>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EF713D89-DB9C-4FEF-A359-8482383A9C80}"/>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D8E6641A-1824-48C6-86CB-721BEEEF2565}"/>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公営住宅】&#10;一人当たり面積グラフ枠">
          <a:extLst>
            <a:ext uri="{FF2B5EF4-FFF2-40B4-BE49-F238E27FC236}">
              <a16:creationId xmlns:a16="http://schemas.microsoft.com/office/drawing/2014/main" id="{5330740A-5361-4569-B151-A76630087BA7}"/>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247" name="直線コネクタ 246">
          <a:extLst>
            <a:ext uri="{FF2B5EF4-FFF2-40B4-BE49-F238E27FC236}">
              <a16:creationId xmlns:a16="http://schemas.microsoft.com/office/drawing/2014/main" id="{F65AD037-B947-4173-9D5C-01A77A93C021}"/>
            </a:ext>
          </a:extLst>
        </xdr:cNvPr>
        <xdr:cNvCxnSpPr/>
      </xdr:nvCxnSpPr>
      <xdr:spPr>
        <a:xfrm flipV="1">
          <a:off x="9429115" y="13560933"/>
          <a:ext cx="0" cy="12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248" name="【公営住宅】&#10;一人当たり面積最小値テキスト">
          <a:extLst>
            <a:ext uri="{FF2B5EF4-FFF2-40B4-BE49-F238E27FC236}">
              <a16:creationId xmlns:a16="http://schemas.microsoft.com/office/drawing/2014/main" id="{D342C024-F0E2-4BE4-BA08-CBB95B1FBCE0}"/>
            </a:ext>
          </a:extLst>
        </xdr:cNvPr>
        <xdr:cNvSpPr txBox="1"/>
      </xdr:nvSpPr>
      <xdr:spPr>
        <a:xfrm>
          <a:off x="946785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249" name="直線コネクタ 248">
          <a:extLst>
            <a:ext uri="{FF2B5EF4-FFF2-40B4-BE49-F238E27FC236}">
              <a16:creationId xmlns:a16="http://schemas.microsoft.com/office/drawing/2014/main" id="{893492C3-5033-401A-B113-D156406DF1E7}"/>
            </a:ext>
          </a:extLst>
        </xdr:cNvPr>
        <xdr:cNvCxnSpPr/>
      </xdr:nvCxnSpPr>
      <xdr:spPr>
        <a:xfrm>
          <a:off x="9356090" y="148582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250" name="【公営住宅】&#10;一人当たり面積最大値テキスト">
          <a:extLst>
            <a:ext uri="{FF2B5EF4-FFF2-40B4-BE49-F238E27FC236}">
              <a16:creationId xmlns:a16="http://schemas.microsoft.com/office/drawing/2014/main" id="{B9D443E1-8A1D-4EA2-B4DC-246E190DDE86}"/>
            </a:ext>
          </a:extLst>
        </xdr:cNvPr>
        <xdr:cNvSpPr txBox="1"/>
      </xdr:nvSpPr>
      <xdr:spPr>
        <a:xfrm>
          <a:off x="9467850" y="133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251" name="直線コネクタ 250">
          <a:extLst>
            <a:ext uri="{FF2B5EF4-FFF2-40B4-BE49-F238E27FC236}">
              <a16:creationId xmlns:a16="http://schemas.microsoft.com/office/drawing/2014/main" id="{D442B22B-77A5-4970-8DF0-E2EC22FBC822}"/>
            </a:ext>
          </a:extLst>
        </xdr:cNvPr>
        <xdr:cNvCxnSpPr/>
      </xdr:nvCxnSpPr>
      <xdr:spPr>
        <a:xfrm>
          <a:off x="9356090" y="135609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252" name="【公営住宅】&#10;一人当たり面積平均値テキスト">
          <a:extLst>
            <a:ext uri="{FF2B5EF4-FFF2-40B4-BE49-F238E27FC236}">
              <a16:creationId xmlns:a16="http://schemas.microsoft.com/office/drawing/2014/main" id="{EB2ACE44-5A2E-470F-9882-0654144B430C}"/>
            </a:ext>
          </a:extLst>
        </xdr:cNvPr>
        <xdr:cNvSpPr txBox="1"/>
      </xdr:nvSpPr>
      <xdr:spPr>
        <a:xfrm>
          <a:off x="9467850" y="14593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253" name="フローチャート: 判断 252">
          <a:extLst>
            <a:ext uri="{FF2B5EF4-FFF2-40B4-BE49-F238E27FC236}">
              <a16:creationId xmlns:a16="http://schemas.microsoft.com/office/drawing/2014/main" id="{67A485F1-CEE8-4074-B95F-E599FD13FCB3}"/>
            </a:ext>
          </a:extLst>
        </xdr:cNvPr>
        <xdr:cNvSpPr/>
      </xdr:nvSpPr>
      <xdr:spPr>
        <a:xfrm>
          <a:off x="9394190" y="1461160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254" name="フローチャート: 判断 253">
          <a:extLst>
            <a:ext uri="{FF2B5EF4-FFF2-40B4-BE49-F238E27FC236}">
              <a16:creationId xmlns:a16="http://schemas.microsoft.com/office/drawing/2014/main" id="{19985879-DAC6-4336-9195-656A7AD3F090}"/>
            </a:ext>
          </a:extLst>
        </xdr:cNvPr>
        <xdr:cNvSpPr/>
      </xdr:nvSpPr>
      <xdr:spPr>
        <a:xfrm>
          <a:off x="8632190" y="1461922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255" name="フローチャート: 判断 254">
          <a:extLst>
            <a:ext uri="{FF2B5EF4-FFF2-40B4-BE49-F238E27FC236}">
              <a16:creationId xmlns:a16="http://schemas.microsoft.com/office/drawing/2014/main" id="{3F5F304D-304C-49F3-9F6D-9E7DD2953EA1}"/>
            </a:ext>
          </a:extLst>
        </xdr:cNvPr>
        <xdr:cNvSpPr/>
      </xdr:nvSpPr>
      <xdr:spPr>
        <a:xfrm>
          <a:off x="7846060" y="14618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256" name="フローチャート: 判断 255">
          <a:extLst>
            <a:ext uri="{FF2B5EF4-FFF2-40B4-BE49-F238E27FC236}">
              <a16:creationId xmlns:a16="http://schemas.microsoft.com/office/drawing/2014/main" id="{64371EA5-2E92-47D4-866A-F320A3FCC960}"/>
            </a:ext>
          </a:extLst>
        </xdr:cNvPr>
        <xdr:cNvSpPr/>
      </xdr:nvSpPr>
      <xdr:spPr>
        <a:xfrm>
          <a:off x="7029450" y="146192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257" name="フローチャート: 判断 256">
          <a:extLst>
            <a:ext uri="{FF2B5EF4-FFF2-40B4-BE49-F238E27FC236}">
              <a16:creationId xmlns:a16="http://schemas.microsoft.com/office/drawing/2014/main" id="{80EAE02F-CB0F-4F43-9CC9-C1F0B57D66A8}"/>
            </a:ext>
          </a:extLst>
        </xdr:cNvPr>
        <xdr:cNvSpPr/>
      </xdr:nvSpPr>
      <xdr:spPr>
        <a:xfrm>
          <a:off x="6231890" y="1462417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CC2A3D2-8135-47A1-8FF3-8CDB26ED8EBF}"/>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32D615DB-7F69-443F-9607-CAE2D675ADE8}"/>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F4922C55-8B86-4812-A9A2-4F0A31B4BFE4}"/>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FEA92BC3-310A-495D-B833-2651086A433A}"/>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C0264949-C8C7-47ED-8612-423B14D6C066}"/>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93599</xdr:rowOff>
    </xdr:from>
    <xdr:to>
      <xdr:col>55</xdr:col>
      <xdr:colOff>50800</xdr:colOff>
      <xdr:row>84</xdr:row>
      <xdr:rowOff>23749</xdr:rowOff>
    </xdr:to>
    <xdr:sp macro="" textlink="">
      <xdr:nvSpPr>
        <xdr:cNvPr id="263" name="楕円 262">
          <a:extLst>
            <a:ext uri="{FF2B5EF4-FFF2-40B4-BE49-F238E27FC236}">
              <a16:creationId xmlns:a16="http://schemas.microsoft.com/office/drawing/2014/main" id="{374D73EA-BD81-43C0-9AF8-9E8A23793731}"/>
            </a:ext>
          </a:extLst>
        </xdr:cNvPr>
        <xdr:cNvSpPr/>
      </xdr:nvSpPr>
      <xdr:spPr>
        <a:xfrm>
          <a:off x="9394190" y="14327759"/>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116476</xdr:rowOff>
    </xdr:from>
    <xdr:ext cx="469744" cy="259045"/>
    <xdr:sp macro="" textlink="">
      <xdr:nvSpPr>
        <xdr:cNvPr id="264" name="【公営住宅】&#10;一人当たり面積該当値テキスト">
          <a:extLst>
            <a:ext uri="{FF2B5EF4-FFF2-40B4-BE49-F238E27FC236}">
              <a16:creationId xmlns:a16="http://schemas.microsoft.com/office/drawing/2014/main" id="{6FC80EF8-8B6E-4E93-9432-E53D4550E22E}"/>
            </a:ext>
          </a:extLst>
        </xdr:cNvPr>
        <xdr:cNvSpPr txBox="1"/>
      </xdr:nvSpPr>
      <xdr:spPr>
        <a:xfrm>
          <a:off x="9467850" y="1417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95504</xdr:rowOff>
    </xdr:from>
    <xdr:to>
      <xdr:col>50</xdr:col>
      <xdr:colOff>165100</xdr:colOff>
      <xdr:row>84</xdr:row>
      <xdr:rowOff>25654</xdr:rowOff>
    </xdr:to>
    <xdr:sp macro="" textlink="">
      <xdr:nvSpPr>
        <xdr:cNvPr id="265" name="楕円 264">
          <a:extLst>
            <a:ext uri="{FF2B5EF4-FFF2-40B4-BE49-F238E27FC236}">
              <a16:creationId xmlns:a16="http://schemas.microsoft.com/office/drawing/2014/main" id="{925977D2-61B3-4014-8B82-C87ED9D6969D}"/>
            </a:ext>
          </a:extLst>
        </xdr:cNvPr>
        <xdr:cNvSpPr/>
      </xdr:nvSpPr>
      <xdr:spPr>
        <a:xfrm>
          <a:off x="8632190" y="1432204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144399</xdr:rowOff>
    </xdr:from>
    <xdr:to>
      <xdr:col>55</xdr:col>
      <xdr:colOff>0</xdr:colOff>
      <xdr:row>83</xdr:row>
      <xdr:rowOff>146304</xdr:rowOff>
    </xdr:to>
    <xdr:cxnSp macro="">
      <xdr:nvCxnSpPr>
        <xdr:cNvPr id="266" name="直線コネクタ 265">
          <a:extLst>
            <a:ext uri="{FF2B5EF4-FFF2-40B4-BE49-F238E27FC236}">
              <a16:creationId xmlns:a16="http://schemas.microsoft.com/office/drawing/2014/main" id="{F9FF1C75-7B54-45A8-8154-A1973E29922B}"/>
            </a:ext>
          </a:extLst>
        </xdr:cNvPr>
        <xdr:cNvCxnSpPr/>
      </xdr:nvCxnSpPr>
      <xdr:spPr>
        <a:xfrm flipV="1">
          <a:off x="8686800" y="14372844"/>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89408</xdr:rowOff>
    </xdr:from>
    <xdr:to>
      <xdr:col>46</xdr:col>
      <xdr:colOff>38100</xdr:colOff>
      <xdr:row>84</xdr:row>
      <xdr:rowOff>19558</xdr:rowOff>
    </xdr:to>
    <xdr:sp macro="" textlink="">
      <xdr:nvSpPr>
        <xdr:cNvPr id="267" name="楕円 266">
          <a:extLst>
            <a:ext uri="{FF2B5EF4-FFF2-40B4-BE49-F238E27FC236}">
              <a16:creationId xmlns:a16="http://schemas.microsoft.com/office/drawing/2014/main" id="{B2510E02-1964-4305-9B1F-A5EC8FDF7A43}"/>
            </a:ext>
          </a:extLst>
        </xdr:cNvPr>
        <xdr:cNvSpPr/>
      </xdr:nvSpPr>
      <xdr:spPr>
        <a:xfrm>
          <a:off x="7846060" y="1432356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140208</xdr:rowOff>
    </xdr:from>
    <xdr:to>
      <xdr:col>50</xdr:col>
      <xdr:colOff>114300</xdr:colOff>
      <xdr:row>83</xdr:row>
      <xdr:rowOff>146304</xdr:rowOff>
    </xdr:to>
    <xdr:cxnSp macro="">
      <xdr:nvCxnSpPr>
        <xdr:cNvPr id="268" name="直線コネクタ 267">
          <a:extLst>
            <a:ext uri="{FF2B5EF4-FFF2-40B4-BE49-F238E27FC236}">
              <a16:creationId xmlns:a16="http://schemas.microsoft.com/office/drawing/2014/main" id="{B27FE838-72AF-4AAB-A3C6-5B38370A6383}"/>
            </a:ext>
          </a:extLst>
        </xdr:cNvPr>
        <xdr:cNvCxnSpPr/>
      </xdr:nvCxnSpPr>
      <xdr:spPr>
        <a:xfrm>
          <a:off x="7889240" y="14366748"/>
          <a:ext cx="79756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169418</xdr:rowOff>
    </xdr:from>
    <xdr:to>
      <xdr:col>41</xdr:col>
      <xdr:colOff>101600</xdr:colOff>
      <xdr:row>84</xdr:row>
      <xdr:rowOff>99568</xdr:rowOff>
    </xdr:to>
    <xdr:sp macro="" textlink="">
      <xdr:nvSpPr>
        <xdr:cNvPr id="269" name="楕円 268">
          <a:extLst>
            <a:ext uri="{FF2B5EF4-FFF2-40B4-BE49-F238E27FC236}">
              <a16:creationId xmlns:a16="http://schemas.microsoft.com/office/drawing/2014/main" id="{EC041731-02DF-4B3E-9E92-BF816C07397B}"/>
            </a:ext>
          </a:extLst>
        </xdr:cNvPr>
        <xdr:cNvSpPr/>
      </xdr:nvSpPr>
      <xdr:spPr>
        <a:xfrm>
          <a:off x="7029450" y="1440357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140208</xdr:rowOff>
    </xdr:from>
    <xdr:to>
      <xdr:col>45</xdr:col>
      <xdr:colOff>177800</xdr:colOff>
      <xdr:row>84</xdr:row>
      <xdr:rowOff>48768</xdr:rowOff>
    </xdr:to>
    <xdr:cxnSp macro="">
      <xdr:nvCxnSpPr>
        <xdr:cNvPr id="270" name="直線コネクタ 269">
          <a:extLst>
            <a:ext uri="{FF2B5EF4-FFF2-40B4-BE49-F238E27FC236}">
              <a16:creationId xmlns:a16="http://schemas.microsoft.com/office/drawing/2014/main" id="{ED000010-F7D3-4114-AE65-B3F11B463E36}"/>
            </a:ext>
          </a:extLst>
        </xdr:cNvPr>
        <xdr:cNvCxnSpPr/>
      </xdr:nvCxnSpPr>
      <xdr:spPr>
        <a:xfrm flipV="1">
          <a:off x="7084060" y="14366748"/>
          <a:ext cx="80518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100076</xdr:rowOff>
    </xdr:from>
    <xdr:to>
      <xdr:col>36</xdr:col>
      <xdr:colOff>165100</xdr:colOff>
      <xdr:row>84</xdr:row>
      <xdr:rowOff>30226</xdr:rowOff>
    </xdr:to>
    <xdr:sp macro="" textlink="">
      <xdr:nvSpPr>
        <xdr:cNvPr id="271" name="楕円 270">
          <a:extLst>
            <a:ext uri="{FF2B5EF4-FFF2-40B4-BE49-F238E27FC236}">
              <a16:creationId xmlns:a16="http://schemas.microsoft.com/office/drawing/2014/main" id="{2610567D-FEB4-4134-A195-552EA2120AB5}"/>
            </a:ext>
          </a:extLst>
        </xdr:cNvPr>
        <xdr:cNvSpPr/>
      </xdr:nvSpPr>
      <xdr:spPr>
        <a:xfrm>
          <a:off x="6231890" y="143266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150876</xdr:rowOff>
    </xdr:from>
    <xdr:to>
      <xdr:col>41</xdr:col>
      <xdr:colOff>50800</xdr:colOff>
      <xdr:row>84</xdr:row>
      <xdr:rowOff>48768</xdr:rowOff>
    </xdr:to>
    <xdr:cxnSp macro="">
      <xdr:nvCxnSpPr>
        <xdr:cNvPr id="272" name="直線コネクタ 271">
          <a:extLst>
            <a:ext uri="{FF2B5EF4-FFF2-40B4-BE49-F238E27FC236}">
              <a16:creationId xmlns:a16="http://schemas.microsoft.com/office/drawing/2014/main" id="{39CC0F56-2772-4BEA-BE2A-3C25AF6F7DFD}"/>
            </a:ext>
          </a:extLst>
        </xdr:cNvPr>
        <xdr:cNvCxnSpPr/>
      </xdr:nvCxnSpPr>
      <xdr:spPr>
        <a:xfrm>
          <a:off x="6286500" y="14381226"/>
          <a:ext cx="79756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273" name="n_1aveValue【公営住宅】&#10;一人当たり面積">
          <a:extLst>
            <a:ext uri="{FF2B5EF4-FFF2-40B4-BE49-F238E27FC236}">
              <a16:creationId xmlns:a16="http://schemas.microsoft.com/office/drawing/2014/main" id="{2EAC150C-AE71-4F93-97C7-D68AD48A904E}"/>
            </a:ext>
          </a:extLst>
        </xdr:cNvPr>
        <xdr:cNvSpPr txBox="1"/>
      </xdr:nvSpPr>
      <xdr:spPr>
        <a:xfrm>
          <a:off x="8454467" y="1470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274" name="n_2aveValue【公営住宅】&#10;一人当たり面積">
          <a:extLst>
            <a:ext uri="{FF2B5EF4-FFF2-40B4-BE49-F238E27FC236}">
              <a16:creationId xmlns:a16="http://schemas.microsoft.com/office/drawing/2014/main" id="{FB36C2EF-8350-4031-B85E-75CAECDDD019}"/>
            </a:ext>
          </a:extLst>
        </xdr:cNvPr>
        <xdr:cNvSpPr txBox="1"/>
      </xdr:nvSpPr>
      <xdr:spPr>
        <a:xfrm>
          <a:off x="7673417" y="1470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275" name="n_3aveValue【公営住宅】&#10;一人当たり面積">
          <a:extLst>
            <a:ext uri="{FF2B5EF4-FFF2-40B4-BE49-F238E27FC236}">
              <a16:creationId xmlns:a16="http://schemas.microsoft.com/office/drawing/2014/main" id="{29EC1742-8F8A-48EE-BBA4-12BD6B2C5CB6}"/>
            </a:ext>
          </a:extLst>
        </xdr:cNvPr>
        <xdr:cNvSpPr txBox="1"/>
      </xdr:nvSpPr>
      <xdr:spPr>
        <a:xfrm>
          <a:off x="6866332" y="1470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276" name="n_4aveValue【公営住宅】&#10;一人当たり面積">
          <a:extLst>
            <a:ext uri="{FF2B5EF4-FFF2-40B4-BE49-F238E27FC236}">
              <a16:creationId xmlns:a16="http://schemas.microsoft.com/office/drawing/2014/main" id="{493A8277-451E-4090-BAF7-28093AD80904}"/>
            </a:ext>
          </a:extLst>
        </xdr:cNvPr>
        <xdr:cNvSpPr txBox="1"/>
      </xdr:nvSpPr>
      <xdr:spPr>
        <a:xfrm>
          <a:off x="6068772" y="147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42181</xdr:rowOff>
    </xdr:from>
    <xdr:ext cx="469744" cy="259045"/>
    <xdr:sp macro="" textlink="">
      <xdr:nvSpPr>
        <xdr:cNvPr id="277" name="n_1mainValue【公営住宅】&#10;一人当たり面積">
          <a:extLst>
            <a:ext uri="{FF2B5EF4-FFF2-40B4-BE49-F238E27FC236}">
              <a16:creationId xmlns:a16="http://schemas.microsoft.com/office/drawing/2014/main" id="{E95462D1-3137-421F-A5E9-9F5E6C7C7BD5}"/>
            </a:ext>
          </a:extLst>
        </xdr:cNvPr>
        <xdr:cNvSpPr txBox="1"/>
      </xdr:nvSpPr>
      <xdr:spPr>
        <a:xfrm>
          <a:off x="8454467" y="1410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36085</xdr:rowOff>
    </xdr:from>
    <xdr:ext cx="469744" cy="259045"/>
    <xdr:sp macro="" textlink="">
      <xdr:nvSpPr>
        <xdr:cNvPr id="278" name="n_2mainValue【公営住宅】&#10;一人当たり面積">
          <a:extLst>
            <a:ext uri="{FF2B5EF4-FFF2-40B4-BE49-F238E27FC236}">
              <a16:creationId xmlns:a16="http://schemas.microsoft.com/office/drawing/2014/main" id="{D5B3EE73-D44C-4419-B765-F2BB17B3ED62}"/>
            </a:ext>
          </a:extLst>
        </xdr:cNvPr>
        <xdr:cNvSpPr txBox="1"/>
      </xdr:nvSpPr>
      <xdr:spPr>
        <a:xfrm>
          <a:off x="7673417" y="1409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116095</xdr:rowOff>
    </xdr:from>
    <xdr:ext cx="469744" cy="259045"/>
    <xdr:sp macro="" textlink="">
      <xdr:nvSpPr>
        <xdr:cNvPr id="279" name="n_3mainValue【公営住宅】&#10;一人当たり面積">
          <a:extLst>
            <a:ext uri="{FF2B5EF4-FFF2-40B4-BE49-F238E27FC236}">
              <a16:creationId xmlns:a16="http://schemas.microsoft.com/office/drawing/2014/main" id="{A9D9ECB7-1F66-471D-9B63-AB408EC6AC0C}"/>
            </a:ext>
          </a:extLst>
        </xdr:cNvPr>
        <xdr:cNvSpPr txBox="1"/>
      </xdr:nvSpPr>
      <xdr:spPr>
        <a:xfrm>
          <a:off x="6866332" y="141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46753</xdr:rowOff>
    </xdr:from>
    <xdr:ext cx="469744" cy="259045"/>
    <xdr:sp macro="" textlink="">
      <xdr:nvSpPr>
        <xdr:cNvPr id="280" name="n_4mainValue【公営住宅】&#10;一人当たり面積">
          <a:extLst>
            <a:ext uri="{FF2B5EF4-FFF2-40B4-BE49-F238E27FC236}">
              <a16:creationId xmlns:a16="http://schemas.microsoft.com/office/drawing/2014/main" id="{51DEEBDA-9762-4813-8504-2BC6002953DA}"/>
            </a:ext>
          </a:extLst>
        </xdr:cNvPr>
        <xdr:cNvSpPr txBox="1"/>
      </xdr:nvSpPr>
      <xdr:spPr>
        <a:xfrm>
          <a:off x="6068772" y="141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48FAAB6C-E403-4032-8B45-573D72993C27}"/>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5DD499EF-3ACF-4265-9FCA-361386BF7EF2}"/>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8AC8F25D-D6A7-4E25-88CE-03F940DEB7AB}"/>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47D9884-83CB-4D5E-B05A-B964DB4D3B1F}"/>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7535795C-54A7-4108-9261-4C48F5DA4A42}"/>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C1A7CEAD-E2B6-472D-82F5-4827939F24C4}"/>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67EFA5F6-CBC5-4B2B-BFA9-AEE41F51BABD}"/>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38E912E3-43E3-4424-973A-420A0D9223C8}"/>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875EDC5-E691-43D4-A42D-6CFE9C746BBD}"/>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BD33F12E-9CB6-494A-85C5-84EF8623F96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983E747B-53C0-4FD1-B03E-F1FBDAE4DFDB}"/>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6ADF2AB2-0BF6-4449-8E04-E5C7E381984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565920E3-B550-4AFB-AE5E-2403B2A4EF9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7963E2B9-2CA0-4340-AE14-1E80EB9652F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BD82112E-39DF-4F65-B7E8-9469BF0C839F}"/>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C48B05FD-6B29-4453-B753-2A2847A42259}"/>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CD1DABAD-DEB5-4679-8634-14685D52635C}"/>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88B480A4-2DB8-47EA-BE2D-7CE329D91B2B}"/>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18133FDB-D5AE-4C5F-9CF7-DED4334F0765}"/>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EAA48D12-1023-4D44-8A6D-A513EA1F3698}"/>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B2FF104C-B68D-41EA-A81A-C53AE4475D8B}"/>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376A78EE-28BC-4C39-AFBF-57402834E0B1}"/>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30B83FBD-A3A5-42C5-8D77-CF4034DB1290}"/>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3C86AD0C-D779-4F63-B7F1-E2F350AC1565}"/>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EC6EBAB4-1EB5-4076-BD4E-069BAA717EE2}"/>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8B5915E7-F63F-45E0-8290-98FF7B755878}"/>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63DD63E4-9D41-4C41-9EC6-2BEF77487C1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F89B16C9-2762-4996-9D01-657F83999AF1}"/>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EE1DB9D3-366E-4FBE-BAF0-7248713F90E8}"/>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0186BCFE-0F01-4B3E-ADE9-7D5D5E691BE3}"/>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7A97BD92-E325-4D24-B04C-DB0DB63FB709}"/>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1727D017-1B9C-4151-B9F0-79C06C1BD1C4}"/>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D3E1B32C-EEA4-477F-8280-8281146C1921}"/>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E007CA56-F4FB-4F68-AF7A-3330D07C89A8}"/>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2AFBB1CC-1C56-4C61-8A82-6DB087D91F3A}"/>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0D4F262B-7103-4828-AF9E-2621CBB17DF6}"/>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50FA3026-E53B-4C79-8C6A-FE2FECF48CF8}"/>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5DCB960A-07CE-4B28-8171-7A7936FC17CE}"/>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825564C5-B040-4996-B096-02B43E79BC34}"/>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98EF187B-D2CC-41DB-BF0A-E1410F1EB4FC}"/>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321" name="直線コネクタ 320">
          <a:extLst>
            <a:ext uri="{FF2B5EF4-FFF2-40B4-BE49-F238E27FC236}">
              <a16:creationId xmlns:a16="http://schemas.microsoft.com/office/drawing/2014/main" id="{5F1F386F-DC11-45C5-B5DD-566B241AD286}"/>
            </a:ext>
          </a:extLst>
        </xdr:cNvPr>
        <xdr:cNvCxnSpPr/>
      </xdr:nvCxnSpPr>
      <xdr:spPr>
        <a:xfrm flipV="1">
          <a:off x="14703424" y="565594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id="{599121A0-2AE4-4C7B-9D3F-FE9BC198489E}"/>
            </a:ext>
          </a:extLst>
        </xdr:cNvPr>
        <xdr:cNvSpPr txBox="1"/>
      </xdr:nvSpPr>
      <xdr:spPr>
        <a:xfrm>
          <a:off x="1474216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23" name="直線コネクタ 322">
          <a:extLst>
            <a:ext uri="{FF2B5EF4-FFF2-40B4-BE49-F238E27FC236}">
              <a16:creationId xmlns:a16="http://schemas.microsoft.com/office/drawing/2014/main" id="{6C366DB0-AC8E-4CFC-95DB-366684C2A2F6}"/>
            </a:ext>
          </a:extLst>
        </xdr:cNvPr>
        <xdr:cNvCxnSpPr/>
      </xdr:nvCxnSpPr>
      <xdr:spPr>
        <a:xfrm>
          <a:off x="14611350" y="7206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3876BDB3-AD38-45CC-9327-377D1CE3AFF3}"/>
            </a:ext>
          </a:extLst>
        </xdr:cNvPr>
        <xdr:cNvSpPr txBox="1"/>
      </xdr:nvSpPr>
      <xdr:spPr>
        <a:xfrm>
          <a:off x="1474216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5" name="直線コネクタ 324">
          <a:extLst>
            <a:ext uri="{FF2B5EF4-FFF2-40B4-BE49-F238E27FC236}">
              <a16:creationId xmlns:a16="http://schemas.microsoft.com/office/drawing/2014/main" id="{F0E7380F-999D-4C86-A880-376F950A17BD}"/>
            </a:ext>
          </a:extLst>
        </xdr:cNvPr>
        <xdr:cNvCxnSpPr/>
      </xdr:nvCxnSpPr>
      <xdr:spPr>
        <a:xfrm>
          <a:off x="14611350" y="5655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ECE21FC6-C3F3-4952-B339-16729B269C7D}"/>
            </a:ext>
          </a:extLst>
        </xdr:cNvPr>
        <xdr:cNvSpPr txBox="1"/>
      </xdr:nvSpPr>
      <xdr:spPr>
        <a:xfrm>
          <a:off x="1474216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7" name="フローチャート: 判断 326">
          <a:extLst>
            <a:ext uri="{FF2B5EF4-FFF2-40B4-BE49-F238E27FC236}">
              <a16:creationId xmlns:a16="http://schemas.microsoft.com/office/drawing/2014/main" id="{7E567EC4-39E7-428B-904B-764B90E8E004}"/>
            </a:ext>
          </a:extLst>
        </xdr:cNvPr>
        <xdr:cNvSpPr/>
      </xdr:nvSpPr>
      <xdr:spPr>
        <a:xfrm>
          <a:off x="14649450" y="63976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28" name="フローチャート: 判断 327">
          <a:extLst>
            <a:ext uri="{FF2B5EF4-FFF2-40B4-BE49-F238E27FC236}">
              <a16:creationId xmlns:a16="http://schemas.microsoft.com/office/drawing/2014/main" id="{81605BB8-E613-4929-AC50-37F9B2DE27E8}"/>
            </a:ext>
          </a:extLst>
        </xdr:cNvPr>
        <xdr:cNvSpPr/>
      </xdr:nvSpPr>
      <xdr:spPr>
        <a:xfrm>
          <a:off x="13887450" y="63842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329" name="フローチャート: 判断 328">
          <a:extLst>
            <a:ext uri="{FF2B5EF4-FFF2-40B4-BE49-F238E27FC236}">
              <a16:creationId xmlns:a16="http://schemas.microsoft.com/office/drawing/2014/main" id="{1B68BB79-01B9-4256-A8F3-A47A7D48BE7F}"/>
            </a:ext>
          </a:extLst>
        </xdr:cNvPr>
        <xdr:cNvSpPr/>
      </xdr:nvSpPr>
      <xdr:spPr>
        <a:xfrm>
          <a:off x="13089890" y="6399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330" name="フローチャート: 判断 329">
          <a:extLst>
            <a:ext uri="{FF2B5EF4-FFF2-40B4-BE49-F238E27FC236}">
              <a16:creationId xmlns:a16="http://schemas.microsoft.com/office/drawing/2014/main" id="{3B222494-C51C-4022-8564-B242B933AEB2}"/>
            </a:ext>
          </a:extLst>
        </xdr:cNvPr>
        <xdr:cNvSpPr/>
      </xdr:nvSpPr>
      <xdr:spPr>
        <a:xfrm>
          <a:off x="12303760" y="639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331" name="フローチャート: 判断 330">
          <a:extLst>
            <a:ext uri="{FF2B5EF4-FFF2-40B4-BE49-F238E27FC236}">
              <a16:creationId xmlns:a16="http://schemas.microsoft.com/office/drawing/2014/main" id="{BF48C8A0-766C-46B3-A8B2-37E66E1CAA1F}"/>
            </a:ext>
          </a:extLst>
        </xdr:cNvPr>
        <xdr:cNvSpPr/>
      </xdr:nvSpPr>
      <xdr:spPr>
        <a:xfrm>
          <a:off x="11487150" y="6361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8E37702C-79D6-49FE-9538-5A8B66D5C6D4}"/>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7947F44E-DD37-4AA6-9CD6-EFF0143F2942}"/>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3FB1654D-97F4-4F63-8835-EC05C4ED4645}"/>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1C0AFA1C-B202-4C63-8004-D0086360C1E5}"/>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F244FB56-7367-4022-B424-72169DFC8F4F}"/>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80645</xdr:rowOff>
    </xdr:from>
    <xdr:to>
      <xdr:col>85</xdr:col>
      <xdr:colOff>177800</xdr:colOff>
      <xdr:row>42</xdr:row>
      <xdr:rowOff>10795</xdr:rowOff>
    </xdr:to>
    <xdr:sp macro="" textlink="">
      <xdr:nvSpPr>
        <xdr:cNvPr id="337" name="楕円 336">
          <a:extLst>
            <a:ext uri="{FF2B5EF4-FFF2-40B4-BE49-F238E27FC236}">
              <a16:creationId xmlns:a16="http://schemas.microsoft.com/office/drawing/2014/main" id="{0B01B9EB-E117-4194-97AF-E551FB602ED5}"/>
            </a:ext>
          </a:extLst>
        </xdr:cNvPr>
        <xdr:cNvSpPr/>
      </xdr:nvSpPr>
      <xdr:spPr>
        <a:xfrm>
          <a:off x="14649450" y="7112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167022</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2AE57F51-8AD8-4F0F-B0B6-4C47667B32B2}"/>
            </a:ext>
          </a:extLst>
        </xdr:cNvPr>
        <xdr:cNvSpPr txBox="1"/>
      </xdr:nvSpPr>
      <xdr:spPr>
        <a:xfrm>
          <a:off x="14742160" y="702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78740</xdr:rowOff>
    </xdr:from>
    <xdr:to>
      <xdr:col>81</xdr:col>
      <xdr:colOff>101600</xdr:colOff>
      <xdr:row>42</xdr:row>
      <xdr:rowOff>8890</xdr:rowOff>
    </xdr:to>
    <xdr:sp macro="" textlink="">
      <xdr:nvSpPr>
        <xdr:cNvPr id="339" name="楕円 338">
          <a:extLst>
            <a:ext uri="{FF2B5EF4-FFF2-40B4-BE49-F238E27FC236}">
              <a16:creationId xmlns:a16="http://schemas.microsoft.com/office/drawing/2014/main" id="{BAD8D548-BAD7-4FC0-92E0-900414600CB4}"/>
            </a:ext>
          </a:extLst>
        </xdr:cNvPr>
        <xdr:cNvSpPr/>
      </xdr:nvSpPr>
      <xdr:spPr>
        <a:xfrm>
          <a:off x="13887450" y="71081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129540</xdr:rowOff>
    </xdr:from>
    <xdr:to>
      <xdr:col>85</xdr:col>
      <xdr:colOff>127000</xdr:colOff>
      <xdr:row>41</xdr:row>
      <xdr:rowOff>131445</xdr:rowOff>
    </xdr:to>
    <xdr:cxnSp macro="">
      <xdr:nvCxnSpPr>
        <xdr:cNvPr id="340" name="直線コネクタ 339">
          <a:extLst>
            <a:ext uri="{FF2B5EF4-FFF2-40B4-BE49-F238E27FC236}">
              <a16:creationId xmlns:a16="http://schemas.microsoft.com/office/drawing/2014/main" id="{B92EB9CE-B023-4143-AA0A-19711E0E544B}"/>
            </a:ext>
          </a:extLst>
        </xdr:cNvPr>
        <xdr:cNvCxnSpPr/>
      </xdr:nvCxnSpPr>
      <xdr:spPr>
        <a:xfrm>
          <a:off x="13942060" y="7162800"/>
          <a:ext cx="762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71120</xdr:rowOff>
    </xdr:from>
    <xdr:to>
      <xdr:col>76</xdr:col>
      <xdr:colOff>165100</xdr:colOff>
      <xdr:row>42</xdr:row>
      <xdr:rowOff>1270</xdr:rowOff>
    </xdr:to>
    <xdr:sp macro="" textlink="">
      <xdr:nvSpPr>
        <xdr:cNvPr id="341" name="楕円 340">
          <a:extLst>
            <a:ext uri="{FF2B5EF4-FFF2-40B4-BE49-F238E27FC236}">
              <a16:creationId xmlns:a16="http://schemas.microsoft.com/office/drawing/2014/main" id="{69D3468C-A698-41DD-86DB-69E7304A3E2E}"/>
            </a:ext>
          </a:extLst>
        </xdr:cNvPr>
        <xdr:cNvSpPr/>
      </xdr:nvSpPr>
      <xdr:spPr>
        <a:xfrm>
          <a:off x="13089890" y="70986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121920</xdr:rowOff>
    </xdr:from>
    <xdr:to>
      <xdr:col>81</xdr:col>
      <xdr:colOff>50800</xdr:colOff>
      <xdr:row>41</xdr:row>
      <xdr:rowOff>129540</xdr:rowOff>
    </xdr:to>
    <xdr:cxnSp macro="">
      <xdr:nvCxnSpPr>
        <xdr:cNvPr id="342" name="直線コネクタ 341">
          <a:extLst>
            <a:ext uri="{FF2B5EF4-FFF2-40B4-BE49-F238E27FC236}">
              <a16:creationId xmlns:a16="http://schemas.microsoft.com/office/drawing/2014/main" id="{7C8E8D7B-B1F4-4C4A-B97B-FF1C21FC60CA}"/>
            </a:ext>
          </a:extLst>
        </xdr:cNvPr>
        <xdr:cNvCxnSpPr/>
      </xdr:nvCxnSpPr>
      <xdr:spPr>
        <a:xfrm>
          <a:off x="13144500" y="715327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76835</xdr:rowOff>
    </xdr:from>
    <xdr:to>
      <xdr:col>72</xdr:col>
      <xdr:colOff>38100</xdr:colOff>
      <xdr:row>42</xdr:row>
      <xdr:rowOff>6985</xdr:rowOff>
    </xdr:to>
    <xdr:sp macro="" textlink="">
      <xdr:nvSpPr>
        <xdr:cNvPr id="343" name="楕円 342">
          <a:extLst>
            <a:ext uri="{FF2B5EF4-FFF2-40B4-BE49-F238E27FC236}">
              <a16:creationId xmlns:a16="http://schemas.microsoft.com/office/drawing/2014/main" id="{F2F59BB3-F842-43AE-B49D-C8F90C115AFB}"/>
            </a:ext>
          </a:extLst>
        </xdr:cNvPr>
        <xdr:cNvSpPr/>
      </xdr:nvSpPr>
      <xdr:spPr>
        <a:xfrm>
          <a:off x="12303760" y="71062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121920</xdr:rowOff>
    </xdr:from>
    <xdr:to>
      <xdr:col>76</xdr:col>
      <xdr:colOff>114300</xdr:colOff>
      <xdr:row>41</xdr:row>
      <xdr:rowOff>127635</xdr:rowOff>
    </xdr:to>
    <xdr:cxnSp macro="">
      <xdr:nvCxnSpPr>
        <xdr:cNvPr id="344" name="直線コネクタ 343">
          <a:extLst>
            <a:ext uri="{FF2B5EF4-FFF2-40B4-BE49-F238E27FC236}">
              <a16:creationId xmlns:a16="http://schemas.microsoft.com/office/drawing/2014/main" id="{6B2A4C17-E42B-4258-BEE3-F74D28E4B3DA}"/>
            </a:ext>
          </a:extLst>
        </xdr:cNvPr>
        <xdr:cNvCxnSpPr/>
      </xdr:nvCxnSpPr>
      <xdr:spPr>
        <a:xfrm flipV="1">
          <a:off x="12346940" y="7153275"/>
          <a:ext cx="7975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345" name="楕円 344">
          <a:extLst>
            <a:ext uri="{FF2B5EF4-FFF2-40B4-BE49-F238E27FC236}">
              <a16:creationId xmlns:a16="http://schemas.microsoft.com/office/drawing/2014/main" id="{CF229374-7ACA-4E61-A35F-AA9525E8608A}"/>
            </a:ext>
          </a:extLst>
        </xdr:cNvPr>
        <xdr:cNvSpPr/>
      </xdr:nvSpPr>
      <xdr:spPr>
        <a:xfrm>
          <a:off x="11487150" y="7190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127635</xdr:rowOff>
    </xdr:from>
    <xdr:to>
      <xdr:col>71</xdr:col>
      <xdr:colOff>177800</xdr:colOff>
      <xdr:row>42</xdr:row>
      <xdr:rowOff>38100</xdr:rowOff>
    </xdr:to>
    <xdr:cxnSp macro="">
      <xdr:nvCxnSpPr>
        <xdr:cNvPr id="346" name="直線コネクタ 345">
          <a:extLst>
            <a:ext uri="{FF2B5EF4-FFF2-40B4-BE49-F238E27FC236}">
              <a16:creationId xmlns:a16="http://schemas.microsoft.com/office/drawing/2014/main" id="{909C37B3-9D59-43B3-A7F4-6C528EC96FAA}"/>
            </a:ext>
          </a:extLst>
        </xdr:cNvPr>
        <xdr:cNvCxnSpPr/>
      </xdr:nvCxnSpPr>
      <xdr:spPr>
        <a:xfrm flipV="1">
          <a:off x="11541760" y="7160895"/>
          <a:ext cx="80518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6D99F593-92F5-4504-B1FC-868614E12538}"/>
            </a:ext>
          </a:extLst>
        </xdr:cNvPr>
        <xdr:cNvSpPr txBox="1"/>
      </xdr:nvSpPr>
      <xdr:spPr>
        <a:xfrm>
          <a:off x="1373823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6F3855E6-2EFC-42DB-93F0-882BEE5D0F0F}"/>
            </a:ext>
          </a:extLst>
        </xdr:cNvPr>
        <xdr:cNvSpPr txBox="1"/>
      </xdr:nvSpPr>
      <xdr:spPr>
        <a:xfrm>
          <a:off x="1295718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326484D9-4F4D-4145-A8C7-72491D9F09D1}"/>
            </a:ext>
          </a:extLst>
        </xdr:cNvPr>
        <xdr:cNvSpPr txBox="1"/>
      </xdr:nvSpPr>
      <xdr:spPr>
        <a:xfrm>
          <a:off x="1217105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3EDFC81A-728E-445C-995F-563E0FF87E06}"/>
            </a:ext>
          </a:extLst>
        </xdr:cNvPr>
        <xdr:cNvSpPr txBox="1"/>
      </xdr:nvSpPr>
      <xdr:spPr>
        <a:xfrm>
          <a:off x="113544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17</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38B2DC08-AE5F-479A-9B7C-5724CF229792}"/>
            </a:ext>
          </a:extLst>
        </xdr:cNvPr>
        <xdr:cNvSpPr txBox="1"/>
      </xdr:nvSpPr>
      <xdr:spPr>
        <a:xfrm>
          <a:off x="1373823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163847</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EFFD1223-3147-4480-BA18-C1E62C6EDF33}"/>
            </a:ext>
          </a:extLst>
        </xdr:cNvPr>
        <xdr:cNvSpPr txBox="1"/>
      </xdr:nvSpPr>
      <xdr:spPr>
        <a:xfrm>
          <a:off x="1295718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169562</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EE3143CA-4CF4-436B-8C97-752331C94CEC}"/>
            </a:ext>
          </a:extLst>
        </xdr:cNvPr>
        <xdr:cNvSpPr txBox="1"/>
      </xdr:nvSpPr>
      <xdr:spPr>
        <a:xfrm>
          <a:off x="1217105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354" name="n_4mainValue【認定こども園・幼稚園・保育所】&#10;有形固定資産減価償却率">
          <a:extLst>
            <a:ext uri="{FF2B5EF4-FFF2-40B4-BE49-F238E27FC236}">
              <a16:creationId xmlns:a16="http://schemas.microsoft.com/office/drawing/2014/main" id="{A457E289-F544-4598-9FDA-C34DEC5D66C3}"/>
            </a:ext>
          </a:extLst>
        </xdr:cNvPr>
        <xdr:cNvSpPr txBox="1"/>
      </xdr:nvSpPr>
      <xdr:spPr>
        <a:xfrm>
          <a:off x="11324032" y="72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86022BBF-8B1F-46DF-A85D-2034117B13D2}"/>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E488E5B-A58E-4E88-81C9-5F7C9818ABA8}"/>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203D3BBB-FF20-423D-B1ED-D7B8692F14A4}"/>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4CE85D01-20E1-46EC-96B6-9E5DFE566B83}"/>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63DE4C5C-C6FC-488C-B465-665ED4E5C670}"/>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F60A7CB8-21CE-43FD-979F-DB3164FD183E}"/>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7F3EFAFC-6E5E-475E-80B1-7468D29F6EB5}"/>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E988C73-1C88-47EF-88AE-85FF7D94E605}"/>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E57EA7FD-5EFC-4AA2-B78C-1090AAEB721A}"/>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1541D5B4-B10E-43F9-8868-B2DFA66CCFFF}"/>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8E681949-B43A-4D20-9366-C3BFB81ADADA}"/>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D13AA659-B1A0-4B6C-8E77-8F178908F6B6}"/>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64DF7728-6F4A-4616-8820-F4A9C6AEAD3C}"/>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a:extLst>
            <a:ext uri="{FF2B5EF4-FFF2-40B4-BE49-F238E27FC236}">
              <a16:creationId xmlns:a16="http://schemas.microsoft.com/office/drawing/2014/main" id="{6868E4D4-DB7D-4A25-8692-EA4511126AE5}"/>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A06FDB87-00BE-4797-92FB-08D664E44353}"/>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a:extLst>
            <a:ext uri="{FF2B5EF4-FFF2-40B4-BE49-F238E27FC236}">
              <a16:creationId xmlns:a16="http://schemas.microsoft.com/office/drawing/2014/main" id="{63AAD9C6-175E-4822-922D-C5EFC7461FC3}"/>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305325EC-AC97-48D8-935B-5A56FE779A97}"/>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a:extLst>
            <a:ext uri="{FF2B5EF4-FFF2-40B4-BE49-F238E27FC236}">
              <a16:creationId xmlns:a16="http://schemas.microsoft.com/office/drawing/2014/main" id="{220F95DA-3F5D-434D-8A69-47E85BAA3D20}"/>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16DFBBF5-1C2B-4AFA-9169-B44FFA466A2E}"/>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94C5FD3D-9F9F-44F5-B55F-8B6C3A5202C6}"/>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F051C734-D515-41C6-B7BF-0D2B3CCDC358}"/>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26E3E358-F6CD-4608-992B-78B9FF4890C2}"/>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84107E5A-3806-4730-99B3-1028ACCA8A1F}"/>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378" name="直線コネクタ 377">
          <a:extLst>
            <a:ext uri="{FF2B5EF4-FFF2-40B4-BE49-F238E27FC236}">
              <a16:creationId xmlns:a16="http://schemas.microsoft.com/office/drawing/2014/main" id="{591D0A17-AA3D-4EE6-815C-B4C814854B5D}"/>
            </a:ext>
          </a:extLst>
        </xdr:cNvPr>
        <xdr:cNvCxnSpPr/>
      </xdr:nvCxnSpPr>
      <xdr:spPr>
        <a:xfrm flipV="1">
          <a:off x="19947254" y="58959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2ACCFD6A-5B03-4C2F-BFA7-1BE43855D106}"/>
            </a:ext>
          </a:extLst>
        </xdr:cNvPr>
        <xdr:cNvSpPr txBox="1"/>
      </xdr:nvSpPr>
      <xdr:spPr>
        <a:xfrm>
          <a:off x="19985990" y="722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0" name="直線コネクタ 379">
          <a:extLst>
            <a:ext uri="{FF2B5EF4-FFF2-40B4-BE49-F238E27FC236}">
              <a16:creationId xmlns:a16="http://schemas.microsoft.com/office/drawing/2014/main" id="{585AC429-F1DF-498A-9054-BC27313689B6}"/>
            </a:ext>
          </a:extLst>
        </xdr:cNvPr>
        <xdr:cNvCxnSpPr/>
      </xdr:nvCxnSpPr>
      <xdr:spPr>
        <a:xfrm>
          <a:off x="19885660" y="7219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C6ECB5D5-97E4-4221-A3AB-A57E0526175D}"/>
            </a:ext>
          </a:extLst>
        </xdr:cNvPr>
        <xdr:cNvSpPr txBox="1"/>
      </xdr:nvSpPr>
      <xdr:spPr>
        <a:xfrm>
          <a:off x="1998599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2" name="直線コネクタ 381">
          <a:extLst>
            <a:ext uri="{FF2B5EF4-FFF2-40B4-BE49-F238E27FC236}">
              <a16:creationId xmlns:a16="http://schemas.microsoft.com/office/drawing/2014/main" id="{A08FF37C-19AA-4B34-A1DB-2296086F8CF5}"/>
            </a:ext>
          </a:extLst>
        </xdr:cNvPr>
        <xdr:cNvCxnSpPr/>
      </xdr:nvCxnSpPr>
      <xdr:spPr>
        <a:xfrm>
          <a:off x="19885660" y="5895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3DAD4C36-AB3E-453D-A39F-58C2247F820F}"/>
            </a:ext>
          </a:extLst>
        </xdr:cNvPr>
        <xdr:cNvSpPr txBox="1"/>
      </xdr:nvSpPr>
      <xdr:spPr>
        <a:xfrm>
          <a:off x="1998599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384" name="フローチャート: 判断 383">
          <a:extLst>
            <a:ext uri="{FF2B5EF4-FFF2-40B4-BE49-F238E27FC236}">
              <a16:creationId xmlns:a16="http://schemas.microsoft.com/office/drawing/2014/main" id="{3352C228-A42C-4995-8E74-5E0FE0EA3BC4}"/>
            </a:ext>
          </a:extLst>
        </xdr:cNvPr>
        <xdr:cNvSpPr/>
      </xdr:nvSpPr>
      <xdr:spPr>
        <a:xfrm>
          <a:off x="19904710" y="6837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385" name="フローチャート: 判断 384">
          <a:extLst>
            <a:ext uri="{FF2B5EF4-FFF2-40B4-BE49-F238E27FC236}">
              <a16:creationId xmlns:a16="http://schemas.microsoft.com/office/drawing/2014/main" id="{11913386-A711-4D21-B061-4862DEB122CF}"/>
            </a:ext>
          </a:extLst>
        </xdr:cNvPr>
        <xdr:cNvSpPr/>
      </xdr:nvSpPr>
      <xdr:spPr>
        <a:xfrm>
          <a:off x="19161760" y="68472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386" name="フローチャート: 判断 385">
          <a:extLst>
            <a:ext uri="{FF2B5EF4-FFF2-40B4-BE49-F238E27FC236}">
              <a16:creationId xmlns:a16="http://schemas.microsoft.com/office/drawing/2014/main" id="{6DC8040D-1F78-4B61-BE74-97AAA0F2BB38}"/>
            </a:ext>
          </a:extLst>
        </xdr:cNvPr>
        <xdr:cNvSpPr/>
      </xdr:nvSpPr>
      <xdr:spPr>
        <a:xfrm>
          <a:off x="18345150" y="6856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387" name="フローチャート: 判断 386">
          <a:extLst>
            <a:ext uri="{FF2B5EF4-FFF2-40B4-BE49-F238E27FC236}">
              <a16:creationId xmlns:a16="http://schemas.microsoft.com/office/drawing/2014/main" id="{ECC558EC-48DE-4821-8C9B-A4422B64C07D}"/>
            </a:ext>
          </a:extLst>
        </xdr:cNvPr>
        <xdr:cNvSpPr/>
      </xdr:nvSpPr>
      <xdr:spPr>
        <a:xfrm>
          <a:off x="17547590" y="68605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388" name="フローチャート: 判断 387">
          <a:extLst>
            <a:ext uri="{FF2B5EF4-FFF2-40B4-BE49-F238E27FC236}">
              <a16:creationId xmlns:a16="http://schemas.microsoft.com/office/drawing/2014/main" id="{1D8BB0AC-A481-47EA-A732-79ADC81BA407}"/>
            </a:ext>
          </a:extLst>
        </xdr:cNvPr>
        <xdr:cNvSpPr/>
      </xdr:nvSpPr>
      <xdr:spPr>
        <a:xfrm>
          <a:off x="16761460" y="68605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24070945-94A3-4362-8F0A-F53E1ED79977}"/>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3618A51F-1D1E-4769-9421-3A2576B8448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893B4A46-8855-4EF6-9FC0-E81FFBFE30D8}"/>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E4C8B3E8-4788-49E5-9B64-C008784D00A6}"/>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8E2F6B07-1A26-4BCC-BCB4-61C7D8E1F20D}"/>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394" name="楕円 393">
          <a:extLst>
            <a:ext uri="{FF2B5EF4-FFF2-40B4-BE49-F238E27FC236}">
              <a16:creationId xmlns:a16="http://schemas.microsoft.com/office/drawing/2014/main" id="{ADEB367E-21AA-4C62-9F19-B481FB6A0E02}"/>
            </a:ext>
          </a:extLst>
        </xdr:cNvPr>
        <xdr:cNvSpPr/>
      </xdr:nvSpPr>
      <xdr:spPr>
        <a:xfrm>
          <a:off x="19904710" y="6879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8F642431-4C62-447F-8E26-E49927438C4B}"/>
            </a:ext>
          </a:extLst>
        </xdr:cNvPr>
        <xdr:cNvSpPr txBox="1"/>
      </xdr:nvSpPr>
      <xdr:spPr>
        <a:xfrm>
          <a:off x="19985990"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29210</xdr:rowOff>
    </xdr:from>
    <xdr:to>
      <xdr:col>112</xdr:col>
      <xdr:colOff>38100</xdr:colOff>
      <xdr:row>40</xdr:row>
      <xdr:rowOff>130810</xdr:rowOff>
    </xdr:to>
    <xdr:sp macro="" textlink="">
      <xdr:nvSpPr>
        <xdr:cNvPr id="396" name="楕円 395">
          <a:extLst>
            <a:ext uri="{FF2B5EF4-FFF2-40B4-BE49-F238E27FC236}">
              <a16:creationId xmlns:a16="http://schemas.microsoft.com/office/drawing/2014/main" id="{2876D9F2-8CFD-4DF6-B3E2-9C069788043F}"/>
            </a:ext>
          </a:extLst>
        </xdr:cNvPr>
        <xdr:cNvSpPr/>
      </xdr:nvSpPr>
      <xdr:spPr>
        <a:xfrm>
          <a:off x="19161760" y="688530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80010</xdr:rowOff>
    </xdr:to>
    <xdr:cxnSp macro="">
      <xdr:nvCxnSpPr>
        <xdr:cNvPr id="397" name="直線コネクタ 396">
          <a:extLst>
            <a:ext uri="{FF2B5EF4-FFF2-40B4-BE49-F238E27FC236}">
              <a16:creationId xmlns:a16="http://schemas.microsoft.com/office/drawing/2014/main" id="{0AA459FB-392F-4D73-90B3-EA0848AC0B25}"/>
            </a:ext>
          </a:extLst>
        </xdr:cNvPr>
        <xdr:cNvCxnSpPr/>
      </xdr:nvCxnSpPr>
      <xdr:spPr>
        <a:xfrm flipV="1">
          <a:off x="19204940" y="6934200"/>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33020</xdr:rowOff>
    </xdr:from>
    <xdr:to>
      <xdr:col>107</xdr:col>
      <xdr:colOff>101600</xdr:colOff>
      <xdr:row>40</xdr:row>
      <xdr:rowOff>134620</xdr:rowOff>
    </xdr:to>
    <xdr:sp macro="" textlink="">
      <xdr:nvSpPr>
        <xdr:cNvPr id="398" name="楕円 397">
          <a:extLst>
            <a:ext uri="{FF2B5EF4-FFF2-40B4-BE49-F238E27FC236}">
              <a16:creationId xmlns:a16="http://schemas.microsoft.com/office/drawing/2014/main" id="{D464EC96-7C20-4F26-BA4B-642546FF93F6}"/>
            </a:ext>
          </a:extLst>
        </xdr:cNvPr>
        <xdr:cNvSpPr/>
      </xdr:nvSpPr>
      <xdr:spPr>
        <a:xfrm>
          <a:off x="18345150" y="68891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80010</xdr:rowOff>
    </xdr:from>
    <xdr:to>
      <xdr:col>111</xdr:col>
      <xdr:colOff>177800</xdr:colOff>
      <xdr:row>40</xdr:row>
      <xdr:rowOff>83820</xdr:rowOff>
    </xdr:to>
    <xdr:cxnSp macro="">
      <xdr:nvCxnSpPr>
        <xdr:cNvPr id="399" name="直線コネクタ 398">
          <a:extLst>
            <a:ext uri="{FF2B5EF4-FFF2-40B4-BE49-F238E27FC236}">
              <a16:creationId xmlns:a16="http://schemas.microsoft.com/office/drawing/2014/main" id="{A35BADF5-EDEB-4AC8-BDBA-A1C0D6591FEB}"/>
            </a:ext>
          </a:extLst>
        </xdr:cNvPr>
        <xdr:cNvCxnSpPr/>
      </xdr:nvCxnSpPr>
      <xdr:spPr>
        <a:xfrm flipV="1">
          <a:off x="18399760" y="6939915"/>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147320</xdr:rowOff>
    </xdr:from>
    <xdr:to>
      <xdr:col>102</xdr:col>
      <xdr:colOff>165100</xdr:colOff>
      <xdr:row>40</xdr:row>
      <xdr:rowOff>77470</xdr:rowOff>
    </xdr:to>
    <xdr:sp macro="" textlink="">
      <xdr:nvSpPr>
        <xdr:cNvPr id="400" name="楕円 399">
          <a:extLst>
            <a:ext uri="{FF2B5EF4-FFF2-40B4-BE49-F238E27FC236}">
              <a16:creationId xmlns:a16="http://schemas.microsoft.com/office/drawing/2014/main" id="{70869199-CFF5-40A9-B1BF-AB8C09F69511}"/>
            </a:ext>
          </a:extLst>
        </xdr:cNvPr>
        <xdr:cNvSpPr/>
      </xdr:nvSpPr>
      <xdr:spPr>
        <a:xfrm>
          <a:off x="17547590" y="68319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26670</xdr:rowOff>
    </xdr:from>
    <xdr:to>
      <xdr:col>107</xdr:col>
      <xdr:colOff>50800</xdr:colOff>
      <xdr:row>40</xdr:row>
      <xdr:rowOff>83820</xdr:rowOff>
    </xdr:to>
    <xdr:cxnSp macro="">
      <xdr:nvCxnSpPr>
        <xdr:cNvPr id="401" name="直線コネクタ 400">
          <a:extLst>
            <a:ext uri="{FF2B5EF4-FFF2-40B4-BE49-F238E27FC236}">
              <a16:creationId xmlns:a16="http://schemas.microsoft.com/office/drawing/2014/main" id="{CAB14AE8-4154-48B7-95D8-1918400D19DA}"/>
            </a:ext>
          </a:extLst>
        </xdr:cNvPr>
        <xdr:cNvCxnSpPr/>
      </xdr:nvCxnSpPr>
      <xdr:spPr>
        <a:xfrm>
          <a:off x="17602200" y="6882765"/>
          <a:ext cx="797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166370</xdr:rowOff>
    </xdr:from>
    <xdr:to>
      <xdr:col>98</xdr:col>
      <xdr:colOff>38100</xdr:colOff>
      <xdr:row>40</xdr:row>
      <xdr:rowOff>96520</xdr:rowOff>
    </xdr:to>
    <xdr:sp macro="" textlink="">
      <xdr:nvSpPr>
        <xdr:cNvPr id="402" name="楕円 401">
          <a:extLst>
            <a:ext uri="{FF2B5EF4-FFF2-40B4-BE49-F238E27FC236}">
              <a16:creationId xmlns:a16="http://schemas.microsoft.com/office/drawing/2014/main" id="{0AEFF452-7F2A-46D5-BC81-30FB3123AA04}"/>
            </a:ext>
          </a:extLst>
        </xdr:cNvPr>
        <xdr:cNvSpPr/>
      </xdr:nvSpPr>
      <xdr:spPr>
        <a:xfrm>
          <a:off x="16761460" y="68567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26670</xdr:rowOff>
    </xdr:from>
    <xdr:to>
      <xdr:col>102</xdr:col>
      <xdr:colOff>114300</xdr:colOff>
      <xdr:row>40</xdr:row>
      <xdr:rowOff>45720</xdr:rowOff>
    </xdr:to>
    <xdr:cxnSp macro="">
      <xdr:nvCxnSpPr>
        <xdr:cNvPr id="403" name="直線コネクタ 402">
          <a:extLst>
            <a:ext uri="{FF2B5EF4-FFF2-40B4-BE49-F238E27FC236}">
              <a16:creationId xmlns:a16="http://schemas.microsoft.com/office/drawing/2014/main" id="{D34097F4-F185-4879-8D35-032902698BAF}"/>
            </a:ext>
          </a:extLst>
        </xdr:cNvPr>
        <xdr:cNvCxnSpPr/>
      </xdr:nvCxnSpPr>
      <xdr:spPr>
        <a:xfrm flipV="1">
          <a:off x="16804640" y="6882765"/>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E16E4FBC-470C-491E-80CD-8B9E71DB99F5}"/>
            </a:ext>
          </a:extLst>
        </xdr:cNvPr>
        <xdr:cNvSpPr txBox="1"/>
      </xdr:nvSpPr>
      <xdr:spPr>
        <a:xfrm>
          <a:off x="18982132" y="661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82872160-47EF-4E5C-8EC0-2B7129CD005C}"/>
            </a:ext>
          </a:extLst>
        </xdr:cNvPr>
        <xdr:cNvSpPr txBox="1"/>
      </xdr:nvSpPr>
      <xdr:spPr>
        <a:xfrm>
          <a:off x="18182032"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22D029EE-20AA-4135-9E4B-C19D79E73E27}"/>
            </a:ext>
          </a:extLst>
        </xdr:cNvPr>
        <xdr:cNvSpPr txBox="1"/>
      </xdr:nvSpPr>
      <xdr:spPr>
        <a:xfrm>
          <a:off x="17384472"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CF140CE2-1D2B-4847-B128-D65F97B754B0}"/>
            </a:ext>
          </a:extLst>
        </xdr:cNvPr>
        <xdr:cNvSpPr txBox="1"/>
      </xdr:nvSpPr>
      <xdr:spPr>
        <a:xfrm>
          <a:off x="1658881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121937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4363276D-3E95-4D08-BD3B-2F307E7A1ED3}"/>
            </a:ext>
          </a:extLst>
        </xdr:cNvPr>
        <xdr:cNvSpPr txBox="1"/>
      </xdr:nvSpPr>
      <xdr:spPr>
        <a:xfrm>
          <a:off x="18982132" y="69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125747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53CB9781-6E13-46A7-A794-E2771C048D72}"/>
            </a:ext>
          </a:extLst>
        </xdr:cNvPr>
        <xdr:cNvSpPr txBox="1"/>
      </xdr:nvSpPr>
      <xdr:spPr>
        <a:xfrm>
          <a:off x="18182032"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93997</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0572704D-2379-4C04-9AB2-57A604B7C52B}"/>
            </a:ext>
          </a:extLst>
        </xdr:cNvPr>
        <xdr:cNvSpPr txBox="1"/>
      </xdr:nvSpPr>
      <xdr:spPr>
        <a:xfrm>
          <a:off x="17384472"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113047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5692D84C-9A1D-481D-8925-C850B4A8E1F1}"/>
            </a:ext>
          </a:extLst>
        </xdr:cNvPr>
        <xdr:cNvSpPr txBox="1"/>
      </xdr:nvSpPr>
      <xdr:spPr>
        <a:xfrm>
          <a:off x="1658881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8F116295-454B-4A52-A9F2-8D5A6C4A02F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2B493968-BD0D-4F27-85B0-65EFD19326B9}"/>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6AB5CA36-A4AD-483D-80B5-DE1ACBEE751E}"/>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D8965C3-E4D0-4674-A5D4-5E2F7C1C0B4A}"/>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8067D324-1A68-4D7F-B5D7-EB46E0E4A9E5}"/>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C702615A-32DB-427D-B9BE-CA30B7A00D58}"/>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79364047-F2A5-40C9-8697-DD1ADB7900C6}"/>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526CB5D0-5FD4-466E-8F8F-A84D78C060D8}"/>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CECAD615-D339-41CE-87A8-C6FA488E0D51}"/>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7082A846-03A8-495A-BFA4-A19A7571D446}"/>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D2371419-B2EC-4F15-A57F-64D17D391E3F}"/>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5568D8A5-D676-481A-A57A-398A9CC9B674}"/>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4AFF0E3B-82ED-49E3-8464-9F39D3C2FE19}"/>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5365CD1A-0F25-4E1C-9845-FD64ADDED867}"/>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CD4DDF9C-F1A2-4F6A-8D7A-40FC0EC5C781}"/>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B09C2474-915E-4DBF-A14C-C6D4D06C2258}"/>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FEE4D3C6-A035-40B2-AF23-38AEA351078D}"/>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DAC9F5B5-2C61-4AD2-B44C-1F95BEBA2E2D}"/>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7FD7CEB7-80EF-4D04-9EA0-A89211C4E5A8}"/>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AA527A4B-A66F-47ED-9B5E-6666EDE7A66D}"/>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750464EC-FDF0-4E2E-A8DF-283F8145321F}"/>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7CC1867-A420-401A-A143-1DF6805B26BB}"/>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00340051-B94B-4CC8-A47E-ED7E742DCD7D}"/>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AB3D141D-5EEA-416D-965F-B3C764F3DAB6}"/>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6" name="直線コネクタ 435">
          <a:extLst>
            <a:ext uri="{FF2B5EF4-FFF2-40B4-BE49-F238E27FC236}">
              <a16:creationId xmlns:a16="http://schemas.microsoft.com/office/drawing/2014/main" id="{92BD92FB-AADD-4482-9B18-9B4664F41CED}"/>
            </a:ext>
          </a:extLst>
        </xdr:cNvPr>
        <xdr:cNvCxnSpPr/>
      </xdr:nvCxnSpPr>
      <xdr:spPr>
        <a:xfrm flipV="1">
          <a:off x="14703424" y="9780270"/>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45A9A3B5-48E4-4276-9D84-E900F4FFF778}"/>
            </a:ext>
          </a:extLst>
        </xdr:cNvPr>
        <xdr:cNvSpPr txBox="1"/>
      </xdr:nvSpPr>
      <xdr:spPr>
        <a:xfrm>
          <a:off x="1474216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8" name="直線コネクタ 437">
          <a:extLst>
            <a:ext uri="{FF2B5EF4-FFF2-40B4-BE49-F238E27FC236}">
              <a16:creationId xmlns:a16="http://schemas.microsoft.com/office/drawing/2014/main" id="{5AA5C042-0EFC-4F0F-B749-B1994A69F8CC}"/>
            </a:ext>
          </a:extLst>
        </xdr:cNvPr>
        <xdr:cNvCxnSpPr/>
      </xdr:nvCxnSpPr>
      <xdr:spPr>
        <a:xfrm>
          <a:off x="14611350" y="1087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8D757191-9074-4991-BE08-B0910696349A}"/>
            </a:ext>
          </a:extLst>
        </xdr:cNvPr>
        <xdr:cNvSpPr txBox="1"/>
      </xdr:nvSpPr>
      <xdr:spPr>
        <a:xfrm>
          <a:off x="14742160" y="955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0" name="直線コネクタ 439">
          <a:extLst>
            <a:ext uri="{FF2B5EF4-FFF2-40B4-BE49-F238E27FC236}">
              <a16:creationId xmlns:a16="http://schemas.microsoft.com/office/drawing/2014/main" id="{D32A8E0B-C954-452D-84C2-8EA9675EAA3B}"/>
            </a:ext>
          </a:extLst>
        </xdr:cNvPr>
        <xdr:cNvCxnSpPr/>
      </xdr:nvCxnSpPr>
      <xdr:spPr>
        <a:xfrm>
          <a:off x="14611350" y="9780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8B3D9A16-64E0-4568-BE26-9EA757AB9CE2}"/>
            </a:ext>
          </a:extLst>
        </xdr:cNvPr>
        <xdr:cNvSpPr txBox="1"/>
      </xdr:nvSpPr>
      <xdr:spPr>
        <a:xfrm>
          <a:off x="1474216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2" name="フローチャート: 判断 441">
          <a:extLst>
            <a:ext uri="{FF2B5EF4-FFF2-40B4-BE49-F238E27FC236}">
              <a16:creationId xmlns:a16="http://schemas.microsoft.com/office/drawing/2014/main" id="{FFAC8C2D-3636-4DA2-A92C-2E5D4FAE62F9}"/>
            </a:ext>
          </a:extLst>
        </xdr:cNvPr>
        <xdr:cNvSpPr/>
      </xdr:nvSpPr>
      <xdr:spPr>
        <a:xfrm>
          <a:off x="146494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443" name="フローチャート: 判断 442">
          <a:extLst>
            <a:ext uri="{FF2B5EF4-FFF2-40B4-BE49-F238E27FC236}">
              <a16:creationId xmlns:a16="http://schemas.microsoft.com/office/drawing/2014/main" id="{7071FE08-8035-43C9-93CE-F5985FD5F3DE}"/>
            </a:ext>
          </a:extLst>
        </xdr:cNvPr>
        <xdr:cNvSpPr/>
      </xdr:nvSpPr>
      <xdr:spPr>
        <a:xfrm>
          <a:off x="13887450" y="103371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444" name="フローチャート: 判断 443">
          <a:extLst>
            <a:ext uri="{FF2B5EF4-FFF2-40B4-BE49-F238E27FC236}">
              <a16:creationId xmlns:a16="http://schemas.microsoft.com/office/drawing/2014/main" id="{FD922BB2-7B1C-4A3A-8AF0-B89F959C34AC}"/>
            </a:ext>
          </a:extLst>
        </xdr:cNvPr>
        <xdr:cNvSpPr/>
      </xdr:nvSpPr>
      <xdr:spPr>
        <a:xfrm>
          <a:off x="13089890" y="103257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5" name="フローチャート: 判断 444">
          <a:extLst>
            <a:ext uri="{FF2B5EF4-FFF2-40B4-BE49-F238E27FC236}">
              <a16:creationId xmlns:a16="http://schemas.microsoft.com/office/drawing/2014/main" id="{B1B6C371-130D-44B5-9207-192C3AB64D8A}"/>
            </a:ext>
          </a:extLst>
        </xdr:cNvPr>
        <xdr:cNvSpPr/>
      </xdr:nvSpPr>
      <xdr:spPr>
        <a:xfrm>
          <a:off x="12303760" y="103124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446" name="フローチャート: 判断 445">
          <a:extLst>
            <a:ext uri="{FF2B5EF4-FFF2-40B4-BE49-F238E27FC236}">
              <a16:creationId xmlns:a16="http://schemas.microsoft.com/office/drawing/2014/main" id="{B0242EEE-7F07-419C-9147-03E66CB95B8D}"/>
            </a:ext>
          </a:extLst>
        </xdr:cNvPr>
        <xdr:cNvSpPr/>
      </xdr:nvSpPr>
      <xdr:spPr>
        <a:xfrm>
          <a:off x="11487150" y="1031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DF950427-F8B1-4A28-969D-EB7A96752EFE}"/>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4CC0122B-3973-4116-A5E5-149FC32ADAB0}"/>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A9DBB5A-228B-4D74-BA41-614E78091F9F}"/>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2BCE72C0-F7E0-4887-BC26-601625438F5F}"/>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E8AE9288-A968-4E5A-A3CE-0F686C0873A9}"/>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133985</xdr:rowOff>
    </xdr:from>
    <xdr:to>
      <xdr:col>85</xdr:col>
      <xdr:colOff>177800</xdr:colOff>
      <xdr:row>61</xdr:row>
      <xdr:rowOff>64135</xdr:rowOff>
    </xdr:to>
    <xdr:sp macro="" textlink="">
      <xdr:nvSpPr>
        <xdr:cNvPr id="452" name="楕円 451">
          <a:extLst>
            <a:ext uri="{FF2B5EF4-FFF2-40B4-BE49-F238E27FC236}">
              <a16:creationId xmlns:a16="http://schemas.microsoft.com/office/drawing/2014/main" id="{B9704A64-D394-4143-BED6-3B58F9D1F072}"/>
            </a:ext>
          </a:extLst>
        </xdr:cNvPr>
        <xdr:cNvSpPr/>
      </xdr:nvSpPr>
      <xdr:spPr>
        <a:xfrm>
          <a:off x="14649450" y="104171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112412</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135DE917-7C32-4DFC-991D-3C4C9D47E2B7}"/>
            </a:ext>
          </a:extLst>
        </xdr:cNvPr>
        <xdr:cNvSpPr txBox="1"/>
      </xdr:nvSpPr>
      <xdr:spPr>
        <a:xfrm>
          <a:off x="1474216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454" name="楕円 453">
          <a:extLst>
            <a:ext uri="{FF2B5EF4-FFF2-40B4-BE49-F238E27FC236}">
              <a16:creationId xmlns:a16="http://schemas.microsoft.com/office/drawing/2014/main" id="{7E6BD118-74E4-40D0-879D-970F09F7541A}"/>
            </a:ext>
          </a:extLst>
        </xdr:cNvPr>
        <xdr:cNvSpPr/>
      </xdr:nvSpPr>
      <xdr:spPr>
        <a:xfrm>
          <a:off x="13887450" y="104190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xdr:rowOff>
    </xdr:from>
    <xdr:to>
      <xdr:col>85</xdr:col>
      <xdr:colOff>127000</xdr:colOff>
      <xdr:row>61</xdr:row>
      <xdr:rowOff>13335</xdr:rowOff>
    </xdr:to>
    <xdr:cxnSp macro="">
      <xdr:nvCxnSpPr>
        <xdr:cNvPr id="455" name="直線コネクタ 454">
          <a:extLst>
            <a:ext uri="{FF2B5EF4-FFF2-40B4-BE49-F238E27FC236}">
              <a16:creationId xmlns:a16="http://schemas.microsoft.com/office/drawing/2014/main" id="{A3BAC674-EE3C-42EB-8900-DDF27C4B5F46}"/>
            </a:ext>
          </a:extLst>
        </xdr:cNvPr>
        <xdr:cNvCxnSpPr/>
      </xdr:nvCxnSpPr>
      <xdr:spPr>
        <a:xfrm>
          <a:off x="13942060" y="10467975"/>
          <a:ext cx="762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456" name="楕円 455">
          <a:extLst>
            <a:ext uri="{FF2B5EF4-FFF2-40B4-BE49-F238E27FC236}">
              <a16:creationId xmlns:a16="http://schemas.microsoft.com/office/drawing/2014/main" id="{E9B100C9-4456-4F53-BCFB-3A85CB150A9C}"/>
            </a:ext>
          </a:extLst>
        </xdr:cNvPr>
        <xdr:cNvSpPr/>
      </xdr:nvSpPr>
      <xdr:spPr>
        <a:xfrm>
          <a:off x="13089890" y="103943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7620</xdr:rowOff>
    </xdr:to>
    <xdr:cxnSp macro="">
      <xdr:nvCxnSpPr>
        <xdr:cNvPr id="457" name="直線コネクタ 456">
          <a:extLst>
            <a:ext uri="{FF2B5EF4-FFF2-40B4-BE49-F238E27FC236}">
              <a16:creationId xmlns:a16="http://schemas.microsoft.com/office/drawing/2014/main" id="{FA6FFB8E-AB55-48E2-A0CB-8D3B0CA899A5}"/>
            </a:ext>
          </a:extLst>
        </xdr:cNvPr>
        <xdr:cNvCxnSpPr/>
      </xdr:nvCxnSpPr>
      <xdr:spPr>
        <a:xfrm>
          <a:off x="13144500" y="1044892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111125</xdr:rowOff>
    </xdr:from>
    <xdr:to>
      <xdr:col>72</xdr:col>
      <xdr:colOff>38100</xdr:colOff>
      <xdr:row>61</xdr:row>
      <xdr:rowOff>41275</xdr:rowOff>
    </xdr:to>
    <xdr:sp macro="" textlink="">
      <xdr:nvSpPr>
        <xdr:cNvPr id="458" name="楕円 457">
          <a:extLst>
            <a:ext uri="{FF2B5EF4-FFF2-40B4-BE49-F238E27FC236}">
              <a16:creationId xmlns:a16="http://schemas.microsoft.com/office/drawing/2014/main" id="{E5EF758F-0657-4C97-B511-BEA71164FB0C}"/>
            </a:ext>
          </a:extLst>
        </xdr:cNvPr>
        <xdr:cNvSpPr/>
      </xdr:nvSpPr>
      <xdr:spPr>
        <a:xfrm>
          <a:off x="12303760" y="103981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60</xdr:row>
      <xdr:rowOff>161925</xdr:rowOff>
    </xdr:to>
    <xdr:cxnSp macro="">
      <xdr:nvCxnSpPr>
        <xdr:cNvPr id="459" name="直線コネクタ 458">
          <a:extLst>
            <a:ext uri="{FF2B5EF4-FFF2-40B4-BE49-F238E27FC236}">
              <a16:creationId xmlns:a16="http://schemas.microsoft.com/office/drawing/2014/main" id="{229F1270-B566-43BF-8469-6610C7815FB2}"/>
            </a:ext>
          </a:extLst>
        </xdr:cNvPr>
        <xdr:cNvCxnSpPr/>
      </xdr:nvCxnSpPr>
      <xdr:spPr>
        <a:xfrm flipV="1">
          <a:off x="12346940" y="10448925"/>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460" name="楕円 459">
          <a:extLst>
            <a:ext uri="{FF2B5EF4-FFF2-40B4-BE49-F238E27FC236}">
              <a16:creationId xmlns:a16="http://schemas.microsoft.com/office/drawing/2014/main" id="{FBF1D094-01E6-4602-97AE-00AA83A001FE}"/>
            </a:ext>
          </a:extLst>
        </xdr:cNvPr>
        <xdr:cNvSpPr/>
      </xdr:nvSpPr>
      <xdr:spPr>
        <a:xfrm>
          <a:off x="11487150" y="103752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60</xdr:row>
      <xdr:rowOff>161925</xdr:rowOff>
    </xdr:to>
    <xdr:cxnSp macro="">
      <xdr:nvCxnSpPr>
        <xdr:cNvPr id="461" name="直線コネクタ 460">
          <a:extLst>
            <a:ext uri="{FF2B5EF4-FFF2-40B4-BE49-F238E27FC236}">
              <a16:creationId xmlns:a16="http://schemas.microsoft.com/office/drawing/2014/main" id="{6B035406-48D9-4790-ADB4-41115FE437BF}"/>
            </a:ext>
          </a:extLst>
        </xdr:cNvPr>
        <xdr:cNvCxnSpPr/>
      </xdr:nvCxnSpPr>
      <xdr:spPr>
        <a:xfrm>
          <a:off x="11541760" y="10420350"/>
          <a:ext cx="80518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462" name="n_1aveValue【学校施設】&#10;有形固定資産減価償却率">
          <a:extLst>
            <a:ext uri="{FF2B5EF4-FFF2-40B4-BE49-F238E27FC236}">
              <a16:creationId xmlns:a16="http://schemas.microsoft.com/office/drawing/2014/main" id="{44F0C6ED-A1CA-41A2-81F4-A216EDCC5627}"/>
            </a:ext>
          </a:extLst>
        </xdr:cNvPr>
        <xdr:cNvSpPr txBox="1"/>
      </xdr:nvSpPr>
      <xdr:spPr>
        <a:xfrm>
          <a:off x="1373823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463" name="n_2aveValue【学校施設】&#10;有形固定資産減価償却率">
          <a:extLst>
            <a:ext uri="{FF2B5EF4-FFF2-40B4-BE49-F238E27FC236}">
              <a16:creationId xmlns:a16="http://schemas.microsoft.com/office/drawing/2014/main" id="{05F5352E-37E4-4DBB-B641-3ABEE2DFA138}"/>
            </a:ext>
          </a:extLst>
        </xdr:cNvPr>
        <xdr:cNvSpPr txBox="1"/>
      </xdr:nvSpPr>
      <xdr:spPr>
        <a:xfrm>
          <a:off x="1295718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64" name="n_3aveValue【学校施設】&#10;有形固定資産減価償却率">
          <a:extLst>
            <a:ext uri="{FF2B5EF4-FFF2-40B4-BE49-F238E27FC236}">
              <a16:creationId xmlns:a16="http://schemas.microsoft.com/office/drawing/2014/main" id="{9229B220-3FE9-4970-AF5A-9D8C41B17339}"/>
            </a:ext>
          </a:extLst>
        </xdr:cNvPr>
        <xdr:cNvSpPr txBox="1"/>
      </xdr:nvSpPr>
      <xdr:spPr>
        <a:xfrm>
          <a:off x="1217105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465" name="n_4aveValue【学校施設】&#10;有形固定資産減価償却率">
          <a:extLst>
            <a:ext uri="{FF2B5EF4-FFF2-40B4-BE49-F238E27FC236}">
              <a16:creationId xmlns:a16="http://schemas.microsoft.com/office/drawing/2014/main" id="{3B7AB304-AD4B-4FD2-A8C6-26C06AE138EE}"/>
            </a:ext>
          </a:extLst>
        </xdr:cNvPr>
        <xdr:cNvSpPr txBox="1"/>
      </xdr:nvSpPr>
      <xdr:spPr>
        <a:xfrm>
          <a:off x="113544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49547</xdr:rowOff>
    </xdr:from>
    <xdr:ext cx="405111" cy="259045"/>
    <xdr:sp macro="" textlink="">
      <xdr:nvSpPr>
        <xdr:cNvPr id="466" name="n_1mainValue【学校施設】&#10;有形固定資産減価償却率">
          <a:extLst>
            <a:ext uri="{FF2B5EF4-FFF2-40B4-BE49-F238E27FC236}">
              <a16:creationId xmlns:a16="http://schemas.microsoft.com/office/drawing/2014/main" id="{7C471A5D-269D-4002-916F-ABA31C737781}"/>
            </a:ext>
          </a:extLst>
        </xdr:cNvPr>
        <xdr:cNvSpPr txBox="1"/>
      </xdr:nvSpPr>
      <xdr:spPr>
        <a:xfrm>
          <a:off x="1373823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467" name="n_2mainValue【学校施設】&#10;有形固定資産減価償却率">
          <a:extLst>
            <a:ext uri="{FF2B5EF4-FFF2-40B4-BE49-F238E27FC236}">
              <a16:creationId xmlns:a16="http://schemas.microsoft.com/office/drawing/2014/main" id="{337685F4-3B7C-4959-81F5-279AD5BA5D31}"/>
            </a:ext>
          </a:extLst>
        </xdr:cNvPr>
        <xdr:cNvSpPr txBox="1"/>
      </xdr:nvSpPr>
      <xdr:spPr>
        <a:xfrm>
          <a:off x="1295718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32402</xdr:rowOff>
    </xdr:from>
    <xdr:ext cx="405111" cy="259045"/>
    <xdr:sp macro="" textlink="">
      <xdr:nvSpPr>
        <xdr:cNvPr id="468" name="n_3mainValue【学校施設】&#10;有形固定資産減価償却率">
          <a:extLst>
            <a:ext uri="{FF2B5EF4-FFF2-40B4-BE49-F238E27FC236}">
              <a16:creationId xmlns:a16="http://schemas.microsoft.com/office/drawing/2014/main" id="{1FA4158F-B0EF-439A-9689-74CADB788AB8}"/>
            </a:ext>
          </a:extLst>
        </xdr:cNvPr>
        <xdr:cNvSpPr txBox="1"/>
      </xdr:nvSpPr>
      <xdr:spPr>
        <a:xfrm>
          <a:off x="1217105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469" name="n_4mainValue【学校施設】&#10;有形固定資産減価償却率">
          <a:extLst>
            <a:ext uri="{FF2B5EF4-FFF2-40B4-BE49-F238E27FC236}">
              <a16:creationId xmlns:a16="http://schemas.microsoft.com/office/drawing/2014/main" id="{C8E3A19A-0A09-4E86-A3F0-8DA9D39E4381}"/>
            </a:ext>
          </a:extLst>
        </xdr:cNvPr>
        <xdr:cNvSpPr txBox="1"/>
      </xdr:nvSpPr>
      <xdr:spPr>
        <a:xfrm>
          <a:off x="113544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C90B5A81-B788-46F8-B671-31D2DF3047D6}"/>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CC91DE7D-6EB2-4A42-8504-AF0A45047578}"/>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B51E8CAD-0A4A-4585-937B-4007B900BD83}"/>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609C5791-C02B-464C-BA2D-7E8878F4DD96}"/>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59C79CE2-F4D4-44E4-A876-A55FB20E3BC5}"/>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DAFB3CC5-AFDB-429C-82F0-1CB9799123C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48AB924D-1B1D-4419-898C-C499A7791AE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65F3C779-18F9-424B-B9CF-2AD08DA7CD86}"/>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D6AD32DA-029F-4774-905D-E458017D803E}"/>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466DF93-E9B3-4736-A23B-EFE83CA2D0CE}"/>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3E68D213-98CB-4699-A6F8-81CB16819773}"/>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1F0080C0-1B26-4E74-91E3-E926EEFBD6DA}"/>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C1A2FEA8-0719-4766-A9D7-A4E948BDBD2D}"/>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a:extLst>
            <a:ext uri="{FF2B5EF4-FFF2-40B4-BE49-F238E27FC236}">
              <a16:creationId xmlns:a16="http://schemas.microsoft.com/office/drawing/2014/main" id="{A84E497B-2148-436C-8E47-5A1CFDB4FD68}"/>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E276622B-25DC-4BAA-A3A6-0C5A3FDE684D}"/>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8D6D894E-EB79-43ED-B42D-D502D901C80C}"/>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7FFE5AC9-A482-4958-8A1E-127A3189208F}"/>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a:extLst>
            <a:ext uri="{FF2B5EF4-FFF2-40B4-BE49-F238E27FC236}">
              <a16:creationId xmlns:a16="http://schemas.microsoft.com/office/drawing/2014/main" id="{D7F431BC-0CBC-4D7A-9735-2DE723A70918}"/>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AEC86AB2-A0B1-4B8E-A94F-4802E0C317D3}"/>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3211701B-5140-4614-8793-14E8D577A01D}"/>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69537534-63ED-4A84-8701-736371C53909}"/>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a:extLst>
            <a:ext uri="{FF2B5EF4-FFF2-40B4-BE49-F238E27FC236}">
              <a16:creationId xmlns:a16="http://schemas.microsoft.com/office/drawing/2014/main" id="{BF79DA05-722E-445A-9D20-0C1D28F7814F}"/>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a:extLst>
            <a:ext uri="{FF2B5EF4-FFF2-40B4-BE49-F238E27FC236}">
              <a16:creationId xmlns:a16="http://schemas.microsoft.com/office/drawing/2014/main" id="{4E33AE00-15DA-4DB2-BC66-7DE4DD2CEF45}"/>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3" name="直線コネクタ 492">
          <a:extLst>
            <a:ext uri="{FF2B5EF4-FFF2-40B4-BE49-F238E27FC236}">
              <a16:creationId xmlns:a16="http://schemas.microsoft.com/office/drawing/2014/main" id="{2BD2F216-715F-4D5B-93A9-74E420E9801D}"/>
            </a:ext>
          </a:extLst>
        </xdr:cNvPr>
        <xdr:cNvCxnSpPr/>
      </xdr:nvCxnSpPr>
      <xdr:spPr>
        <a:xfrm flipV="1">
          <a:off x="19947254" y="965815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4" name="【学校施設】&#10;一人当たり面積最小値テキスト">
          <a:extLst>
            <a:ext uri="{FF2B5EF4-FFF2-40B4-BE49-F238E27FC236}">
              <a16:creationId xmlns:a16="http://schemas.microsoft.com/office/drawing/2014/main" id="{AE5A053F-9051-4FB2-9F54-4BE566E983CD}"/>
            </a:ext>
          </a:extLst>
        </xdr:cNvPr>
        <xdr:cNvSpPr txBox="1"/>
      </xdr:nvSpPr>
      <xdr:spPr>
        <a:xfrm>
          <a:off x="19985990"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5" name="直線コネクタ 494">
          <a:extLst>
            <a:ext uri="{FF2B5EF4-FFF2-40B4-BE49-F238E27FC236}">
              <a16:creationId xmlns:a16="http://schemas.microsoft.com/office/drawing/2014/main" id="{3DAF7F10-5A69-477F-AF02-C2B065752D66}"/>
            </a:ext>
          </a:extLst>
        </xdr:cNvPr>
        <xdr:cNvCxnSpPr/>
      </xdr:nvCxnSpPr>
      <xdr:spPr>
        <a:xfrm>
          <a:off x="19885660" y="1089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6" name="【学校施設】&#10;一人当たり面積最大値テキスト">
          <a:extLst>
            <a:ext uri="{FF2B5EF4-FFF2-40B4-BE49-F238E27FC236}">
              <a16:creationId xmlns:a16="http://schemas.microsoft.com/office/drawing/2014/main" id="{A0E47E0F-08DE-4865-AA0A-95C9D4F0AD07}"/>
            </a:ext>
          </a:extLst>
        </xdr:cNvPr>
        <xdr:cNvSpPr txBox="1"/>
      </xdr:nvSpPr>
      <xdr:spPr>
        <a:xfrm>
          <a:off x="19985990" y="943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7" name="直線コネクタ 496">
          <a:extLst>
            <a:ext uri="{FF2B5EF4-FFF2-40B4-BE49-F238E27FC236}">
              <a16:creationId xmlns:a16="http://schemas.microsoft.com/office/drawing/2014/main" id="{B89F0B5C-E386-48C8-84F6-6B3888A0CF9B}"/>
            </a:ext>
          </a:extLst>
        </xdr:cNvPr>
        <xdr:cNvCxnSpPr/>
      </xdr:nvCxnSpPr>
      <xdr:spPr>
        <a:xfrm>
          <a:off x="19885660" y="9658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498" name="【学校施設】&#10;一人当たり面積平均値テキスト">
          <a:extLst>
            <a:ext uri="{FF2B5EF4-FFF2-40B4-BE49-F238E27FC236}">
              <a16:creationId xmlns:a16="http://schemas.microsoft.com/office/drawing/2014/main" id="{A70EE3F9-7723-41D6-BB76-DCF8ACE2DDF0}"/>
            </a:ext>
          </a:extLst>
        </xdr:cNvPr>
        <xdr:cNvSpPr txBox="1"/>
      </xdr:nvSpPr>
      <xdr:spPr>
        <a:xfrm>
          <a:off x="19985990" y="10686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499" name="フローチャート: 判断 498">
          <a:extLst>
            <a:ext uri="{FF2B5EF4-FFF2-40B4-BE49-F238E27FC236}">
              <a16:creationId xmlns:a16="http://schemas.microsoft.com/office/drawing/2014/main" id="{DBB3D91C-C802-4DCD-9415-06710CEE62A4}"/>
            </a:ext>
          </a:extLst>
        </xdr:cNvPr>
        <xdr:cNvSpPr/>
      </xdr:nvSpPr>
      <xdr:spPr>
        <a:xfrm>
          <a:off x="19904710" y="107137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00" name="フローチャート: 判断 499">
          <a:extLst>
            <a:ext uri="{FF2B5EF4-FFF2-40B4-BE49-F238E27FC236}">
              <a16:creationId xmlns:a16="http://schemas.microsoft.com/office/drawing/2014/main" id="{A3DADE6C-13AA-4ED5-8A38-C36528EFE62E}"/>
            </a:ext>
          </a:extLst>
        </xdr:cNvPr>
        <xdr:cNvSpPr/>
      </xdr:nvSpPr>
      <xdr:spPr>
        <a:xfrm>
          <a:off x="19161760" y="107095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01" name="フローチャート: 判断 500">
          <a:extLst>
            <a:ext uri="{FF2B5EF4-FFF2-40B4-BE49-F238E27FC236}">
              <a16:creationId xmlns:a16="http://schemas.microsoft.com/office/drawing/2014/main" id="{3796DBDC-2947-414D-ACFE-C04125D2456F}"/>
            </a:ext>
          </a:extLst>
        </xdr:cNvPr>
        <xdr:cNvSpPr/>
      </xdr:nvSpPr>
      <xdr:spPr>
        <a:xfrm>
          <a:off x="18345150" y="107156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02" name="フローチャート: 判断 501">
          <a:extLst>
            <a:ext uri="{FF2B5EF4-FFF2-40B4-BE49-F238E27FC236}">
              <a16:creationId xmlns:a16="http://schemas.microsoft.com/office/drawing/2014/main" id="{1989377C-89CD-4D72-8E52-B682BB47A067}"/>
            </a:ext>
          </a:extLst>
        </xdr:cNvPr>
        <xdr:cNvSpPr/>
      </xdr:nvSpPr>
      <xdr:spPr>
        <a:xfrm>
          <a:off x="17547590" y="1072311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03" name="フローチャート: 判断 502">
          <a:extLst>
            <a:ext uri="{FF2B5EF4-FFF2-40B4-BE49-F238E27FC236}">
              <a16:creationId xmlns:a16="http://schemas.microsoft.com/office/drawing/2014/main" id="{409B3CD9-472A-49D5-BEAF-A5A62768CC35}"/>
            </a:ext>
          </a:extLst>
        </xdr:cNvPr>
        <xdr:cNvSpPr/>
      </xdr:nvSpPr>
      <xdr:spPr>
        <a:xfrm>
          <a:off x="16761460" y="1072273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1F33C9A-70C6-4713-814C-603E17D28079}"/>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83117C82-2AED-4909-AD19-2B74A75A33F9}"/>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A5D27328-0802-4BB2-8909-76AB5C6D3060}"/>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9F2BF1F7-E80D-417F-B9F5-30D80D550401}"/>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6C648E04-FB9F-48AD-B061-932ED3ED80C5}"/>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125031</xdr:rowOff>
    </xdr:from>
    <xdr:to>
      <xdr:col>116</xdr:col>
      <xdr:colOff>114300</xdr:colOff>
      <xdr:row>61</xdr:row>
      <xdr:rowOff>55181</xdr:rowOff>
    </xdr:to>
    <xdr:sp macro="" textlink="">
      <xdr:nvSpPr>
        <xdr:cNvPr id="509" name="楕円 508">
          <a:extLst>
            <a:ext uri="{FF2B5EF4-FFF2-40B4-BE49-F238E27FC236}">
              <a16:creationId xmlns:a16="http://schemas.microsoft.com/office/drawing/2014/main" id="{A8D695D5-180B-4E30-83E3-4640515A889C}"/>
            </a:ext>
          </a:extLst>
        </xdr:cNvPr>
        <xdr:cNvSpPr/>
      </xdr:nvSpPr>
      <xdr:spPr>
        <a:xfrm>
          <a:off x="19904710" y="104139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147908</xdr:rowOff>
    </xdr:from>
    <xdr:ext cx="469744" cy="259045"/>
    <xdr:sp macro="" textlink="">
      <xdr:nvSpPr>
        <xdr:cNvPr id="510" name="【学校施設】&#10;一人当たり面積該当値テキスト">
          <a:extLst>
            <a:ext uri="{FF2B5EF4-FFF2-40B4-BE49-F238E27FC236}">
              <a16:creationId xmlns:a16="http://schemas.microsoft.com/office/drawing/2014/main" id="{4352ACDD-02D0-4F2B-B2A5-9D3B0B104954}"/>
            </a:ext>
          </a:extLst>
        </xdr:cNvPr>
        <xdr:cNvSpPr txBox="1"/>
      </xdr:nvSpPr>
      <xdr:spPr>
        <a:xfrm>
          <a:off x="19985990" y="102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135128</xdr:rowOff>
    </xdr:from>
    <xdr:to>
      <xdr:col>112</xdr:col>
      <xdr:colOff>38100</xdr:colOff>
      <xdr:row>61</xdr:row>
      <xdr:rowOff>65278</xdr:rowOff>
    </xdr:to>
    <xdr:sp macro="" textlink="">
      <xdr:nvSpPr>
        <xdr:cNvPr id="511" name="楕円 510">
          <a:extLst>
            <a:ext uri="{FF2B5EF4-FFF2-40B4-BE49-F238E27FC236}">
              <a16:creationId xmlns:a16="http://schemas.microsoft.com/office/drawing/2014/main" id="{52430556-1189-4B69-8022-7B909C8EB1CB}"/>
            </a:ext>
          </a:extLst>
        </xdr:cNvPr>
        <xdr:cNvSpPr/>
      </xdr:nvSpPr>
      <xdr:spPr>
        <a:xfrm>
          <a:off x="19161760" y="104183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4381</xdr:rowOff>
    </xdr:from>
    <xdr:to>
      <xdr:col>116</xdr:col>
      <xdr:colOff>63500</xdr:colOff>
      <xdr:row>61</xdr:row>
      <xdr:rowOff>14478</xdr:rowOff>
    </xdr:to>
    <xdr:cxnSp macro="">
      <xdr:nvCxnSpPr>
        <xdr:cNvPr id="512" name="直線コネクタ 511">
          <a:extLst>
            <a:ext uri="{FF2B5EF4-FFF2-40B4-BE49-F238E27FC236}">
              <a16:creationId xmlns:a16="http://schemas.microsoft.com/office/drawing/2014/main" id="{10D28440-2026-4D93-8FF6-39B006C142B1}"/>
            </a:ext>
          </a:extLst>
        </xdr:cNvPr>
        <xdr:cNvCxnSpPr/>
      </xdr:nvCxnSpPr>
      <xdr:spPr>
        <a:xfrm flipV="1">
          <a:off x="19204940" y="10464736"/>
          <a:ext cx="74295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129984</xdr:rowOff>
    </xdr:from>
    <xdr:to>
      <xdr:col>107</xdr:col>
      <xdr:colOff>101600</xdr:colOff>
      <xdr:row>61</xdr:row>
      <xdr:rowOff>60134</xdr:rowOff>
    </xdr:to>
    <xdr:sp macro="" textlink="">
      <xdr:nvSpPr>
        <xdr:cNvPr id="513" name="楕円 512">
          <a:extLst>
            <a:ext uri="{FF2B5EF4-FFF2-40B4-BE49-F238E27FC236}">
              <a16:creationId xmlns:a16="http://schemas.microsoft.com/office/drawing/2014/main" id="{995138FE-0BF4-4F55-9918-0371FAC71AC1}"/>
            </a:ext>
          </a:extLst>
        </xdr:cNvPr>
        <xdr:cNvSpPr/>
      </xdr:nvSpPr>
      <xdr:spPr>
        <a:xfrm>
          <a:off x="18345150" y="1042079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9334</xdr:rowOff>
    </xdr:from>
    <xdr:to>
      <xdr:col>111</xdr:col>
      <xdr:colOff>177800</xdr:colOff>
      <xdr:row>61</xdr:row>
      <xdr:rowOff>14478</xdr:rowOff>
    </xdr:to>
    <xdr:cxnSp macro="">
      <xdr:nvCxnSpPr>
        <xdr:cNvPr id="514" name="直線コネクタ 513">
          <a:extLst>
            <a:ext uri="{FF2B5EF4-FFF2-40B4-BE49-F238E27FC236}">
              <a16:creationId xmlns:a16="http://schemas.microsoft.com/office/drawing/2014/main" id="{9AA6DF38-50DE-49E3-8DBE-E07D0296979E}"/>
            </a:ext>
          </a:extLst>
        </xdr:cNvPr>
        <xdr:cNvCxnSpPr/>
      </xdr:nvCxnSpPr>
      <xdr:spPr>
        <a:xfrm>
          <a:off x="18399760" y="10469689"/>
          <a:ext cx="80518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56261</xdr:rowOff>
    </xdr:from>
    <xdr:to>
      <xdr:col>102</xdr:col>
      <xdr:colOff>165100</xdr:colOff>
      <xdr:row>61</xdr:row>
      <xdr:rowOff>157861</xdr:rowOff>
    </xdr:to>
    <xdr:sp macro="" textlink="">
      <xdr:nvSpPr>
        <xdr:cNvPr id="515" name="楕円 514">
          <a:extLst>
            <a:ext uri="{FF2B5EF4-FFF2-40B4-BE49-F238E27FC236}">
              <a16:creationId xmlns:a16="http://schemas.microsoft.com/office/drawing/2014/main" id="{CA16F18E-1236-4A77-98F3-A2B53220925B}"/>
            </a:ext>
          </a:extLst>
        </xdr:cNvPr>
        <xdr:cNvSpPr/>
      </xdr:nvSpPr>
      <xdr:spPr>
        <a:xfrm>
          <a:off x="17547590" y="1051852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9334</xdr:rowOff>
    </xdr:from>
    <xdr:to>
      <xdr:col>107</xdr:col>
      <xdr:colOff>50800</xdr:colOff>
      <xdr:row>61</xdr:row>
      <xdr:rowOff>107061</xdr:rowOff>
    </xdr:to>
    <xdr:cxnSp macro="">
      <xdr:nvCxnSpPr>
        <xdr:cNvPr id="516" name="直線コネクタ 515">
          <a:extLst>
            <a:ext uri="{FF2B5EF4-FFF2-40B4-BE49-F238E27FC236}">
              <a16:creationId xmlns:a16="http://schemas.microsoft.com/office/drawing/2014/main" id="{10730D53-5369-45D2-99E7-615C3DA83CED}"/>
            </a:ext>
          </a:extLst>
        </xdr:cNvPr>
        <xdr:cNvCxnSpPr/>
      </xdr:nvCxnSpPr>
      <xdr:spPr>
        <a:xfrm flipV="1">
          <a:off x="17602200" y="10469689"/>
          <a:ext cx="79756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62929</xdr:rowOff>
    </xdr:from>
    <xdr:to>
      <xdr:col>98</xdr:col>
      <xdr:colOff>38100</xdr:colOff>
      <xdr:row>61</xdr:row>
      <xdr:rowOff>164529</xdr:rowOff>
    </xdr:to>
    <xdr:sp macro="" textlink="">
      <xdr:nvSpPr>
        <xdr:cNvPr id="517" name="楕円 516">
          <a:extLst>
            <a:ext uri="{FF2B5EF4-FFF2-40B4-BE49-F238E27FC236}">
              <a16:creationId xmlns:a16="http://schemas.microsoft.com/office/drawing/2014/main" id="{D721AAA0-A01E-4AC1-8DDA-7304A4F41423}"/>
            </a:ext>
          </a:extLst>
        </xdr:cNvPr>
        <xdr:cNvSpPr/>
      </xdr:nvSpPr>
      <xdr:spPr>
        <a:xfrm>
          <a:off x="16761460" y="10517569"/>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107061</xdr:rowOff>
    </xdr:from>
    <xdr:to>
      <xdr:col>102</xdr:col>
      <xdr:colOff>114300</xdr:colOff>
      <xdr:row>61</xdr:row>
      <xdr:rowOff>113729</xdr:rowOff>
    </xdr:to>
    <xdr:cxnSp macro="">
      <xdr:nvCxnSpPr>
        <xdr:cNvPr id="518" name="直線コネクタ 517">
          <a:extLst>
            <a:ext uri="{FF2B5EF4-FFF2-40B4-BE49-F238E27FC236}">
              <a16:creationId xmlns:a16="http://schemas.microsoft.com/office/drawing/2014/main" id="{127802E5-E85F-4989-8463-C456A4CAE33F}"/>
            </a:ext>
          </a:extLst>
        </xdr:cNvPr>
        <xdr:cNvCxnSpPr/>
      </xdr:nvCxnSpPr>
      <xdr:spPr>
        <a:xfrm flipV="1">
          <a:off x="16804640" y="10563606"/>
          <a:ext cx="79756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519" name="n_1aveValue【学校施設】&#10;一人当たり面積">
          <a:extLst>
            <a:ext uri="{FF2B5EF4-FFF2-40B4-BE49-F238E27FC236}">
              <a16:creationId xmlns:a16="http://schemas.microsoft.com/office/drawing/2014/main" id="{55FF672C-A81C-4355-93C9-9D6B2167BCF8}"/>
            </a:ext>
          </a:extLst>
        </xdr:cNvPr>
        <xdr:cNvSpPr txBox="1"/>
      </xdr:nvSpPr>
      <xdr:spPr>
        <a:xfrm>
          <a:off x="18982132"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520" name="n_2aveValue【学校施設】&#10;一人当たり面積">
          <a:extLst>
            <a:ext uri="{FF2B5EF4-FFF2-40B4-BE49-F238E27FC236}">
              <a16:creationId xmlns:a16="http://schemas.microsoft.com/office/drawing/2014/main" id="{74AC6EFA-E608-4D12-AF19-22D9B3173F4C}"/>
            </a:ext>
          </a:extLst>
        </xdr:cNvPr>
        <xdr:cNvSpPr txBox="1"/>
      </xdr:nvSpPr>
      <xdr:spPr>
        <a:xfrm>
          <a:off x="18182032" y="1080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521" name="n_3aveValue【学校施設】&#10;一人当たり面積">
          <a:extLst>
            <a:ext uri="{FF2B5EF4-FFF2-40B4-BE49-F238E27FC236}">
              <a16:creationId xmlns:a16="http://schemas.microsoft.com/office/drawing/2014/main" id="{07F627F8-C0B6-49D2-A00D-902F0D63BE05}"/>
            </a:ext>
          </a:extLst>
        </xdr:cNvPr>
        <xdr:cNvSpPr txBox="1"/>
      </xdr:nvSpPr>
      <xdr:spPr>
        <a:xfrm>
          <a:off x="17384472"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522" name="n_4aveValue【学校施設】&#10;一人当たり面積">
          <a:extLst>
            <a:ext uri="{FF2B5EF4-FFF2-40B4-BE49-F238E27FC236}">
              <a16:creationId xmlns:a16="http://schemas.microsoft.com/office/drawing/2014/main" id="{0E09C71E-5E1C-4EA8-B401-DF7D4F915D6F}"/>
            </a:ext>
          </a:extLst>
        </xdr:cNvPr>
        <xdr:cNvSpPr txBox="1"/>
      </xdr:nvSpPr>
      <xdr:spPr>
        <a:xfrm>
          <a:off x="1658881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81805</xdr:rowOff>
    </xdr:from>
    <xdr:ext cx="469744" cy="259045"/>
    <xdr:sp macro="" textlink="">
      <xdr:nvSpPr>
        <xdr:cNvPr id="523" name="n_1mainValue【学校施設】&#10;一人当たり面積">
          <a:extLst>
            <a:ext uri="{FF2B5EF4-FFF2-40B4-BE49-F238E27FC236}">
              <a16:creationId xmlns:a16="http://schemas.microsoft.com/office/drawing/2014/main" id="{4693E511-48D7-4777-81D1-B6CBB9D754A8}"/>
            </a:ext>
          </a:extLst>
        </xdr:cNvPr>
        <xdr:cNvSpPr txBox="1"/>
      </xdr:nvSpPr>
      <xdr:spPr>
        <a:xfrm>
          <a:off x="18982132" y="1019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76661</xdr:rowOff>
    </xdr:from>
    <xdr:ext cx="469744" cy="259045"/>
    <xdr:sp macro="" textlink="">
      <xdr:nvSpPr>
        <xdr:cNvPr id="524" name="n_2mainValue【学校施設】&#10;一人当たり面積">
          <a:extLst>
            <a:ext uri="{FF2B5EF4-FFF2-40B4-BE49-F238E27FC236}">
              <a16:creationId xmlns:a16="http://schemas.microsoft.com/office/drawing/2014/main" id="{A2A7F55E-CDFF-46E1-BC9C-E551F9B2F48B}"/>
            </a:ext>
          </a:extLst>
        </xdr:cNvPr>
        <xdr:cNvSpPr txBox="1"/>
      </xdr:nvSpPr>
      <xdr:spPr>
        <a:xfrm>
          <a:off x="18182032" y="101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2938</xdr:rowOff>
    </xdr:from>
    <xdr:ext cx="469744" cy="259045"/>
    <xdr:sp macro="" textlink="">
      <xdr:nvSpPr>
        <xdr:cNvPr id="525" name="n_3mainValue【学校施設】&#10;一人当たり面積">
          <a:extLst>
            <a:ext uri="{FF2B5EF4-FFF2-40B4-BE49-F238E27FC236}">
              <a16:creationId xmlns:a16="http://schemas.microsoft.com/office/drawing/2014/main" id="{2EA60E8F-73D4-4F51-AB68-11419D13E3EE}"/>
            </a:ext>
          </a:extLst>
        </xdr:cNvPr>
        <xdr:cNvSpPr txBox="1"/>
      </xdr:nvSpPr>
      <xdr:spPr>
        <a:xfrm>
          <a:off x="17384472" y="102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9606</xdr:rowOff>
    </xdr:from>
    <xdr:ext cx="469744" cy="259045"/>
    <xdr:sp macro="" textlink="">
      <xdr:nvSpPr>
        <xdr:cNvPr id="526" name="n_4mainValue【学校施設】&#10;一人当たり面積">
          <a:extLst>
            <a:ext uri="{FF2B5EF4-FFF2-40B4-BE49-F238E27FC236}">
              <a16:creationId xmlns:a16="http://schemas.microsoft.com/office/drawing/2014/main" id="{A6D83876-146E-4BE0-A933-89A276C51BEE}"/>
            </a:ext>
          </a:extLst>
        </xdr:cNvPr>
        <xdr:cNvSpPr txBox="1"/>
      </xdr:nvSpPr>
      <xdr:spPr>
        <a:xfrm>
          <a:off x="16588817" y="1029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EFC64487-C7F8-4AB5-B8D3-8BB7C1ED29C1}"/>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3C97392C-03B4-4AE6-834B-92C5C5710F9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DA377E7D-13C6-4CBD-BF9F-2C464EA6B388}"/>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55BD4E6F-CEEF-4009-917A-B87C9B2E8068}"/>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288E470F-B632-494D-BC84-31B366728376}"/>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ABFD97EC-E617-408C-81AC-FB786DFC4979}"/>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688E0436-B60F-4C58-AC50-6127BBA12B9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F454D35B-6EB4-4096-AF8D-2A9649ED8EEF}"/>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E5318DBF-DF3A-4FF8-AE4E-C8FB731F85E2}"/>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FA48955-D1C8-4F80-A43E-A2C5805C08AE}"/>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39B86B94-B09C-4B16-BC83-98FD49174E54}"/>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CCE63D10-D28F-4C99-ABD3-83F66176ABBC}"/>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C86981A0-9B2C-4945-9DD9-17B4512F05EF}"/>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8C34D283-719A-45D8-8FD6-1E8D3FEDBCC9}"/>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F75C0804-AFDF-4374-8718-D5168FDB5770}"/>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ABCCDFAB-6761-4CCC-A3EE-3331D41B5CC8}"/>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8AD2653E-5F5C-4408-8D54-E704CFF41620}"/>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5ED5DE8A-829E-4076-8762-94F5B16D48B5}"/>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B9571882-E957-4A9A-8B02-6E32B9CE4B5C}"/>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EF5C9647-CC2B-4408-800E-FD8A516DF8C0}"/>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3DB9FFFA-1CCF-4ACA-8186-7E31318C31EB}"/>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FBFC2075-1854-4991-A7E9-E38289C681B2}"/>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72909407-107A-4B2D-8060-A198599575B5}"/>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5D7EACC-194F-4CD4-857D-ECF411F457E3}"/>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a16="http://schemas.microsoft.com/office/drawing/2014/main" id="{525A3365-3F29-402F-8DA6-0F576F3A5E32}"/>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55D17845-D43D-4F8D-80E8-D9DE33C39257}"/>
            </a:ext>
          </a:extLst>
        </xdr:cNvPr>
        <xdr:cNvCxnSpPr/>
      </xdr:nvCxnSpPr>
      <xdr:spPr>
        <a:xfrm flipV="1">
          <a:off x="14703424" y="13455560"/>
          <a:ext cx="0" cy="1461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児童館】&#10;有形固定資産減価償却率最小値テキスト">
          <a:extLst>
            <a:ext uri="{FF2B5EF4-FFF2-40B4-BE49-F238E27FC236}">
              <a16:creationId xmlns:a16="http://schemas.microsoft.com/office/drawing/2014/main" id="{6D5E46C5-71D9-403F-BE7D-633EFA0119BA}"/>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523BC3F5-4329-4304-8185-BD5A0544BF61}"/>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555" name="【児童館】&#10;有形固定資産減価償却率最大値テキスト">
          <a:extLst>
            <a:ext uri="{FF2B5EF4-FFF2-40B4-BE49-F238E27FC236}">
              <a16:creationId xmlns:a16="http://schemas.microsoft.com/office/drawing/2014/main" id="{00B2EADF-FA74-426F-A1D4-2D1FEA2DCA4D}"/>
            </a:ext>
          </a:extLst>
        </xdr:cNvPr>
        <xdr:cNvSpPr txBox="1"/>
      </xdr:nvSpPr>
      <xdr:spPr>
        <a:xfrm>
          <a:off x="14742160" y="1322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556" name="直線コネクタ 555">
          <a:extLst>
            <a:ext uri="{FF2B5EF4-FFF2-40B4-BE49-F238E27FC236}">
              <a16:creationId xmlns:a16="http://schemas.microsoft.com/office/drawing/2014/main" id="{7AAF158A-D508-4BF3-BA0A-6BAB86709E40}"/>
            </a:ext>
          </a:extLst>
        </xdr:cNvPr>
        <xdr:cNvCxnSpPr/>
      </xdr:nvCxnSpPr>
      <xdr:spPr>
        <a:xfrm>
          <a:off x="14611350" y="13455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557" name="【児童館】&#10;有形固定資産減価償却率平均値テキスト">
          <a:extLst>
            <a:ext uri="{FF2B5EF4-FFF2-40B4-BE49-F238E27FC236}">
              <a16:creationId xmlns:a16="http://schemas.microsoft.com/office/drawing/2014/main" id="{5268CC23-D588-4518-9950-018AC1EA3EBC}"/>
            </a:ext>
          </a:extLst>
        </xdr:cNvPr>
        <xdr:cNvSpPr txBox="1"/>
      </xdr:nvSpPr>
      <xdr:spPr>
        <a:xfrm>
          <a:off x="1474216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58" name="フローチャート: 判断 557">
          <a:extLst>
            <a:ext uri="{FF2B5EF4-FFF2-40B4-BE49-F238E27FC236}">
              <a16:creationId xmlns:a16="http://schemas.microsoft.com/office/drawing/2014/main" id="{326A93FC-7F87-4074-95B1-EF22C3795875}"/>
            </a:ext>
          </a:extLst>
        </xdr:cNvPr>
        <xdr:cNvSpPr/>
      </xdr:nvSpPr>
      <xdr:spPr>
        <a:xfrm>
          <a:off x="14649450" y="141136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559" name="フローチャート: 判断 558">
          <a:extLst>
            <a:ext uri="{FF2B5EF4-FFF2-40B4-BE49-F238E27FC236}">
              <a16:creationId xmlns:a16="http://schemas.microsoft.com/office/drawing/2014/main" id="{167EA8F6-8F86-44C9-B90B-728C28656B97}"/>
            </a:ext>
          </a:extLst>
        </xdr:cNvPr>
        <xdr:cNvSpPr/>
      </xdr:nvSpPr>
      <xdr:spPr>
        <a:xfrm>
          <a:off x="13887450" y="141477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560" name="フローチャート: 判断 559">
          <a:extLst>
            <a:ext uri="{FF2B5EF4-FFF2-40B4-BE49-F238E27FC236}">
              <a16:creationId xmlns:a16="http://schemas.microsoft.com/office/drawing/2014/main" id="{30ED512C-111B-455E-9026-2B87DAB3F383}"/>
            </a:ext>
          </a:extLst>
        </xdr:cNvPr>
        <xdr:cNvSpPr/>
      </xdr:nvSpPr>
      <xdr:spPr>
        <a:xfrm>
          <a:off x="13089890" y="1413437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561" name="フローチャート: 判断 560">
          <a:extLst>
            <a:ext uri="{FF2B5EF4-FFF2-40B4-BE49-F238E27FC236}">
              <a16:creationId xmlns:a16="http://schemas.microsoft.com/office/drawing/2014/main" id="{F1205183-F230-4ECD-A06C-8B5A4DACD09B}"/>
            </a:ext>
          </a:extLst>
        </xdr:cNvPr>
        <xdr:cNvSpPr/>
      </xdr:nvSpPr>
      <xdr:spPr>
        <a:xfrm>
          <a:off x="12303760" y="1412593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562" name="フローチャート: 判断 561">
          <a:extLst>
            <a:ext uri="{FF2B5EF4-FFF2-40B4-BE49-F238E27FC236}">
              <a16:creationId xmlns:a16="http://schemas.microsoft.com/office/drawing/2014/main" id="{BDAAAFCE-5EC1-456E-8D7A-8CF3600C8FA3}"/>
            </a:ext>
          </a:extLst>
        </xdr:cNvPr>
        <xdr:cNvSpPr/>
      </xdr:nvSpPr>
      <xdr:spPr>
        <a:xfrm>
          <a:off x="11487150" y="1412430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124110EF-B9D4-4624-BD44-AC86ED51B08E}"/>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CB570A95-D851-4BCB-A04E-CE6F2F25531D}"/>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485BC85B-D05B-47A9-919B-31F63291F899}"/>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B1F36066-C8EF-4E5A-8984-D1E6605BE3B7}"/>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58657292-96AD-443C-9DE9-D9E95A487A7E}"/>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68" name="楕円 567">
          <a:extLst>
            <a:ext uri="{FF2B5EF4-FFF2-40B4-BE49-F238E27FC236}">
              <a16:creationId xmlns:a16="http://schemas.microsoft.com/office/drawing/2014/main" id="{4B5C9A2B-BB5D-4262-9344-1F836CAA71A1}"/>
            </a:ext>
          </a:extLst>
        </xdr:cNvPr>
        <xdr:cNvSpPr/>
      </xdr:nvSpPr>
      <xdr:spPr>
        <a:xfrm>
          <a:off x="1464945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69" name="【児童館】&#10;有形固定資産減価償却率該当値テキスト">
          <a:extLst>
            <a:ext uri="{FF2B5EF4-FFF2-40B4-BE49-F238E27FC236}">
              <a16:creationId xmlns:a16="http://schemas.microsoft.com/office/drawing/2014/main" id="{95FC15E6-8D3F-42B0-8E34-8175E35BBE01}"/>
            </a:ext>
          </a:extLst>
        </xdr:cNvPr>
        <xdr:cNvSpPr txBox="1"/>
      </xdr:nvSpPr>
      <xdr:spPr>
        <a:xfrm>
          <a:off x="14742160" y="1477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70" name="楕円 569">
          <a:extLst>
            <a:ext uri="{FF2B5EF4-FFF2-40B4-BE49-F238E27FC236}">
              <a16:creationId xmlns:a16="http://schemas.microsoft.com/office/drawing/2014/main" id="{AC9AE892-3ECD-464E-B8CF-4134B3021A9E}"/>
            </a:ext>
          </a:extLst>
        </xdr:cNvPr>
        <xdr:cNvSpPr/>
      </xdr:nvSpPr>
      <xdr:spPr>
        <a:xfrm>
          <a:off x="1388745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71" name="直線コネクタ 570">
          <a:extLst>
            <a:ext uri="{FF2B5EF4-FFF2-40B4-BE49-F238E27FC236}">
              <a16:creationId xmlns:a16="http://schemas.microsoft.com/office/drawing/2014/main" id="{594F7785-9DB7-4A85-8FEA-4AF2B4FEBD23}"/>
            </a:ext>
          </a:extLst>
        </xdr:cNvPr>
        <xdr:cNvCxnSpPr/>
      </xdr:nvCxnSpPr>
      <xdr:spPr>
        <a:xfrm>
          <a:off x="13942060" y="1491723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106499</xdr:rowOff>
    </xdr:from>
    <xdr:to>
      <xdr:col>76</xdr:col>
      <xdr:colOff>165100</xdr:colOff>
      <xdr:row>86</xdr:row>
      <xdr:rowOff>36649</xdr:rowOff>
    </xdr:to>
    <xdr:sp macro="" textlink="">
      <xdr:nvSpPr>
        <xdr:cNvPr id="572" name="楕円 571">
          <a:extLst>
            <a:ext uri="{FF2B5EF4-FFF2-40B4-BE49-F238E27FC236}">
              <a16:creationId xmlns:a16="http://schemas.microsoft.com/office/drawing/2014/main" id="{6217F997-ED92-4D70-83E1-B7BD1B893ECE}"/>
            </a:ext>
          </a:extLst>
        </xdr:cNvPr>
        <xdr:cNvSpPr/>
      </xdr:nvSpPr>
      <xdr:spPr>
        <a:xfrm>
          <a:off x="13089890" y="1467784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157299</xdr:rowOff>
    </xdr:from>
    <xdr:to>
      <xdr:col>81</xdr:col>
      <xdr:colOff>50800</xdr:colOff>
      <xdr:row>86</xdr:row>
      <xdr:rowOff>168729</xdr:rowOff>
    </xdr:to>
    <xdr:cxnSp macro="">
      <xdr:nvCxnSpPr>
        <xdr:cNvPr id="573" name="直線コネクタ 572">
          <a:extLst>
            <a:ext uri="{FF2B5EF4-FFF2-40B4-BE49-F238E27FC236}">
              <a16:creationId xmlns:a16="http://schemas.microsoft.com/office/drawing/2014/main" id="{2D29E1AB-2CB9-4F63-A365-E0858FE1D2D8}"/>
            </a:ext>
          </a:extLst>
        </xdr:cNvPr>
        <xdr:cNvCxnSpPr/>
      </xdr:nvCxnSpPr>
      <xdr:spPr>
        <a:xfrm>
          <a:off x="13144500" y="14732454"/>
          <a:ext cx="79756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59145</xdr:rowOff>
    </xdr:from>
    <xdr:to>
      <xdr:col>72</xdr:col>
      <xdr:colOff>38100</xdr:colOff>
      <xdr:row>86</xdr:row>
      <xdr:rowOff>160745</xdr:rowOff>
    </xdr:to>
    <xdr:sp macro="" textlink="">
      <xdr:nvSpPr>
        <xdr:cNvPr id="574" name="楕円 573">
          <a:extLst>
            <a:ext uri="{FF2B5EF4-FFF2-40B4-BE49-F238E27FC236}">
              <a16:creationId xmlns:a16="http://schemas.microsoft.com/office/drawing/2014/main" id="{2D8A11A8-A0F8-4B98-A75E-ED937E1FA4E1}"/>
            </a:ext>
          </a:extLst>
        </xdr:cNvPr>
        <xdr:cNvSpPr/>
      </xdr:nvSpPr>
      <xdr:spPr>
        <a:xfrm>
          <a:off x="12303760" y="1480003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157299</xdr:rowOff>
    </xdr:from>
    <xdr:to>
      <xdr:col>76</xdr:col>
      <xdr:colOff>114300</xdr:colOff>
      <xdr:row>86</xdr:row>
      <xdr:rowOff>109945</xdr:rowOff>
    </xdr:to>
    <xdr:cxnSp macro="">
      <xdr:nvCxnSpPr>
        <xdr:cNvPr id="575" name="直線コネクタ 574">
          <a:extLst>
            <a:ext uri="{FF2B5EF4-FFF2-40B4-BE49-F238E27FC236}">
              <a16:creationId xmlns:a16="http://schemas.microsoft.com/office/drawing/2014/main" id="{F5B74C63-B664-4F13-84D7-B704E8F11C02}"/>
            </a:ext>
          </a:extLst>
        </xdr:cNvPr>
        <xdr:cNvCxnSpPr/>
      </xdr:nvCxnSpPr>
      <xdr:spPr>
        <a:xfrm flipV="1">
          <a:off x="12346940" y="14732454"/>
          <a:ext cx="797560" cy="12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163649</xdr:rowOff>
    </xdr:from>
    <xdr:to>
      <xdr:col>67</xdr:col>
      <xdr:colOff>101600</xdr:colOff>
      <xdr:row>86</xdr:row>
      <xdr:rowOff>93799</xdr:rowOff>
    </xdr:to>
    <xdr:sp macro="" textlink="">
      <xdr:nvSpPr>
        <xdr:cNvPr id="576" name="楕円 575">
          <a:extLst>
            <a:ext uri="{FF2B5EF4-FFF2-40B4-BE49-F238E27FC236}">
              <a16:creationId xmlns:a16="http://schemas.microsoft.com/office/drawing/2014/main" id="{3E0EFA88-B5EB-46A7-A288-97C5BA1E14A5}"/>
            </a:ext>
          </a:extLst>
        </xdr:cNvPr>
        <xdr:cNvSpPr/>
      </xdr:nvSpPr>
      <xdr:spPr>
        <a:xfrm>
          <a:off x="11487150" y="147388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42999</xdr:rowOff>
    </xdr:from>
    <xdr:to>
      <xdr:col>71</xdr:col>
      <xdr:colOff>177800</xdr:colOff>
      <xdr:row>86</xdr:row>
      <xdr:rowOff>109945</xdr:rowOff>
    </xdr:to>
    <xdr:cxnSp macro="">
      <xdr:nvCxnSpPr>
        <xdr:cNvPr id="577" name="直線コネクタ 576">
          <a:extLst>
            <a:ext uri="{FF2B5EF4-FFF2-40B4-BE49-F238E27FC236}">
              <a16:creationId xmlns:a16="http://schemas.microsoft.com/office/drawing/2014/main" id="{8301B0B7-3B84-4CE4-8CD9-F734615A3F51}"/>
            </a:ext>
          </a:extLst>
        </xdr:cNvPr>
        <xdr:cNvCxnSpPr/>
      </xdr:nvCxnSpPr>
      <xdr:spPr>
        <a:xfrm>
          <a:off x="11541760" y="14789604"/>
          <a:ext cx="805180" cy="6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578" name="n_1aveValue【児童館】&#10;有形固定資産減価償却率">
          <a:extLst>
            <a:ext uri="{FF2B5EF4-FFF2-40B4-BE49-F238E27FC236}">
              <a16:creationId xmlns:a16="http://schemas.microsoft.com/office/drawing/2014/main" id="{E560F375-3619-4372-8554-373C3DE1857D}"/>
            </a:ext>
          </a:extLst>
        </xdr:cNvPr>
        <xdr:cNvSpPr txBox="1"/>
      </xdr:nvSpPr>
      <xdr:spPr>
        <a:xfrm>
          <a:off x="13738234" y="1391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579" name="n_2aveValue【児童館】&#10;有形固定資産減価償却率">
          <a:extLst>
            <a:ext uri="{FF2B5EF4-FFF2-40B4-BE49-F238E27FC236}">
              <a16:creationId xmlns:a16="http://schemas.microsoft.com/office/drawing/2014/main" id="{9FD9B8CE-7492-4D23-A3AE-BFD419FBE1EA}"/>
            </a:ext>
          </a:extLst>
        </xdr:cNvPr>
        <xdr:cNvSpPr txBox="1"/>
      </xdr:nvSpPr>
      <xdr:spPr>
        <a:xfrm>
          <a:off x="12957184" y="1390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580" name="n_3aveValue【児童館】&#10;有形固定資産減価償却率">
          <a:extLst>
            <a:ext uri="{FF2B5EF4-FFF2-40B4-BE49-F238E27FC236}">
              <a16:creationId xmlns:a16="http://schemas.microsoft.com/office/drawing/2014/main" id="{1386F8BA-1F48-4D96-A5A0-17980300321E}"/>
            </a:ext>
          </a:extLst>
        </xdr:cNvPr>
        <xdr:cNvSpPr txBox="1"/>
      </xdr:nvSpPr>
      <xdr:spPr>
        <a:xfrm>
          <a:off x="12171054" y="1390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581" name="n_4aveValue【児童館】&#10;有形固定資産減価償却率">
          <a:extLst>
            <a:ext uri="{FF2B5EF4-FFF2-40B4-BE49-F238E27FC236}">
              <a16:creationId xmlns:a16="http://schemas.microsoft.com/office/drawing/2014/main" id="{6871F749-333B-4255-86EA-EEB7DAE968C8}"/>
            </a:ext>
          </a:extLst>
        </xdr:cNvPr>
        <xdr:cNvSpPr txBox="1"/>
      </xdr:nvSpPr>
      <xdr:spPr>
        <a:xfrm>
          <a:off x="11354444" y="13905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82" name="n_1mainValue【児童館】&#10;有形固定資産減価償却率">
          <a:extLst>
            <a:ext uri="{FF2B5EF4-FFF2-40B4-BE49-F238E27FC236}">
              <a16:creationId xmlns:a16="http://schemas.microsoft.com/office/drawing/2014/main" id="{AE2B381C-40E3-4665-8B07-8985D9D2B3B2}"/>
            </a:ext>
          </a:extLst>
        </xdr:cNvPr>
        <xdr:cNvSpPr txBox="1"/>
      </xdr:nvSpPr>
      <xdr:spPr>
        <a:xfrm>
          <a:off x="1371734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27776</xdr:rowOff>
    </xdr:from>
    <xdr:ext cx="405111" cy="259045"/>
    <xdr:sp macro="" textlink="">
      <xdr:nvSpPr>
        <xdr:cNvPr id="583" name="n_2mainValue【児童館】&#10;有形固定資産減価償却率">
          <a:extLst>
            <a:ext uri="{FF2B5EF4-FFF2-40B4-BE49-F238E27FC236}">
              <a16:creationId xmlns:a16="http://schemas.microsoft.com/office/drawing/2014/main" id="{E276D699-4ADB-4AE5-B089-985279985C59}"/>
            </a:ext>
          </a:extLst>
        </xdr:cNvPr>
        <xdr:cNvSpPr txBox="1"/>
      </xdr:nvSpPr>
      <xdr:spPr>
        <a:xfrm>
          <a:off x="12957184" y="1477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151872</xdr:rowOff>
    </xdr:from>
    <xdr:ext cx="405111" cy="259045"/>
    <xdr:sp macro="" textlink="">
      <xdr:nvSpPr>
        <xdr:cNvPr id="584" name="n_3mainValue【児童館】&#10;有形固定資産減価償却率">
          <a:extLst>
            <a:ext uri="{FF2B5EF4-FFF2-40B4-BE49-F238E27FC236}">
              <a16:creationId xmlns:a16="http://schemas.microsoft.com/office/drawing/2014/main" id="{FFC14064-0F2A-4E61-9AF4-C317FE349F4D}"/>
            </a:ext>
          </a:extLst>
        </xdr:cNvPr>
        <xdr:cNvSpPr txBox="1"/>
      </xdr:nvSpPr>
      <xdr:spPr>
        <a:xfrm>
          <a:off x="12171054" y="1489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84926</xdr:rowOff>
    </xdr:from>
    <xdr:ext cx="405111" cy="259045"/>
    <xdr:sp macro="" textlink="">
      <xdr:nvSpPr>
        <xdr:cNvPr id="585" name="n_4mainValue【児童館】&#10;有形固定資産減価償却率">
          <a:extLst>
            <a:ext uri="{FF2B5EF4-FFF2-40B4-BE49-F238E27FC236}">
              <a16:creationId xmlns:a16="http://schemas.microsoft.com/office/drawing/2014/main" id="{4E205A54-6AEF-4519-9D87-7D2E6EBF27E8}"/>
            </a:ext>
          </a:extLst>
        </xdr:cNvPr>
        <xdr:cNvSpPr txBox="1"/>
      </xdr:nvSpPr>
      <xdr:spPr>
        <a:xfrm>
          <a:off x="11354444" y="14831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39CD488B-23A1-437F-A542-1278D2C64926}"/>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B1BE7943-D0A3-40EB-A7FA-B116D60EC8CE}"/>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9CE015AF-4779-4A2F-987F-BD587ED7F348}"/>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15E022BD-6838-414C-BC0A-27892E31254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687ACCB1-3F11-4037-9A03-4B6F7B58DEA0}"/>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6C28AEF3-BBA1-4DA4-94B3-70EBC338B10A}"/>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394B393F-E336-404D-8CAE-CB5CE265611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55FA12C6-5483-4719-90FD-4137EE39768C}"/>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E8D45220-B15C-4FAD-B59B-69AF8E0C9BD7}"/>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C53313F1-3D61-4A99-AC5B-7932D4B22029}"/>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79A57E33-A386-4145-A8E2-BFC836DBDFFD}"/>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D52EAEAA-4F7B-4E65-8AF2-66551C4FF2F4}"/>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54AD36C8-E62F-43BC-9163-986F05B83335}"/>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E794A5FD-F764-4067-9F6D-E59AFE867526}"/>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B70CFF25-5181-4A99-898A-6C54ACCF0573}"/>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CB939B98-C549-405D-B4B2-D713AA924974}"/>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D34BC22F-C3D2-4875-8D30-BB304395B45F}"/>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37EB8A6A-25F9-498F-997B-2471112B8DB9}"/>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0248FC1A-21FE-4FC1-8F43-A48FE4AC9BA0}"/>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6B44C4B3-6E4C-49F8-AA82-5244F4A89F79}"/>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826CA286-344E-467D-9169-CE6353C6DE44}"/>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9760F2DD-4218-4602-A381-B17F0024129D}"/>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a:extLst>
            <a:ext uri="{FF2B5EF4-FFF2-40B4-BE49-F238E27FC236}">
              <a16:creationId xmlns:a16="http://schemas.microsoft.com/office/drawing/2014/main" id="{588F03D4-4BC7-4613-A9C0-A7874FA6621E}"/>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09" name="直線コネクタ 608">
          <a:extLst>
            <a:ext uri="{FF2B5EF4-FFF2-40B4-BE49-F238E27FC236}">
              <a16:creationId xmlns:a16="http://schemas.microsoft.com/office/drawing/2014/main" id="{E0DAE9E6-3EFC-4682-9DFB-EED0E52DB03A}"/>
            </a:ext>
          </a:extLst>
        </xdr:cNvPr>
        <xdr:cNvCxnSpPr/>
      </xdr:nvCxnSpPr>
      <xdr:spPr>
        <a:xfrm flipV="1">
          <a:off x="19947254" y="1338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0" name="【児童館】&#10;一人当たり面積最小値テキスト">
          <a:extLst>
            <a:ext uri="{FF2B5EF4-FFF2-40B4-BE49-F238E27FC236}">
              <a16:creationId xmlns:a16="http://schemas.microsoft.com/office/drawing/2014/main" id="{FEFB8199-7A22-4CAC-BDF7-C4E3E9A11E2C}"/>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1" name="直線コネクタ 610">
          <a:extLst>
            <a:ext uri="{FF2B5EF4-FFF2-40B4-BE49-F238E27FC236}">
              <a16:creationId xmlns:a16="http://schemas.microsoft.com/office/drawing/2014/main" id="{FF359201-E27F-4040-B4A8-E689E7D0C1A0}"/>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12" name="【児童館】&#10;一人当たり面積最大値テキスト">
          <a:extLst>
            <a:ext uri="{FF2B5EF4-FFF2-40B4-BE49-F238E27FC236}">
              <a16:creationId xmlns:a16="http://schemas.microsoft.com/office/drawing/2014/main" id="{32094FF5-C5FA-4EC5-84E7-69F414B4E450}"/>
            </a:ext>
          </a:extLst>
        </xdr:cNvPr>
        <xdr:cNvSpPr txBox="1"/>
      </xdr:nvSpPr>
      <xdr:spPr>
        <a:xfrm>
          <a:off x="1998599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13" name="直線コネクタ 612">
          <a:extLst>
            <a:ext uri="{FF2B5EF4-FFF2-40B4-BE49-F238E27FC236}">
              <a16:creationId xmlns:a16="http://schemas.microsoft.com/office/drawing/2014/main" id="{E7B6C4EC-8A2A-4318-A4B3-B25A80716B98}"/>
            </a:ext>
          </a:extLst>
        </xdr:cNvPr>
        <xdr:cNvCxnSpPr/>
      </xdr:nvCxnSpPr>
      <xdr:spPr>
        <a:xfrm>
          <a:off x="19885660" y="1338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614" name="【児童館】&#10;一人当たり面積平均値テキスト">
          <a:extLst>
            <a:ext uri="{FF2B5EF4-FFF2-40B4-BE49-F238E27FC236}">
              <a16:creationId xmlns:a16="http://schemas.microsoft.com/office/drawing/2014/main" id="{6C5711F1-8671-4365-B286-D77BCAB36D08}"/>
            </a:ext>
          </a:extLst>
        </xdr:cNvPr>
        <xdr:cNvSpPr txBox="1"/>
      </xdr:nvSpPr>
      <xdr:spPr>
        <a:xfrm>
          <a:off x="19985990" y="14223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5" name="フローチャート: 判断 614">
          <a:extLst>
            <a:ext uri="{FF2B5EF4-FFF2-40B4-BE49-F238E27FC236}">
              <a16:creationId xmlns:a16="http://schemas.microsoft.com/office/drawing/2014/main" id="{9C45708C-A933-4995-BACF-145A17B067C3}"/>
            </a:ext>
          </a:extLst>
        </xdr:cNvPr>
        <xdr:cNvSpPr/>
      </xdr:nvSpPr>
      <xdr:spPr>
        <a:xfrm>
          <a:off x="19904710" y="143662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6" name="フローチャート: 判断 615">
          <a:extLst>
            <a:ext uri="{FF2B5EF4-FFF2-40B4-BE49-F238E27FC236}">
              <a16:creationId xmlns:a16="http://schemas.microsoft.com/office/drawing/2014/main" id="{114B3721-AE34-49EC-AA13-1009FE68E04E}"/>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7" name="フローチャート: 判断 616">
          <a:extLst>
            <a:ext uri="{FF2B5EF4-FFF2-40B4-BE49-F238E27FC236}">
              <a16:creationId xmlns:a16="http://schemas.microsoft.com/office/drawing/2014/main" id="{ED419A31-7650-4774-BA17-C07F06067061}"/>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8" name="フローチャート: 判断 617">
          <a:extLst>
            <a:ext uri="{FF2B5EF4-FFF2-40B4-BE49-F238E27FC236}">
              <a16:creationId xmlns:a16="http://schemas.microsoft.com/office/drawing/2014/main" id="{4D39A8A6-4BDE-4AB1-B5D4-7A1AD77E8F57}"/>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9" name="フローチャート: 判断 618">
          <a:extLst>
            <a:ext uri="{FF2B5EF4-FFF2-40B4-BE49-F238E27FC236}">
              <a16:creationId xmlns:a16="http://schemas.microsoft.com/office/drawing/2014/main" id="{B8D8B58B-81CC-47FD-8E4B-3B09F2BD4DE1}"/>
            </a:ext>
          </a:extLst>
        </xdr:cNvPr>
        <xdr:cNvSpPr/>
      </xdr:nvSpPr>
      <xdr:spPr>
        <a:xfrm>
          <a:off x="16761460" y="143281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68C6E582-209B-45AA-AC5E-86E8D7775BAD}"/>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A44E5BA7-35EB-471E-9936-056B17D9DF6E}"/>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907AFE07-7FEF-452C-9110-345D8CD9AAA1}"/>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53C18EE1-6035-4D51-8D84-69A98FE7E444}"/>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E1D48000-152F-458E-863B-4DA11D41BB1B}"/>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625" name="楕円 624">
          <a:extLst>
            <a:ext uri="{FF2B5EF4-FFF2-40B4-BE49-F238E27FC236}">
              <a16:creationId xmlns:a16="http://schemas.microsoft.com/office/drawing/2014/main" id="{24E0062A-3B17-42C0-8D6F-D770E1E8F352}"/>
            </a:ext>
          </a:extLst>
        </xdr:cNvPr>
        <xdr:cNvSpPr/>
      </xdr:nvSpPr>
      <xdr:spPr>
        <a:xfrm>
          <a:off x="19904710" y="144862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60977</xdr:rowOff>
    </xdr:from>
    <xdr:ext cx="469744" cy="259045"/>
    <xdr:sp macro="" textlink="">
      <xdr:nvSpPr>
        <xdr:cNvPr id="626" name="【児童館】&#10;一人当たり面積該当値テキスト">
          <a:extLst>
            <a:ext uri="{FF2B5EF4-FFF2-40B4-BE49-F238E27FC236}">
              <a16:creationId xmlns:a16="http://schemas.microsoft.com/office/drawing/2014/main" id="{A21B9B31-219A-447F-BA07-B3D44E5C937C}"/>
            </a:ext>
          </a:extLst>
        </xdr:cNvPr>
        <xdr:cNvSpPr txBox="1"/>
      </xdr:nvSpPr>
      <xdr:spPr>
        <a:xfrm>
          <a:off x="1998599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27" name="楕円 626">
          <a:extLst>
            <a:ext uri="{FF2B5EF4-FFF2-40B4-BE49-F238E27FC236}">
              <a16:creationId xmlns:a16="http://schemas.microsoft.com/office/drawing/2014/main" id="{AEE2D48D-6C18-44A4-A9C3-7F0DD2B8CDC4}"/>
            </a:ext>
          </a:extLst>
        </xdr:cNvPr>
        <xdr:cNvSpPr/>
      </xdr:nvSpPr>
      <xdr:spPr>
        <a:xfrm>
          <a:off x="19161760" y="144995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152400</xdr:rowOff>
    </xdr:to>
    <xdr:cxnSp macro="">
      <xdr:nvCxnSpPr>
        <xdr:cNvPr id="628" name="直線コネクタ 627">
          <a:extLst>
            <a:ext uri="{FF2B5EF4-FFF2-40B4-BE49-F238E27FC236}">
              <a16:creationId xmlns:a16="http://schemas.microsoft.com/office/drawing/2014/main" id="{55B61F22-DCEA-47AC-A72B-E1F122CE5FC4}"/>
            </a:ext>
          </a:extLst>
        </xdr:cNvPr>
        <xdr:cNvCxnSpPr/>
      </xdr:nvCxnSpPr>
      <xdr:spPr>
        <a:xfrm flipV="1">
          <a:off x="19204940" y="14531340"/>
          <a:ext cx="7429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629" name="楕円 628">
          <a:extLst>
            <a:ext uri="{FF2B5EF4-FFF2-40B4-BE49-F238E27FC236}">
              <a16:creationId xmlns:a16="http://schemas.microsoft.com/office/drawing/2014/main" id="{9C78F343-5305-47A0-A313-C3050F523F6E}"/>
            </a:ext>
          </a:extLst>
        </xdr:cNvPr>
        <xdr:cNvSpPr/>
      </xdr:nvSpPr>
      <xdr:spPr>
        <a:xfrm>
          <a:off x="18345150" y="144100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152400</xdr:rowOff>
    </xdr:to>
    <xdr:cxnSp macro="">
      <xdr:nvCxnSpPr>
        <xdr:cNvPr id="630" name="直線コネクタ 629">
          <a:extLst>
            <a:ext uri="{FF2B5EF4-FFF2-40B4-BE49-F238E27FC236}">
              <a16:creationId xmlns:a16="http://schemas.microsoft.com/office/drawing/2014/main" id="{75382FE8-7DC7-4EF3-9D20-A5CCC6F64251}"/>
            </a:ext>
          </a:extLst>
        </xdr:cNvPr>
        <xdr:cNvCxnSpPr/>
      </xdr:nvCxnSpPr>
      <xdr:spPr>
        <a:xfrm>
          <a:off x="18399760" y="14455140"/>
          <a:ext cx="80518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31" name="楕円 630">
          <a:extLst>
            <a:ext uri="{FF2B5EF4-FFF2-40B4-BE49-F238E27FC236}">
              <a16:creationId xmlns:a16="http://schemas.microsoft.com/office/drawing/2014/main" id="{4E6A4F44-EE55-4125-B5C0-C0868B7BF999}"/>
            </a:ext>
          </a:extLst>
        </xdr:cNvPr>
        <xdr:cNvSpPr/>
      </xdr:nvSpPr>
      <xdr:spPr>
        <a:xfrm>
          <a:off x="17547590" y="144995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152400</xdr:rowOff>
    </xdr:to>
    <xdr:cxnSp macro="">
      <xdr:nvCxnSpPr>
        <xdr:cNvPr id="632" name="直線コネクタ 631">
          <a:extLst>
            <a:ext uri="{FF2B5EF4-FFF2-40B4-BE49-F238E27FC236}">
              <a16:creationId xmlns:a16="http://schemas.microsoft.com/office/drawing/2014/main" id="{B83952B1-187C-4FC4-8A51-681734DE7406}"/>
            </a:ext>
          </a:extLst>
        </xdr:cNvPr>
        <xdr:cNvCxnSpPr/>
      </xdr:nvCxnSpPr>
      <xdr:spPr>
        <a:xfrm flipV="1">
          <a:off x="17602200" y="14455140"/>
          <a:ext cx="79756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33" name="楕円 632">
          <a:extLst>
            <a:ext uri="{FF2B5EF4-FFF2-40B4-BE49-F238E27FC236}">
              <a16:creationId xmlns:a16="http://schemas.microsoft.com/office/drawing/2014/main" id="{23A61A76-D42A-44D7-A8F6-68ACC7A0756B}"/>
            </a:ext>
          </a:extLst>
        </xdr:cNvPr>
        <xdr:cNvSpPr/>
      </xdr:nvSpPr>
      <xdr:spPr>
        <a:xfrm>
          <a:off x="16761460" y="144995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634" name="直線コネクタ 633">
          <a:extLst>
            <a:ext uri="{FF2B5EF4-FFF2-40B4-BE49-F238E27FC236}">
              <a16:creationId xmlns:a16="http://schemas.microsoft.com/office/drawing/2014/main" id="{2B185727-30A6-4214-AEFD-DA49111BE8F6}"/>
            </a:ext>
          </a:extLst>
        </xdr:cNvPr>
        <xdr:cNvCxnSpPr/>
      </xdr:nvCxnSpPr>
      <xdr:spPr>
        <a:xfrm>
          <a:off x="16804640" y="145542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5" name="n_1aveValue【児童館】&#10;一人当たり面積">
          <a:extLst>
            <a:ext uri="{FF2B5EF4-FFF2-40B4-BE49-F238E27FC236}">
              <a16:creationId xmlns:a16="http://schemas.microsoft.com/office/drawing/2014/main" id="{9509D926-EDA6-4795-BCDE-E362AB3B2F70}"/>
            </a:ext>
          </a:extLst>
        </xdr:cNvPr>
        <xdr:cNvSpPr txBox="1"/>
      </xdr:nvSpPr>
      <xdr:spPr>
        <a:xfrm>
          <a:off x="189821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6" name="n_2aveValue【児童館】&#10;一人当たり面積">
          <a:extLst>
            <a:ext uri="{FF2B5EF4-FFF2-40B4-BE49-F238E27FC236}">
              <a16:creationId xmlns:a16="http://schemas.microsoft.com/office/drawing/2014/main" id="{D160179C-C352-4941-9ABB-C7D4FFD50FF1}"/>
            </a:ext>
          </a:extLst>
        </xdr:cNvPr>
        <xdr:cNvSpPr txBox="1"/>
      </xdr:nvSpPr>
      <xdr:spPr>
        <a:xfrm>
          <a:off x="181820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37" name="n_3aveValue【児童館】&#10;一人当たり面積">
          <a:extLst>
            <a:ext uri="{FF2B5EF4-FFF2-40B4-BE49-F238E27FC236}">
              <a16:creationId xmlns:a16="http://schemas.microsoft.com/office/drawing/2014/main" id="{DA583C44-0678-4041-83B6-FA3343892680}"/>
            </a:ext>
          </a:extLst>
        </xdr:cNvPr>
        <xdr:cNvSpPr txBox="1"/>
      </xdr:nvSpPr>
      <xdr:spPr>
        <a:xfrm>
          <a:off x="1738447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38" name="n_4aveValue【児童館】&#10;一人当たり面積">
          <a:extLst>
            <a:ext uri="{FF2B5EF4-FFF2-40B4-BE49-F238E27FC236}">
              <a16:creationId xmlns:a16="http://schemas.microsoft.com/office/drawing/2014/main" id="{6B2B5B59-A0F0-4B77-8F51-3FA9B79208FA}"/>
            </a:ext>
          </a:extLst>
        </xdr:cNvPr>
        <xdr:cNvSpPr txBox="1"/>
      </xdr:nvSpPr>
      <xdr:spPr>
        <a:xfrm>
          <a:off x="16588817" y="1410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39" name="n_1mainValue【児童館】&#10;一人当たり面積">
          <a:extLst>
            <a:ext uri="{FF2B5EF4-FFF2-40B4-BE49-F238E27FC236}">
              <a16:creationId xmlns:a16="http://schemas.microsoft.com/office/drawing/2014/main" id="{F7B84701-2CDC-42AC-A702-A8F729146A99}"/>
            </a:ext>
          </a:extLst>
        </xdr:cNvPr>
        <xdr:cNvSpPr txBox="1"/>
      </xdr:nvSpPr>
      <xdr:spPr>
        <a:xfrm>
          <a:off x="18982132"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640" name="n_2mainValue【児童館】&#10;一人当たり面積">
          <a:extLst>
            <a:ext uri="{FF2B5EF4-FFF2-40B4-BE49-F238E27FC236}">
              <a16:creationId xmlns:a16="http://schemas.microsoft.com/office/drawing/2014/main" id="{2CEC64AA-4BDA-472D-9793-7C4265E93FAD}"/>
            </a:ext>
          </a:extLst>
        </xdr:cNvPr>
        <xdr:cNvSpPr txBox="1"/>
      </xdr:nvSpPr>
      <xdr:spPr>
        <a:xfrm>
          <a:off x="18182032"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41" name="n_3mainValue【児童館】&#10;一人当たり面積">
          <a:extLst>
            <a:ext uri="{FF2B5EF4-FFF2-40B4-BE49-F238E27FC236}">
              <a16:creationId xmlns:a16="http://schemas.microsoft.com/office/drawing/2014/main" id="{D5C497BE-302C-494F-95D6-1CFA489DF90E}"/>
            </a:ext>
          </a:extLst>
        </xdr:cNvPr>
        <xdr:cNvSpPr txBox="1"/>
      </xdr:nvSpPr>
      <xdr:spPr>
        <a:xfrm>
          <a:off x="17384472"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642" name="n_4mainValue【児童館】&#10;一人当たり面積">
          <a:extLst>
            <a:ext uri="{FF2B5EF4-FFF2-40B4-BE49-F238E27FC236}">
              <a16:creationId xmlns:a16="http://schemas.microsoft.com/office/drawing/2014/main" id="{5FF4B08B-59E8-45B7-AD60-DBDCD1180CA8}"/>
            </a:ext>
          </a:extLst>
        </xdr:cNvPr>
        <xdr:cNvSpPr txBox="1"/>
      </xdr:nvSpPr>
      <xdr:spPr>
        <a:xfrm>
          <a:off x="16588817"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694E302E-FA42-40CA-BAA7-F57CBE873E0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D3EA918D-441A-446F-85CC-407A4F703660}"/>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7C4A5FCA-F1E8-439C-A8E9-A690F37C7A5C}"/>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24169776-32BF-48C9-8137-E47A40051C5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D0D32ADD-5557-4F12-BF61-AA85513E5804}"/>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74AA8137-004E-4199-B91E-BB7F68087A4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9C16661C-F7F9-4A1D-B6B9-67AD7569A2E2}"/>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10E6FF95-7C6E-4841-BABE-F0257E4811CB}"/>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2774B58F-C856-4BBA-8319-DBE336E0CC1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6B09E549-D1BE-43D0-8830-75609A0EC48C}"/>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99ABC525-F273-408B-BD84-B007A0B5FF66}"/>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08E61372-7F3B-48B5-8EB4-CFD4B45EC9AD}"/>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19E32CE1-CF61-488D-A078-F7C9CAFA1774}"/>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B5744FB3-2CD4-4A93-B27D-E9BE3F34A5A5}"/>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C9B293B2-69DD-402F-ACA3-6A0C689169B2}"/>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92461135-7406-4D12-BD03-8EE8A325863E}"/>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8216B789-F3C8-4B22-999C-7E36F43C086F}"/>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C0166EEF-350F-459A-A4B2-CA6C701B2049}"/>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21386D7F-4B80-44C8-97CB-033742684C26}"/>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9808A1EA-40A1-4756-8867-7B922CB1A245}"/>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61CBD213-B877-40FB-865B-59567B860BAF}"/>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E7BAB6AE-641A-4515-8473-C528ADA3B25E}"/>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D4F6F6C8-3A0B-417E-9AB3-23C36DAC95FC}"/>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614D74CC-82E2-4E02-8A74-BD953CCD0F84}"/>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C1293B3D-C7F3-4FBD-B85B-EF83FA78AB7F}"/>
            </a:ext>
          </a:extLst>
        </xdr:cNvPr>
        <xdr:cNvCxnSpPr/>
      </xdr:nvCxnSpPr>
      <xdr:spPr>
        <a:xfrm flipV="1">
          <a:off x="14703424" y="17131666"/>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091B3CED-DA1A-4ED9-A10E-DEA14BC100B4}"/>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35091541-A44F-442E-B986-5F9CA9C7F5C0}"/>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3438965E-D294-43C8-A0FD-E9665CD5EF45}"/>
            </a:ext>
          </a:extLst>
        </xdr:cNvPr>
        <xdr:cNvSpPr txBox="1"/>
      </xdr:nvSpPr>
      <xdr:spPr>
        <a:xfrm>
          <a:off x="14742160" y="16903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E4BDF9EF-4DED-416F-BB8A-22085CED403D}"/>
            </a:ext>
          </a:extLst>
        </xdr:cNvPr>
        <xdr:cNvCxnSpPr/>
      </xdr:nvCxnSpPr>
      <xdr:spPr>
        <a:xfrm>
          <a:off x="14611350" y="17131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672" name="【公民館】&#10;有形固定資産減価償却率平均値テキスト">
          <a:extLst>
            <a:ext uri="{FF2B5EF4-FFF2-40B4-BE49-F238E27FC236}">
              <a16:creationId xmlns:a16="http://schemas.microsoft.com/office/drawing/2014/main" id="{515E8171-CF87-4DC6-8059-E7752207430D}"/>
            </a:ext>
          </a:extLst>
        </xdr:cNvPr>
        <xdr:cNvSpPr txBox="1"/>
      </xdr:nvSpPr>
      <xdr:spPr>
        <a:xfrm>
          <a:off x="14742160" y="1784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a:extLst>
            <a:ext uri="{FF2B5EF4-FFF2-40B4-BE49-F238E27FC236}">
              <a16:creationId xmlns:a16="http://schemas.microsoft.com/office/drawing/2014/main" id="{8D153D44-3F5A-4039-96D6-C48E6DCC7154}"/>
            </a:ext>
          </a:extLst>
        </xdr:cNvPr>
        <xdr:cNvSpPr/>
      </xdr:nvSpPr>
      <xdr:spPr>
        <a:xfrm>
          <a:off x="14649450" y="178657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a:extLst>
            <a:ext uri="{FF2B5EF4-FFF2-40B4-BE49-F238E27FC236}">
              <a16:creationId xmlns:a16="http://schemas.microsoft.com/office/drawing/2014/main" id="{B56E11C8-811D-4B3A-B2BF-BC45E376AA45}"/>
            </a:ext>
          </a:extLst>
        </xdr:cNvPr>
        <xdr:cNvSpPr/>
      </xdr:nvSpPr>
      <xdr:spPr>
        <a:xfrm>
          <a:off x="13887450" y="178790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a:extLst>
            <a:ext uri="{FF2B5EF4-FFF2-40B4-BE49-F238E27FC236}">
              <a16:creationId xmlns:a16="http://schemas.microsoft.com/office/drawing/2014/main" id="{7FF71688-923E-4118-9034-C93EC176EF7D}"/>
            </a:ext>
          </a:extLst>
        </xdr:cNvPr>
        <xdr:cNvSpPr/>
      </xdr:nvSpPr>
      <xdr:spPr>
        <a:xfrm>
          <a:off x="13089890" y="1781428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a:extLst>
            <a:ext uri="{FF2B5EF4-FFF2-40B4-BE49-F238E27FC236}">
              <a16:creationId xmlns:a16="http://schemas.microsoft.com/office/drawing/2014/main" id="{87420F1D-0043-4424-99D6-F44F7F325C5F}"/>
            </a:ext>
          </a:extLst>
        </xdr:cNvPr>
        <xdr:cNvSpPr/>
      </xdr:nvSpPr>
      <xdr:spPr>
        <a:xfrm>
          <a:off x="12303760" y="177933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a:extLst>
            <a:ext uri="{FF2B5EF4-FFF2-40B4-BE49-F238E27FC236}">
              <a16:creationId xmlns:a16="http://schemas.microsoft.com/office/drawing/2014/main" id="{29A565F7-2959-42C4-88B1-ED17E9C51CB1}"/>
            </a:ext>
          </a:extLst>
        </xdr:cNvPr>
        <xdr:cNvSpPr/>
      </xdr:nvSpPr>
      <xdr:spPr>
        <a:xfrm>
          <a:off x="11487150" y="178333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050CEB4-C9E6-441D-BF00-07179360BE1B}"/>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6C6243A-351E-4242-8D00-52306166E4E8}"/>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25C3D3D-CB2F-4216-9CB6-66FAA59DAD3A}"/>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AEC61A00-3374-46CA-9ACD-C86E239D29B5}"/>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AEFE3E31-8B7C-4FDC-BDE1-9EA2C0B784AB}"/>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48261</xdr:rowOff>
    </xdr:from>
    <xdr:to>
      <xdr:col>85</xdr:col>
      <xdr:colOff>177800</xdr:colOff>
      <xdr:row>100</xdr:row>
      <xdr:rowOff>149861</xdr:rowOff>
    </xdr:to>
    <xdr:sp macro="" textlink="">
      <xdr:nvSpPr>
        <xdr:cNvPr id="683" name="楕円 682">
          <a:extLst>
            <a:ext uri="{FF2B5EF4-FFF2-40B4-BE49-F238E27FC236}">
              <a16:creationId xmlns:a16="http://schemas.microsoft.com/office/drawing/2014/main" id="{31A46E09-A5B2-40AA-A5D6-5D14DCD2CB9F}"/>
            </a:ext>
          </a:extLst>
        </xdr:cNvPr>
        <xdr:cNvSpPr/>
      </xdr:nvSpPr>
      <xdr:spPr>
        <a:xfrm>
          <a:off x="14649450" y="171951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134638</xdr:rowOff>
    </xdr:from>
    <xdr:ext cx="405111" cy="259045"/>
    <xdr:sp macro="" textlink="">
      <xdr:nvSpPr>
        <xdr:cNvPr id="684" name="【公民館】&#10;有形固定資産減価償却率該当値テキスト">
          <a:extLst>
            <a:ext uri="{FF2B5EF4-FFF2-40B4-BE49-F238E27FC236}">
              <a16:creationId xmlns:a16="http://schemas.microsoft.com/office/drawing/2014/main" id="{D0257E54-D083-40A7-A27E-4D924CE75263}"/>
            </a:ext>
          </a:extLst>
        </xdr:cNvPr>
        <xdr:cNvSpPr txBox="1"/>
      </xdr:nvSpPr>
      <xdr:spPr>
        <a:xfrm>
          <a:off x="14742160" y="1710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170180</xdr:rowOff>
    </xdr:from>
    <xdr:to>
      <xdr:col>81</xdr:col>
      <xdr:colOff>101600</xdr:colOff>
      <xdr:row>100</xdr:row>
      <xdr:rowOff>100330</xdr:rowOff>
    </xdr:to>
    <xdr:sp macro="" textlink="">
      <xdr:nvSpPr>
        <xdr:cNvPr id="685" name="楕円 684">
          <a:extLst>
            <a:ext uri="{FF2B5EF4-FFF2-40B4-BE49-F238E27FC236}">
              <a16:creationId xmlns:a16="http://schemas.microsoft.com/office/drawing/2014/main" id="{1C0F6A99-F691-43C6-95FE-2637571E8FA2}"/>
            </a:ext>
          </a:extLst>
        </xdr:cNvPr>
        <xdr:cNvSpPr/>
      </xdr:nvSpPr>
      <xdr:spPr>
        <a:xfrm>
          <a:off x="13887450" y="171475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49530</xdr:rowOff>
    </xdr:from>
    <xdr:to>
      <xdr:col>85</xdr:col>
      <xdr:colOff>127000</xdr:colOff>
      <xdr:row>100</xdr:row>
      <xdr:rowOff>99061</xdr:rowOff>
    </xdr:to>
    <xdr:cxnSp macro="">
      <xdr:nvCxnSpPr>
        <xdr:cNvPr id="686" name="直線コネクタ 685">
          <a:extLst>
            <a:ext uri="{FF2B5EF4-FFF2-40B4-BE49-F238E27FC236}">
              <a16:creationId xmlns:a16="http://schemas.microsoft.com/office/drawing/2014/main" id="{E0F5EBAD-293E-4404-AFC2-10438D1A2CDF}"/>
            </a:ext>
          </a:extLst>
        </xdr:cNvPr>
        <xdr:cNvCxnSpPr/>
      </xdr:nvCxnSpPr>
      <xdr:spPr>
        <a:xfrm>
          <a:off x="13942060" y="17198340"/>
          <a:ext cx="762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61595</xdr:rowOff>
    </xdr:from>
    <xdr:to>
      <xdr:col>76</xdr:col>
      <xdr:colOff>165100</xdr:colOff>
      <xdr:row>100</xdr:row>
      <xdr:rowOff>163195</xdr:rowOff>
    </xdr:to>
    <xdr:sp macro="" textlink="">
      <xdr:nvSpPr>
        <xdr:cNvPr id="687" name="楕円 686">
          <a:extLst>
            <a:ext uri="{FF2B5EF4-FFF2-40B4-BE49-F238E27FC236}">
              <a16:creationId xmlns:a16="http://schemas.microsoft.com/office/drawing/2014/main" id="{22F9C7F7-81EA-4C8B-847E-B3160D9DE572}"/>
            </a:ext>
          </a:extLst>
        </xdr:cNvPr>
        <xdr:cNvSpPr/>
      </xdr:nvSpPr>
      <xdr:spPr>
        <a:xfrm>
          <a:off x="13089890" y="1720278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49530</xdr:rowOff>
    </xdr:from>
    <xdr:to>
      <xdr:col>81</xdr:col>
      <xdr:colOff>50800</xdr:colOff>
      <xdr:row>100</xdr:row>
      <xdr:rowOff>112395</xdr:rowOff>
    </xdr:to>
    <xdr:cxnSp macro="">
      <xdr:nvCxnSpPr>
        <xdr:cNvPr id="688" name="直線コネクタ 687">
          <a:extLst>
            <a:ext uri="{FF2B5EF4-FFF2-40B4-BE49-F238E27FC236}">
              <a16:creationId xmlns:a16="http://schemas.microsoft.com/office/drawing/2014/main" id="{2658C2B3-4BF8-4BA1-B98D-4D706B585D4A}"/>
            </a:ext>
          </a:extLst>
        </xdr:cNvPr>
        <xdr:cNvCxnSpPr/>
      </xdr:nvCxnSpPr>
      <xdr:spPr>
        <a:xfrm flipV="1">
          <a:off x="13144500" y="17198340"/>
          <a:ext cx="7975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xdr:rowOff>
    </xdr:from>
    <xdr:to>
      <xdr:col>72</xdr:col>
      <xdr:colOff>38100</xdr:colOff>
      <xdr:row>101</xdr:row>
      <xdr:rowOff>109855</xdr:rowOff>
    </xdr:to>
    <xdr:sp macro="" textlink="">
      <xdr:nvSpPr>
        <xdr:cNvPr id="689" name="楕円 688">
          <a:extLst>
            <a:ext uri="{FF2B5EF4-FFF2-40B4-BE49-F238E27FC236}">
              <a16:creationId xmlns:a16="http://schemas.microsoft.com/office/drawing/2014/main" id="{CC36F54D-4F6E-417D-A655-FA49223D43E9}"/>
            </a:ext>
          </a:extLst>
        </xdr:cNvPr>
        <xdr:cNvSpPr/>
      </xdr:nvSpPr>
      <xdr:spPr>
        <a:xfrm>
          <a:off x="12303760" y="17326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112395</xdr:rowOff>
    </xdr:from>
    <xdr:to>
      <xdr:col>76</xdr:col>
      <xdr:colOff>114300</xdr:colOff>
      <xdr:row>101</xdr:row>
      <xdr:rowOff>59055</xdr:rowOff>
    </xdr:to>
    <xdr:cxnSp macro="">
      <xdr:nvCxnSpPr>
        <xdr:cNvPr id="690" name="直線コネクタ 689">
          <a:extLst>
            <a:ext uri="{FF2B5EF4-FFF2-40B4-BE49-F238E27FC236}">
              <a16:creationId xmlns:a16="http://schemas.microsoft.com/office/drawing/2014/main" id="{DA57DA8C-56BB-431E-888E-78095008ABD4}"/>
            </a:ext>
          </a:extLst>
        </xdr:cNvPr>
        <xdr:cNvCxnSpPr/>
      </xdr:nvCxnSpPr>
      <xdr:spPr>
        <a:xfrm flipV="1">
          <a:off x="12346940" y="17257395"/>
          <a:ext cx="79756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166370</xdr:rowOff>
    </xdr:from>
    <xdr:to>
      <xdr:col>67</xdr:col>
      <xdr:colOff>101600</xdr:colOff>
      <xdr:row>101</xdr:row>
      <xdr:rowOff>96520</xdr:rowOff>
    </xdr:to>
    <xdr:sp macro="" textlink="">
      <xdr:nvSpPr>
        <xdr:cNvPr id="691" name="楕円 690">
          <a:extLst>
            <a:ext uri="{FF2B5EF4-FFF2-40B4-BE49-F238E27FC236}">
              <a16:creationId xmlns:a16="http://schemas.microsoft.com/office/drawing/2014/main" id="{0000404E-3F27-48EC-9E2A-679FC98E23CD}"/>
            </a:ext>
          </a:extLst>
        </xdr:cNvPr>
        <xdr:cNvSpPr/>
      </xdr:nvSpPr>
      <xdr:spPr>
        <a:xfrm>
          <a:off x="11487150" y="173151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45720</xdr:rowOff>
    </xdr:from>
    <xdr:to>
      <xdr:col>71</xdr:col>
      <xdr:colOff>177800</xdr:colOff>
      <xdr:row>101</xdr:row>
      <xdr:rowOff>59055</xdr:rowOff>
    </xdr:to>
    <xdr:cxnSp macro="">
      <xdr:nvCxnSpPr>
        <xdr:cNvPr id="692" name="直線コネクタ 691">
          <a:extLst>
            <a:ext uri="{FF2B5EF4-FFF2-40B4-BE49-F238E27FC236}">
              <a16:creationId xmlns:a16="http://schemas.microsoft.com/office/drawing/2014/main" id="{52CFF03F-E19E-4B57-8C0A-FFDE57CEF7FF}"/>
            </a:ext>
          </a:extLst>
        </xdr:cNvPr>
        <xdr:cNvCxnSpPr/>
      </xdr:nvCxnSpPr>
      <xdr:spPr>
        <a:xfrm>
          <a:off x="11541760" y="17364075"/>
          <a:ext cx="80518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93" name="n_1aveValue【公民館】&#10;有形固定資産減価償却率">
          <a:extLst>
            <a:ext uri="{FF2B5EF4-FFF2-40B4-BE49-F238E27FC236}">
              <a16:creationId xmlns:a16="http://schemas.microsoft.com/office/drawing/2014/main" id="{232CEB21-6EF4-43F3-9863-B575754A21BD}"/>
            </a:ext>
          </a:extLst>
        </xdr:cNvPr>
        <xdr:cNvSpPr txBox="1"/>
      </xdr:nvSpPr>
      <xdr:spPr>
        <a:xfrm>
          <a:off x="1373823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694" name="n_2aveValue【公民館】&#10;有形固定資産減価償却率">
          <a:extLst>
            <a:ext uri="{FF2B5EF4-FFF2-40B4-BE49-F238E27FC236}">
              <a16:creationId xmlns:a16="http://schemas.microsoft.com/office/drawing/2014/main" id="{8E6782B0-DFCE-4518-B111-9EC9172C7860}"/>
            </a:ext>
          </a:extLst>
        </xdr:cNvPr>
        <xdr:cNvSpPr txBox="1"/>
      </xdr:nvSpPr>
      <xdr:spPr>
        <a:xfrm>
          <a:off x="1295718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695" name="n_3aveValue【公民館】&#10;有形固定資産減価償却率">
          <a:extLst>
            <a:ext uri="{FF2B5EF4-FFF2-40B4-BE49-F238E27FC236}">
              <a16:creationId xmlns:a16="http://schemas.microsoft.com/office/drawing/2014/main" id="{306EE892-DF88-4F44-9C1A-705D7A3EAA38}"/>
            </a:ext>
          </a:extLst>
        </xdr:cNvPr>
        <xdr:cNvSpPr txBox="1"/>
      </xdr:nvSpPr>
      <xdr:spPr>
        <a:xfrm>
          <a:off x="12171054" y="1788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96" name="n_4aveValue【公民館】&#10;有形固定資産減価償却率">
          <a:extLst>
            <a:ext uri="{FF2B5EF4-FFF2-40B4-BE49-F238E27FC236}">
              <a16:creationId xmlns:a16="http://schemas.microsoft.com/office/drawing/2014/main" id="{C16308CC-5151-4D63-B494-C759B4625DDB}"/>
            </a:ext>
          </a:extLst>
        </xdr:cNvPr>
        <xdr:cNvSpPr txBox="1"/>
      </xdr:nvSpPr>
      <xdr:spPr>
        <a:xfrm>
          <a:off x="11354444"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116857</xdr:rowOff>
    </xdr:from>
    <xdr:ext cx="405111" cy="259045"/>
    <xdr:sp macro="" textlink="">
      <xdr:nvSpPr>
        <xdr:cNvPr id="697" name="n_1mainValue【公民館】&#10;有形固定資産減価償却率">
          <a:extLst>
            <a:ext uri="{FF2B5EF4-FFF2-40B4-BE49-F238E27FC236}">
              <a16:creationId xmlns:a16="http://schemas.microsoft.com/office/drawing/2014/main" id="{124321F6-EE6F-4E87-9003-8A66537740B4}"/>
            </a:ext>
          </a:extLst>
        </xdr:cNvPr>
        <xdr:cNvSpPr txBox="1"/>
      </xdr:nvSpPr>
      <xdr:spPr>
        <a:xfrm>
          <a:off x="1373823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8272</xdr:rowOff>
    </xdr:from>
    <xdr:ext cx="405111" cy="259045"/>
    <xdr:sp macro="" textlink="">
      <xdr:nvSpPr>
        <xdr:cNvPr id="698" name="n_2mainValue【公民館】&#10;有形固定資産減価償却率">
          <a:extLst>
            <a:ext uri="{FF2B5EF4-FFF2-40B4-BE49-F238E27FC236}">
              <a16:creationId xmlns:a16="http://schemas.microsoft.com/office/drawing/2014/main" id="{FBE17937-DA10-440D-A8F7-65C304F83E75}"/>
            </a:ext>
          </a:extLst>
        </xdr:cNvPr>
        <xdr:cNvSpPr txBox="1"/>
      </xdr:nvSpPr>
      <xdr:spPr>
        <a:xfrm>
          <a:off x="1295718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126382</xdr:rowOff>
    </xdr:from>
    <xdr:ext cx="405111" cy="259045"/>
    <xdr:sp macro="" textlink="">
      <xdr:nvSpPr>
        <xdr:cNvPr id="699" name="n_3mainValue【公民館】&#10;有形固定資産減価償却率">
          <a:extLst>
            <a:ext uri="{FF2B5EF4-FFF2-40B4-BE49-F238E27FC236}">
              <a16:creationId xmlns:a16="http://schemas.microsoft.com/office/drawing/2014/main" id="{5502F2A8-3071-4B5F-A9FE-764E693DB276}"/>
            </a:ext>
          </a:extLst>
        </xdr:cNvPr>
        <xdr:cNvSpPr txBox="1"/>
      </xdr:nvSpPr>
      <xdr:spPr>
        <a:xfrm>
          <a:off x="12171054" y="1710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113047</xdr:rowOff>
    </xdr:from>
    <xdr:ext cx="405111" cy="259045"/>
    <xdr:sp macro="" textlink="">
      <xdr:nvSpPr>
        <xdr:cNvPr id="700" name="n_4mainValue【公民館】&#10;有形固定資産減価償却率">
          <a:extLst>
            <a:ext uri="{FF2B5EF4-FFF2-40B4-BE49-F238E27FC236}">
              <a16:creationId xmlns:a16="http://schemas.microsoft.com/office/drawing/2014/main" id="{73F26874-09FF-45CB-BD2D-556AA009CD6B}"/>
            </a:ext>
          </a:extLst>
        </xdr:cNvPr>
        <xdr:cNvSpPr txBox="1"/>
      </xdr:nvSpPr>
      <xdr:spPr>
        <a:xfrm>
          <a:off x="113544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313CA925-922F-4261-B2F4-7EC891348042}"/>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97C2C8FD-3923-447B-9161-D32E358E32FC}"/>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4BDE2156-5E1D-4706-9510-38B8337525FA}"/>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D123E789-DF2E-4CAF-B71A-F83C933A0D30}"/>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F71830EF-1728-48D1-95A1-91A710F3871C}"/>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66C990B5-03C3-4663-988E-397E255C3F7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D6A123D6-439D-4365-AF05-0B68A5604AD2}"/>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B6DE2C4D-F75D-46BB-98C8-5E7204C8F9A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F0A9B212-BF94-4DB8-9BBC-46B0DDC310EF}"/>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D31A1B99-1380-4A39-9272-991EDAB97BBE}"/>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CE4C1D0-959F-433C-B995-4CFED6DB4432}"/>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67CD83AB-FE70-4348-B2C7-03CEA0542A0F}"/>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CAFD51B3-BEAF-4F2E-8857-C8842A0B3484}"/>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3D0FE4F1-8A75-47FE-8C03-A32EFCCB47C0}"/>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F7B7FAC8-FC23-4047-B354-3C3FDCEBEF79}"/>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AF331136-A862-4DB5-A442-13E4936E6402}"/>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2540280C-21FF-4491-BCBA-F841F4EA215F}"/>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504A142F-9446-4204-B98B-F867C66313C2}"/>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AE8477AA-BF6D-4AA1-801D-FDDFAF8E4B53}"/>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5C307198-6097-4AE8-BEB4-43CD52A0233C}"/>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17DA208E-98C9-4CC4-BA33-BAD68302BE70}"/>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745600BE-0AF2-4CD8-B36B-B4A63CD21F13}"/>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52BDC22D-75E2-48CD-8CBC-37B770E6CF5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96532D27-B0C5-4FA1-831B-A9F5BF474605}"/>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BCD16368-0C07-43FB-936C-493CB639B54B}"/>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8B9D3695-DE5A-435B-B271-9A637283C36A}"/>
            </a:ext>
          </a:extLst>
        </xdr:cNvPr>
        <xdr:cNvCxnSpPr/>
      </xdr:nvCxnSpPr>
      <xdr:spPr>
        <a:xfrm flipV="1">
          <a:off x="19947254" y="17114793"/>
          <a:ext cx="0" cy="158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a:extLst>
            <a:ext uri="{FF2B5EF4-FFF2-40B4-BE49-F238E27FC236}">
              <a16:creationId xmlns:a16="http://schemas.microsoft.com/office/drawing/2014/main" id="{2A0CD4B0-9EF3-4CA9-BF0E-6E2CE05FE009}"/>
            </a:ext>
          </a:extLst>
        </xdr:cNvPr>
        <xdr:cNvSpPr txBox="1"/>
      </xdr:nvSpPr>
      <xdr:spPr>
        <a:xfrm>
          <a:off x="19985990" y="1870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E6FE2BF8-C028-4942-ACDB-2088CFBEA14B}"/>
            </a:ext>
          </a:extLst>
        </xdr:cNvPr>
        <xdr:cNvCxnSpPr/>
      </xdr:nvCxnSpPr>
      <xdr:spPr>
        <a:xfrm>
          <a:off x="19885660" y="18699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a:extLst>
            <a:ext uri="{FF2B5EF4-FFF2-40B4-BE49-F238E27FC236}">
              <a16:creationId xmlns:a16="http://schemas.microsoft.com/office/drawing/2014/main" id="{86684021-D4BA-449E-A9EA-F3FFFD6CAB00}"/>
            </a:ext>
          </a:extLst>
        </xdr:cNvPr>
        <xdr:cNvSpPr txBox="1"/>
      </xdr:nvSpPr>
      <xdr:spPr>
        <a:xfrm>
          <a:off x="19985990" y="168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637E72E8-BE05-4110-B308-A813A51F21FD}"/>
            </a:ext>
          </a:extLst>
        </xdr:cNvPr>
        <xdr:cNvCxnSpPr/>
      </xdr:nvCxnSpPr>
      <xdr:spPr>
        <a:xfrm>
          <a:off x="19885660" y="17114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731" name="【公民館】&#10;一人当たり面積平均値テキスト">
          <a:extLst>
            <a:ext uri="{FF2B5EF4-FFF2-40B4-BE49-F238E27FC236}">
              <a16:creationId xmlns:a16="http://schemas.microsoft.com/office/drawing/2014/main" id="{5BF7E5D2-702E-4D21-B4F0-6BFBDE21DC13}"/>
            </a:ext>
          </a:extLst>
        </xdr:cNvPr>
        <xdr:cNvSpPr txBox="1"/>
      </xdr:nvSpPr>
      <xdr:spPr>
        <a:xfrm>
          <a:off x="19985990" y="18366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a:extLst>
            <a:ext uri="{FF2B5EF4-FFF2-40B4-BE49-F238E27FC236}">
              <a16:creationId xmlns:a16="http://schemas.microsoft.com/office/drawing/2014/main" id="{BE99EDF9-7676-4459-B5D5-FF9B35AEC97F}"/>
            </a:ext>
          </a:extLst>
        </xdr:cNvPr>
        <xdr:cNvSpPr/>
      </xdr:nvSpPr>
      <xdr:spPr>
        <a:xfrm>
          <a:off x="19904710" y="1839368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a:extLst>
            <a:ext uri="{FF2B5EF4-FFF2-40B4-BE49-F238E27FC236}">
              <a16:creationId xmlns:a16="http://schemas.microsoft.com/office/drawing/2014/main" id="{DA4C3AAA-C7BC-417E-B70E-DDDA0BDA90B1}"/>
            </a:ext>
          </a:extLst>
        </xdr:cNvPr>
        <xdr:cNvSpPr/>
      </xdr:nvSpPr>
      <xdr:spPr>
        <a:xfrm>
          <a:off x="19161760" y="18393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a:extLst>
            <a:ext uri="{FF2B5EF4-FFF2-40B4-BE49-F238E27FC236}">
              <a16:creationId xmlns:a16="http://schemas.microsoft.com/office/drawing/2014/main" id="{20D3895F-86DA-4E55-A277-921522F35851}"/>
            </a:ext>
          </a:extLst>
        </xdr:cNvPr>
        <xdr:cNvSpPr/>
      </xdr:nvSpPr>
      <xdr:spPr>
        <a:xfrm>
          <a:off x="18345150" y="183852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a:extLst>
            <a:ext uri="{FF2B5EF4-FFF2-40B4-BE49-F238E27FC236}">
              <a16:creationId xmlns:a16="http://schemas.microsoft.com/office/drawing/2014/main" id="{702E68B7-A771-4247-BB10-0BF134C7BCBE}"/>
            </a:ext>
          </a:extLst>
        </xdr:cNvPr>
        <xdr:cNvSpPr/>
      </xdr:nvSpPr>
      <xdr:spPr>
        <a:xfrm>
          <a:off x="17547590" y="1839368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a:extLst>
            <a:ext uri="{FF2B5EF4-FFF2-40B4-BE49-F238E27FC236}">
              <a16:creationId xmlns:a16="http://schemas.microsoft.com/office/drawing/2014/main" id="{0772539A-968B-49E8-BB4B-34964D6E3D18}"/>
            </a:ext>
          </a:extLst>
        </xdr:cNvPr>
        <xdr:cNvSpPr/>
      </xdr:nvSpPr>
      <xdr:spPr>
        <a:xfrm>
          <a:off x="16761460" y="184094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5CEE7D9-9E2A-43FA-B896-6E532CAC9079}"/>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B6778784-395A-43A9-B079-B58F29DA14D8}"/>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18A0183B-EE0A-41EF-9402-1B7310CFD9DA}"/>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E29FA6E-CFD1-4559-9C1D-9F404C8061CE}"/>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F4FE9F0-A412-4187-91F2-AB40D458C285}"/>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42" name="楕円 741">
          <a:extLst>
            <a:ext uri="{FF2B5EF4-FFF2-40B4-BE49-F238E27FC236}">
              <a16:creationId xmlns:a16="http://schemas.microsoft.com/office/drawing/2014/main" id="{D83B047A-C1B0-4E36-94C8-E1E41B6373B6}"/>
            </a:ext>
          </a:extLst>
        </xdr:cNvPr>
        <xdr:cNvSpPr/>
      </xdr:nvSpPr>
      <xdr:spPr>
        <a:xfrm>
          <a:off x="19904710" y="182238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71138</xdr:rowOff>
    </xdr:from>
    <xdr:ext cx="469744" cy="259045"/>
    <xdr:sp macro="" textlink="">
      <xdr:nvSpPr>
        <xdr:cNvPr id="743" name="【公民館】&#10;一人当たり面積該当値テキスト">
          <a:extLst>
            <a:ext uri="{FF2B5EF4-FFF2-40B4-BE49-F238E27FC236}">
              <a16:creationId xmlns:a16="http://schemas.microsoft.com/office/drawing/2014/main" id="{57082382-F5B8-49AC-B362-536B0DF44D75}"/>
            </a:ext>
          </a:extLst>
        </xdr:cNvPr>
        <xdr:cNvSpPr txBox="1"/>
      </xdr:nvSpPr>
      <xdr:spPr>
        <a:xfrm>
          <a:off x="19985990" y="1807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744" name="楕円 743">
          <a:extLst>
            <a:ext uri="{FF2B5EF4-FFF2-40B4-BE49-F238E27FC236}">
              <a16:creationId xmlns:a16="http://schemas.microsoft.com/office/drawing/2014/main" id="{7EC607B0-02C7-4C07-B521-BA0B9F59F39D}"/>
            </a:ext>
          </a:extLst>
        </xdr:cNvPr>
        <xdr:cNvSpPr/>
      </xdr:nvSpPr>
      <xdr:spPr>
        <a:xfrm>
          <a:off x="19161760" y="1823230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105592</xdr:rowOff>
    </xdr:to>
    <xdr:cxnSp macro="">
      <xdr:nvCxnSpPr>
        <xdr:cNvPr id="745" name="直線コネクタ 744">
          <a:extLst>
            <a:ext uri="{FF2B5EF4-FFF2-40B4-BE49-F238E27FC236}">
              <a16:creationId xmlns:a16="http://schemas.microsoft.com/office/drawing/2014/main" id="{FA07A22B-11D6-421E-BAB6-AD040788FA0A}"/>
            </a:ext>
          </a:extLst>
        </xdr:cNvPr>
        <xdr:cNvCxnSpPr/>
      </xdr:nvCxnSpPr>
      <xdr:spPr>
        <a:xfrm flipV="1">
          <a:off x="19204940" y="18268951"/>
          <a:ext cx="74295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46" name="楕円 745">
          <a:extLst>
            <a:ext uri="{FF2B5EF4-FFF2-40B4-BE49-F238E27FC236}">
              <a16:creationId xmlns:a16="http://schemas.microsoft.com/office/drawing/2014/main" id="{BC967E61-BD1D-4291-B9D4-F1C386A26BFB}"/>
            </a:ext>
          </a:extLst>
        </xdr:cNvPr>
        <xdr:cNvSpPr/>
      </xdr:nvSpPr>
      <xdr:spPr>
        <a:xfrm>
          <a:off x="18345150" y="182714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144780</xdr:rowOff>
    </xdr:to>
    <xdr:cxnSp macro="">
      <xdr:nvCxnSpPr>
        <xdr:cNvPr id="747" name="直線コネクタ 746">
          <a:extLst>
            <a:ext uri="{FF2B5EF4-FFF2-40B4-BE49-F238E27FC236}">
              <a16:creationId xmlns:a16="http://schemas.microsoft.com/office/drawing/2014/main" id="{A21EF9E9-6641-45CC-91EC-C9CE8D210637}"/>
            </a:ext>
          </a:extLst>
        </xdr:cNvPr>
        <xdr:cNvCxnSpPr/>
      </xdr:nvCxnSpPr>
      <xdr:spPr>
        <a:xfrm flipV="1">
          <a:off x="18399760" y="18277387"/>
          <a:ext cx="80518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154395</xdr:rowOff>
    </xdr:from>
    <xdr:to>
      <xdr:col>102</xdr:col>
      <xdr:colOff>165100</xdr:colOff>
      <xdr:row>106</xdr:row>
      <xdr:rowOff>84545</xdr:rowOff>
    </xdr:to>
    <xdr:sp macro="" textlink="">
      <xdr:nvSpPr>
        <xdr:cNvPr id="748" name="楕円 747">
          <a:extLst>
            <a:ext uri="{FF2B5EF4-FFF2-40B4-BE49-F238E27FC236}">
              <a16:creationId xmlns:a16="http://schemas.microsoft.com/office/drawing/2014/main" id="{2344381F-4FAF-4061-A039-D42B9B3F11CE}"/>
            </a:ext>
          </a:extLst>
        </xdr:cNvPr>
        <xdr:cNvSpPr/>
      </xdr:nvSpPr>
      <xdr:spPr>
        <a:xfrm>
          <a:off x="17547590" y="1815664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33745</xdr:rowOff>
    </xdr:from>
    <xdr:to>
      <xdr:col>107</xdr:col>
      <xdr:colOff>50800</xdr:colOff>
      <xdr:row>106</xdr:row>
      <xdr:rowOff>144780</xdr:rowOff>
    </xdr:to>
    <xdr:cxnSp macro="">
      <xdr:nvCxnSpPr>
        <xdr:cNvPr id="749" name="直線コネクタ 748">
          <a:extLst>
            <a:ext uri="{FF2B5EF4-FFF2-40B4-BE49-F238E27FC236}">
              <a16:creationId xmlns:a16="http://schemas.microsoft.com/office/drawing/2014/main" id="{69CB4228-AC59-42C1-99C3-124470E1AE07}"/>
            </a:ext>
          </a:extLst>
        </xdr:cNvPr>
        <xdr:cNvCxnSpPr/>
      </xdr:nvCxnSpPr>
      <xdr:spPr>
        <a:xfrm>
          <a:off x="17602200" y="18205540"/>
          <a:ext cx="79756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750" name="楕円 749">
          <a:extLst>
            <a:ext uri="{FF2B5EF4-FFF2-40B4-BE49-F238E27FC236}">
              <a16:creationId xmlns:a16="http://schemas.microsoft.com/office/drawing/2014/main" id="{C89DF1EB-42FB-451B-BF60-70D7336B0046}"/>
            </a:ext>
          </a:extLst>
        </xdr:cNvPr>
        <xdr:cNvSpPr/>
      </xdr:nvSpPr>
      <xdr:spPr>
        <a:xfrm>
          <a:off x="16761460" y="181533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33745</xdr:rowOff>
    </xdr:to>
    <xdr:cxnSp macro="">
      <xdr:nvCxnSpPr>
        <xdr:cNvPr id="751" name="直線コネクタ 750">
          <a:extLst>
            <a:ext uri="{FF2B5EF4-FFF2-40B4-BE49-F238E27FC236}">
              <a16:creationId xmlns:a16="http://schemas.microsoft.com/office/drawing/2014/main" id="{F3828D09-BB10-4492-A8AA-B5F9860ACB39}"/>
            </a:ext>
          </a:extLst>
        </xdr:cNvPr>
        <xdr:cNvCxnSpPr/>
      </xdr:nvCxnSpPr>
      <xdr:spPr>
        <a:xfrm>
          <a:off x="16804640" y="18202275"/>
          <a:ext cx="7975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752" name="n_1aveValue【公民館】&#10;一人当たり面積">
          <a:extLst>
            <a:ext uri="{FF2B5EF4-FFF2-40B4-BE49-F238E27FC236}">
              <a16:creationId xmlns:a16="http://schemas.microsoft.com/office/drawing/2014/main" id="{FE46220D-CA77-4AB3-A718-951D804D44DF}"/>
            </a:ext>
          </a:extLst>
        </xdr:cNvPr>
        <xdr:cNvSpPr txBox="1"/>
      </xdr:nvSpPr>
      <xdr:spPr>
        <a:xfrm>
          <a:off x="18982132" y="1848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753" name="n_2aveValue【公民館】&#10;一人当たり面積">
          <a:extLst>
            <a:ext uri="{FF2B5EF4-FFF2-40B4-BE49-F238E27FC236}">
              <a16:creationId xmlns:a16="http://schemas.microsoft.com/office/drawing/2014/main" id="{988AA1C8-EA10-4565-910C-681581C4DCA2}"/>
            </a:ext>
          </a:extLst>
        </xdr:cNvPr>
        <xdr:cNvSpPr txBox="1"/>
      </xdr:nvSpPr>
      <xdr:spPr>
        <a:xfrm>
          <a:off x="18182032" y="1848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754" name="n_3aveValue【公民館】&#10;一人当たり面積">
          <a:extLst>
            <a:ext uri="{FF2B5EF4-FFF2-40B4-BE49-F238E27FC236}">
              <a16:creationId xmlns:a16="http://schemas.microsoft.com/office/drawing/2014/main" id="{5BDF22D2-0D44-42F6-9B81-BA3A0200116F}"/>
            </a:ext>
          </a:extLst>
        </xdr:cNvPr>
        <xdr:cNvSpPr txBox="1"/>
      </xdr:nvSpPr>
      <xdr:spPr>
        <a:xfrm>
          <a:off x="17384472" y="1848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755" name="n_4aveValue【公民館】&#10;一人当たり面積">
          <a:extLst>
            <a:ext uri="{FF2B5EF4-FFF2-40B4-BE49-F238E27FC236}">
              <a16:creationId xmlns:a16="http://schemas.microsoft.com/office/drawing/2014/main" id="{724B0449-AC96-4CBC-B67B-D2898F0C2F8E}"/>
            </a:ext>
          </a:extLst>
        </xdr:cNvPr>
        <xdr:cNvSpPr txBox="1"/>
      </xdr:nvSpPr>
      <xdr:spPr>
        <a:xfrm>
          <a:off x="16588817" y="1850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1469</xdr:rowOff>
    </xdr:from>
    <xdr:ext cx="469744" cy="259045"/>
    <xdr:sp macro="" textlink="">
      <xdr:nvSpPr>
        <xdr:cNvPr id="756" name="n_1mainValue【公民館】&#10;一人当たり面積">
          <a:extLst>
            <a:ext uri="{FF2B5EF4-FFF2-40B4-BE49-F238E27FC236}">
              <a16:creationId xmlns:a16="http://schemas.microsoft.com/office/drawing/2014/main" id="{08B2B1AB-1E88-4FEE-8321-CB8D0C35CEC6}"/>
            </a:ext>
          </a:extLst>
        </xdr:cNvPr>
        <xdr:cNvSpPr txBox="1"/>
      </xdr:nvSpPr>
      <xdr:spPr>
        <a:xfrm>
          <a:off x="18982132"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7" name="n_2mainValue【公民館】&#10;一人当たり面積">
          <a:extLst>
            <a:ext uri="{FF2B5EF4-FFF2-40B4-BE49-F238E27FC236}">
              <a16:creationId xmlns:a16="http://schemas.microsoft.com/office/drawing/2014/main" id="{D5E200F0-A3AA-4EF1-B031-C468C0CDF31C}"/>
            </a:ext>
          </a:extLst>
        </xdr:cNvPr>
        <xdr:cNvSpPr txBox="1"/>
      </xdr:nvSpPr>
      <xdr:spPr>
        <a:xfrm>
          <a:off x="18182032"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101072</xdr:rowOff>
    </xdr:from>
    <xdr:ext cx="469744" cy="259045"/>
    <xdr:sp macro="" textlink="">
      <xdr:nvSpPr>
        <xdr:cNvPr id="758" name="n_3mainValue【公民館】&#10;一人当たり面積">
          <a:extLst>
            <a:ext uri="{FF2B5EF4-FFF2-40B4-BE49-F238E27FC236}">
              <a16:creationId xmlns:a16="http://schemas.microsoft.com/office/drawing/2014/main" id="{4F883890-5AA9-45A4-B7CF-39F13434152E}"/>
            </a:ext>
          </a:extLst>
        </xdr:cNvPr>
        <xdr:cNvSpPr txBox="1"/>
      </xdr:nvSpPr>
      <xdr:spPr>
        <a:xfrm>
          <a:off x="17384472" y="1792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759" name="n_4mainValue【公民館】&#10;一人当たり面積">
          <a:extLst>
            <a:ext uri="{FF2B5EF4-FFF2-40B4-BE49-F238E27FC236}">
              <a16:creationId xmlns:a16="http://schemas.microsoft.com/office/drawing/2014/main" id="{F763DAB0-F096-4EC4-825D-5C58C52F08FA}"/>
            </a:ext>
          </a:extLst>
        </xdr:cNvPr>
        <xdr:cNvSpPr txBox="1"/>
      </xdr:nvSpPr>
      <xdr:spPr>
        <a:xfrm>
          <a:off x="1658881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6AFFB99-C220-47C8-817A-291AFF467D21}"/>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C0130C2C-CC41-439B-86A6-EA6E02927213}"/>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93EA5C6-46D1-48C1-A3E1-A837F29FD825}"/>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合併により広大な面積を有し、市内全域の行政サービスを維持するために公共施設やインフラ設備を類似団体よりも多く有することから、一人当たりの施設面積や道路延長が類似団体を超え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が類似団体平均と比較して数値が高く、老朽化が顕著となっている。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については、供用を開始している市道の道路改良や舗装補修を進めているが、老朽化の進んだ道路が多いことから、有形固定資産減価償却率は高い数値となっている。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については、民間事業者へ補助を行い施設整備を進めた一方、直営施設については老朽化が進み、有形固定資産減価償却率が極めて高い数値となっている。なお、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保育園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については、施設の集約・新規整備の検討が行われている。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については、合併（平成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年）以降、各公民館の建替を進めてきたことで新しい施設が多く類似団体と比べ、減価償却率が低い傾向にある。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FAF9A7-4D9A-4749-893F-E36E1BDFB971}"/>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6F3AA7D-2A77-4009-A4F0-744D2D128B5F}"/>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A2CE35-023F-466E-AFBB-C5CD3CE97BF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2334F8-F6EC-4E75-92A4-0F93551186F1}"/>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D7A842-3C5B-4E05-9E6D-F0DA5E210050}"/>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C397EC-EE51-4F0D-A92C-E9D57023971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9E379F-942C-449F-9E4A-3E5667D357F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8EF1EEE-48C9-45F2-9371-FA798C0D67F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A5F5915-8AEB-43D7-970E-A46FB91274F9}"/>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1216EA5-4078-4DEF-A1DD-7FF281ADFA9B}"/>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78,784
77,701
1,449.83
47,307,271
45,385,238
1,835,874
26,072,043
56,505,510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34AC1A-5C6A-4E1F-814D-953DBC0861E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7BE11F-A07F-42CD-8F57-386047EC83A9}"/>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D74B0EF-67FB-4699-AFB7-0FFCF1F0B628}"/>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CF8730-9CF2-4B05-A58B-FA1FC45FB2F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8C9C2E3-8B1D-48EE-8E82-2D0D6A5CA390}"/>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13307E-3FE9-43EA-A3EC-6D04AAF65728}"/>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B6A281D-2F2A-4839-ABD4-9AB42F36065A}"/>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4E44467-EC66-44D7-8F0E-DBB448021C81}"/>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EF946D4-D127-4545-9398-CC0390060A1E}"/>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B7E776-0935-45F2-89A2-71AD1C11EEB7}"/>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64B32D-B32D-4515-9FF6-89894867F20A}"/>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D58EA76-EE87-4B8A-A2D1-AEFAC9FB4CA9}"/>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A41766-16D2-4C9C-8515-76F78BC39E2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0E4D6F-D941-4F1E-8B4C-E31F104756D4}"/>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B40AE59-5C7A-4DA7-A06F-B4192134AC2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2A31F27-7D2A-4441-96E2-F528521205F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AE974D-621F-4D9A-95C2-61194C6A55C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DC414D-74A7-4973-9F08-48BD1B138631}"/>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6C15D7-E3A3-4296-993D-DC373ED616FF}"/>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86B8A66-D3D3-4B70-BEFA-FEC68EFA939C}"/>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212A07D-29D6-4C68-96ED-DE4E1D8BFA44}"/>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6C4D51-DF0F-4E66-9E4B-0DCC3A8C1B5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7D56863-B1CE-407C-9B71-954468B86BCC}"/>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4A5CF2-D35E-4B8A-AA49-B94B999EA66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F7BDB14-04E5-4D9C-8444-B4AF03C8241E}"/>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BEB824F-6A6B-4B44-BC3E-16A1D00DF75A}"/>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4993DFB-AC94-4397-AB8E-5A52D82B5518}"/>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564B0DE-C164-4964-B273-FDADC4EB435A}"/>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AC2A983-5F4D-436F-A31C-118E1A5BC395}"/>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8F2A71A-0772-4DEC-8B53-DE426D385D6E}"/>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04D9C9-ADBA-494B-80BA-E339C78DA90C}"/>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C0FD1C1-C598-4BAE-987C-05794E83A45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D8EE715-5FDF-41C0-AD71-D7E3613BD1AA}"/>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6D8C909-9FE8-43DB-B7E2-22A0584AF6B6}"/>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21CDCAD-ED18-4549-96AA-E40BBC21EA9E}"/>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728EFC8-FB49-48A4-8887-32D55554F6E7}"/>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0689FBC-D8EC-4448-B345-37D5C364488D}"/>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762CE4B-37B4-4A48-AA1F-19CB2A58A99A}"/>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E9B1AC5-258D-48E0-8444-D15A65C9CEF0}"/>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29B29DD-30F8-4EB9-835E-EDCA8B583B9E}"/>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94EEC1B-D461-41E1-AD04-48BE794DA420}"/>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757F249-B8AA-4F98-8222-509B0FAA7659}"/>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F4B6ACC-9B65-40E6-9D9C-9BE61DA05D1E}"/>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C6A4ED3-4A4F-47E4-8409-EF7172149848}"/>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C09A8FD-7762-4E32-BF17-56EBDBE5A9AD}"/>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D6A0DD9-759E-45AE-BD8B-DD6A4F389DE5}"/>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E8F02C36-CDB4-441A-AC4F-6744BB0D9417}"/>
            </a:ext>
          </a:extLst>
        </xdr:cNvPr>
        <xdr:cNvCxnSpPr/>
      </xdr:nvCxnSpPr>
      <xdr:spPr>
        <a:xfrm flipV="1">
          <a:off x="4173855" y="5673090"/>
          <a:ext cx="0" cy="15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C6EFB6AD-72EE-4EF5-91BE-4EAB1FC3CD51}"/>
            </a:ext>
          </a:extLst>
        </xdr:cNvPr>
        <xdr:cNvSpPr txBox="1"/>
      </xdr:nvSpPr>
      <xdr:spPr>
        <a:xfrm>
          <a:off x="421259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BE65E4F1-11CC-4AA7-A686-48394533E5FC}"/>
            </a:ext>
          </a:extLst>
        </xdr:cNvPr>
        <xdr:cNvCxnSpPr/>
      </xdr:nvCxnSpPr>
      <xdr:spPr>
        <a:xfrm>
          <a:off x="411226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435F981-7746-43BA-8293-C79704A3C11E}"/>
            </a:ext>
          </a:extLst>
        </xdr:cNvPr>
        <xdr:cNvSpPr txBox="1"/>
      </xdr:nvSpPr>
      <xdr:spPr>
        <a:xfrm>
          <a:off x="4212590" y="5448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2E57C9F6-FE97-49ED-9AE5-AE5330F22BF8}"/>
            </a:ext>
          </a:extLst>
        </xdr:cNvPr>
        <xdr:cNvCxnSpPr/>
      </xdr:nvCxnSpPr>
      <xdr:spPr>
        <a:xfrm>
          <a:off x="411226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D3EB9BC9-408C-4B21-AEBE-912ACA75CCC2}"/>
            </a:ext>
          </a:extLst>
        </xdr:cNvPr>
        <xdr:cNvSpPr txBox="1"/>
      </xdr:nvSpPr>
      <xdr:spPr>
        <a:xfrm>
          <a:off x="4212590" y="6236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AC9EC741-3A3F-4A34-A1E3-BE2BE31AAD7A}"/>
            </a:ext>
          </a:extLst>
        </xdr:cNvPr>
        <xdr:cNvSpPr/>
      </xdr:nvSpPr>
      <xdr:spPr>
        <a:xfrm>
          <a:off x="4131310" y="6388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D9B15D7C-823F-482E-BCFB-08F07769CE4F}"/>
            </a:ext>
          </a:extLst>
        </xdr:cNvPr>
        <xdr:cNvSpPr/>
      </xdr:nvSpPr>
      <xdr:spPr>
        <a:xfrm>
          <a:off x="3388360" y="640388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DDFB97FB-AEB9-424D-9F64-4A0EB10894F9}"/>
            </a:ext>
          </a:extLst>
        </xdr:cNvPr>
        <xdr:cNvSpPr/>
      </xdr:nvSpPr>
      <xdr:spPr>
        <a:xfrm>
          <a:off x="2571750" y="636877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C14F322-C466-4FB7-93B3-5E90F768E412}"/>
            </a:ext>
          </a:extLst>
        </xdr:cNvPr>
        <xdr:cNvSpPr/>
      </xdr:nvSpPr>
      <xdr:spPr>
        <a:xfrm>
          <a:off x="1774190" y="63366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1BB5A1B4-8BC7-406F-B251-A99D3F840399}"/>
            </a:ext>
          </a:extLst>
        </xdr:cNvPr>
        <xdr:cNvSpPr/>
      </xdr:nvSpPr>
      <xdr:spPr>
        <a:xfrm>
          <a:off x="988060" y="631652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728D333-3A5A-4D15-90EA-B2AF2A3CEAF3}"/>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FBBD363-464C-4439-8658-72DF4CB49240}"/>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E1E2413-5D93-460E-9888-5F3C1355DD7E}"/>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54C9B14-CA37-426F-B285-35430A06B9F9}"/>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FABED99-FF64-47D0-8C2A-51F9FE154E5D}"/>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84183</xdr:rowOff>
    </xdr:from>
    <xdr:to>
      <xdr:col>24</xdr:col>
      <xdr:colOff>114300</xdr:colOff>
      <xdr:row>39</xdr:row>
      <xdr:rowOff>14333</xdr:rowOff>
    </xdr:to>
    <xdr:sp macro="" textlink="">
      <xdr:nvSpPr>
        <xdr:cNvPr id="74" name="楕円 73">
          <a:extLst>
            <a:ext uri="{FF2B5EF4-FFF2-40B4-BE49-F238E27FC236}">
              <a16:creationId xmlns:a16="http://schemas.microsoft.com/office/drawing/2014/main" id="{09100A95-1D74-447A-BAFA-68C1B4EEA03A}"/>
            </a:ext>
          </a:extLst>
        </xdr:cNvPr>
        <xdr:cNvSpPr/>
      </xdr:nvSpPr>
      <xdr:spPr>
        <a:xfrm>
          <a:off x="4131310" y="66011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62610</xdr:rowOff>
    </xdr:from>
    <xdr:ext cx="405111" cy="259045"/>
    <xdr:sp macro="" textlink="">
      <xdr:nvSpPr>
        <xdr:cNvPr id="75" name="【図書館】&#10;有形固定資産減価償却率該当値テキスト">
          <a:extLst>
            <a:ext uri="{FF2B5EF4-FFF2-40B4-BE49-F238E27FC236}">
              <a16:creationId xmlns:a16="http://schemas.microsoft.com/office/drawing/2014/main" id="{91A613AF-1052-43E0-9C7C-A46A5F81D7D3}"/>
            </a:ext>
          </a:extLst>
        </xdr:cNvPr>
        <xdr:cNvSpPr txBox="1"/>
      </xdr:nvSpPr>
      <xdr:spPr>
        <a:xfrm>
          <a:off x="4212590" y="6573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53159</xdr:rowOff>
    </xdr:from>
    <xdr:to>
      <xdr:col>20</xdr:col>
      <xdr:colOff>38100</xdr:colOff>
      <xdr:row>38</xdr:row>
      <xdr:rowOff>154759</xdr:rowOff>
    </xdr:to>
    <xdr:sp macro="" textlink="">
      <xdr:nvSpPr>
        <xdr:cNvPr id="76" name="楕円 75">
          <a:extLst>
            <a:ext uri="{FF2B5EF4-FFF2-40B4-BE49-F238E27FC236}">
              <a16:creationId xmlns:a16="http://schemas.microsoft.com/office/drawing/2014/main" id="{277C3758-5727-4286-8CE2-344224DFE5EE}"/>
            </a:ext>
          </a:extLst>
        </xdr:cNvPr>
        <xdr:cNvSpPr/>
      </xdr:nvSpPr>
      <xdr:spPr>
        <a:xfrm>
          <a:off x="3388360" y="65720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103959</xdr:rowOff>
    </xdr:from>
    <xdr:to>
      <xdr:col>24</xdr:col>
      <xdr:colOff>63500</xdr:colOff>
      <xdr:row>38</xdr:row>
      <xdr:rowOff>134983</xdr:rowOff>
    </xdr:to>
    <xdr:cxnSp macro="">
      <xdr:nvCxnSpPr>
        <xdr:cNvPr id="77" name="直線コネクタ 76">
          <a:extLst>
            <a:ext uri="{FF2B5EF4-FFF2-40B4-BE49-F238E27FC236}">
              <a16:creationId xmlns:a16="http://schemas.microsoft.com/office/drawing/2014/main" id="{26AD09D7-0B85-437D-90AE-B75285B233B8}"/>
            </a:ext>
          </a:extLst>
        </xdr:cNvPr>
        <xdr:cNvCxnSpPr/>
      </xdr:nvCxnSpPr>
      <xdr:spPr>
        <a:xfrm>
          <a:off x="3431540" y="6617154"/>
          <a:ext cx="74295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8" name="楕円 77">
          <a:extLst>
            <a:ext uri="{FF2B5EF4-FFF2-40B4-BE49-F238E27FC236}">
              <a16:creationId xmlns:a16="http://schemas.microsoft.com/office/drawing/2014/main" id="{2F2B998E-8A56-4B94-AF93-30EA09DB10DB}"/>
            </a:ext>
          </a:extLst>
        </xdr:cNvPr>
        <xdr:cNvSpPr/>
      </xdr:nvSpPr>
      <xdr:spPr>
        <a:xfrm>
          <a:off x="2571750" y="65328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103959</xdr:rowOff>
    </xdr:to>
    <xdr:cxnSp macro="">
      <xdr:nvCxnSpPr>
        <xdr:cNvPr id="79" name="直線コネクタ 78">
          <a:extLst>
            <a:ext uri="{FF2B5EF4-FFF2-40B4-BE49-F238E27FC236}">
              <a16:creationId xmlns:a16="http://schemas.microsoft.com/office/drawing/2014/main" id="{8DB08D8A-9737-4454-9A41-EADEBDBF65CA}"/>
            </a:ext>
          </a:extLst>
        </xdr:cNvPr>
        <xdr:cNvCxnSpPr/>
      </xdr:nvCxnSpPr>
      <xdr:spPr>
        <a:xfrm>
          <a:off x="2626360" y="6577965"/>
          <a:ext cx="80518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a:extLst>
            <a:ext uri="{FF2B5EF4-FFF2-40B4-BE49-F238E27FC236}">
              <a16:creationId xmlns:a16="http://schemas.microsoft.com/office/drawing/2014/main" id="{DE747B85-9098-4265-8375-6536597C5182}"/>
            </a:ext>
          </a:extLst>
        </xdr:cNvPr>
        <xdr:cNvSpPr/>
      </xdr:nvSpPr>
      <xdr:spPr>
        <a:xfrm>
          <a:off x="1774190" y="648960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64770</xdr:rowOff>
    </xdr:to>
    <xdr:cxnSp macro="">
      <xdr:nvCxnSpPr>
        <xdr:cNvPr id="81" name="直線コネクタ 80">
          <a:extLst>
            <a:ext uri="{FF2B5EF4-FFF2-40B4-BE49-F238E27FC236}">
              <a16:creationId xmlns:a16="http://schemas.microsoft.com/office/drawing/2014/main" id="{BD3BBA99-5D87-4A72-9863-7149E7898ADA}"/>
            </a:ext>
          </a:extLst>
        </xdr:cNvPr>
        <xdr:cNvCxnSpPr/>
      </xdr:nvCxnSpPr>
      <xdr:spPr>
        <a:xfrm>
          <a:off x="1828800" y="6540410"/>
          <a:ext cx="79756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90714</xdr:rowOff>
    </xdr:from>
    <xdr:to>
      <xdr:col>6</xdr:col>
      <xdr:colOff>38100</xdr:colOff>
      <xdr:row>38</xdr:row>
      <xdr:rowOff>20864</xdr:rowOff>
    </xdr:to>
    <xdr:sp macro="" textlink="">
      <xdr:nvSpPr>
        <xdr:cNvPr id="82" name="楕円 81">
          <a:extLst>
            <a:ext uri="{FF2B5EF4-FFF2-40B4-BE49-F238E27FC236}">
              <a16:creationId xmlns:a16="http://schemas.microsoft.com/office/drawing/2014/main" id="{68F8BF71-CDE3-42E9-85FC-878E018C3001}"/>
            </a:ext>
          </a:extLst>
        </xdr:cNvPr>
        <xdr:cNvSpPr/>
      </xdr:nvSpPr>
      <xdr:spPr>
        <a:xfrm>
          <a:off x="988060" y="643817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141514</xdr:rowOff>
    </xdr:from>
    <xdr:to>
      <xdr:col>10</xdr:col>
      <xdr:colOff>114300</xdr:colOff>
      <xdr:row>38</xdr:row>
      <xdr:rowOff>27215</xdr:rowOff>
    </xdr:to>
    <xdr:cxnSp macro="">
      <xdr:nvCxnSpPr>
        <xdr:cNvPr id="83" name="直線コネクタ 82">
          <a:extLst>
            <a:ext uri="{FF2B5EF4-FFF2-40B4-BE49-F238E27FC236}">
              <a16:creationId xmlns:a16="http://schemas.microsoft.com/office/drawing/2014/main" id="{9BA6E781-FCF3-407C-9E6F-DA7EC2E4DF44}"/>
            </a:ext>
          </a:extLst>
        </xdr:cNvPr>
        <xdr:cNvCxnSpPr/>
      </xdr:nvCxnSpPr>
      <xdr:spPr>
        <a:xfrm>
          <a:off x="1031240" y="6483259"/>
          <a:ext cx="79756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52908616-1D63-466F-9DBC-3DB03CC21E2B}"/>
            </a:ext>
          </a:extLst>
        </xdr:cNvPr>
        <xdr:cNvSpPr txBox="1"/>
      </xdr:nvSpPr>
      <xdr:spPr>
        <a:xfrm>
          <a:off x="32391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83976F08-44E0-48E0-8977-D81434FD83D8}"/>
            </a:ext>
          </a:extLst>
        </xdr:cNvPr>
        <xdr:cNvSpPr txBox="1"/>
      </xdr:nvSpPr>
      <xdr:spPr>
        <a:xfrm>
          <a:off x="2439044" y="614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EF488463-8B54-49EA-854E-6EAC45AD98DF}"/>
            </a:ext>
          </a:extLst>
        </xdr:cNvPr>
        <xdr:cNvSpPr txBox="1"/>
      </xdr:nvSpPr>
      <xdr:spPr>
        <a:xfrm>
          <a:off x="164148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6F26794B-0B73-4346-9D1F-1C9CF529CB91}"/>
            </a:ext>
          </a:extLst>
        </xdr:cNvPr>
        <xdr:cNvSpPr txBox="1"/>
      </xdr:nvSpPr>
      <xdr:spPr>
        <a:xfrm>
          <a:off x="855354" y="609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145886</xdr:rowOff>
    </xdr:from>
    <xdr:ext cx="405111" cy="259045"/>
    <xdr:sp macro="" textlink="">
      <xdr:nvSpPr>
        <xdr:cNvPr id="88" name="n_1mainValue【図書館】&#10;有形固定資産減価償却率">
          <a:extLst>
            <a:ext uri="{FF2B5EF4-FFF2-40B4-BE49-F238E27FC236}">
              <a16:creationId xmlns:a16="http://schemas.microsoft.com/office/drawing/2014/main" id="{9E942D3D-9581-4585-8BDC-DE59D9E491AF}"/>
            </a:ext>
          </a:extLst>
        </xdr:cNvPr>
        <xdr:cNvSpPr txBox="1"/>
      </xdr:nvSpPr>
      <xdr:spPr>
        <a:xfrm>
          <a:off x="3239144" y="665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9" name="n_2mainValue【図書館】&#10;有形固定資産減価償却率">
          <a:extLst>
            <a:ext uri="{FF2B5EF4-FFF2-40B4-BE49-F238E27FC236}">
              <a16:creationId xmlns:a16="http://schemas.microsoft.com/office/drawing/2014/main" id="{9F265EC7-FE0D-410E-84B0-C972DFB5C426}"/>
            </a:ext>
          </a:extLst>
        </xdr:cNvPr>
        <xdr:cNvSpPr txBox="1"/>
      </xdr:nvSpPr>
      <xdr:spPr>
        <a:xfrm>
          <a:off x="2439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a:extLst>
            <a:ext uri="{FF2B5EF4-FFF2-40B4-BE49-F238E27FC236}">
              <a16:creationId xmlns:a16="http://schemas.microsoft.com/office/drawing/2014/main" id="{94794384-973B-402D-A951-187C55C121A5}"/>
            </a:ext>
          </a:extLst>
        </xdr:cNvPr>
        <xdr:cNvSpPr txBox="1"/>
      </xdr:nvSpPr>
      <xdr:spPr>
        <a:xfrm>
          <a:off x="1641484" y="658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11992</xdr:rowOff>
    </xdr:from>
    <xdr:ext cx="405111" cy="259045"/>
    <xdr:sp macro="" textlink="">
      <xdr:nvSpPr>
        <xdr:cNvPr id="91" name="n_4mainValue【図書館】&#10;有形固定資産減価償却率">
          <a:extLst>
            <a:ext uri="{FF2B5EF4-FFF2-40B4-BE49-F238E27FC236}">
              <a16:creationId xmlns:a16="http://schemas.microsoft.com/office/drawing/2014/main" id="{AD7F2502-9D8C-467B-903F-6DCC1AED9883}"/>
            </a:ext>
          </a:extLst>
        </xdr:cNvPr>
        <xdr:cNvSpPr txBox="1"/>
      </xdr:nvSpPr>
      <xdr:spPr>
        <a:xfrm>
          <a:off x="855354" y="65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4FC58D3-5A1C-4BF8-A48A-D5019F515977}"/>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FFEE433-E066-43FD-AB4C-6D656C57500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7F5BE40-466D-4E7F-B419-DD848A60755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9708903-9DAC-41EB-9C5B-67F40928445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93C4229-F7D5-4866-B153-2A605BCCB82C}"/>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C31461F-338D-4390-8442-8FCBA5FAA4CB}"/>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04ABF1F-A53A-49E5-90B8-C410D7F434D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3A109BE-2C00-4FEB-8683-BC3DE02E378F}"/>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958DA9C-F0CD-4BB7-BF8E-E64F8AAE27C1}"/>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B0CB19B-615F-4599-977F-79DB67D662E2}"/>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113078BF-A1B0-40E6-94EF-C7EED8DAC0D3}"/>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B9F6D9D-3E2D-4587-9D6F-587008607836}"/>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7B7C0F69-A927-4CD9-A750-AF6B4E8A67B9}"/>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B342669C-0C41-4911-BDCD-FDE9E273DEE4}"/>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4B24672-59C4-494D-AC9B-FD9ACE3A9F3E}"/>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6CAF942D-4F4D-4395-A58E-8332A45101EB}"/>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FFECE49B-28F1-4F01-B283-DC945A4841C9}"/>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DC2B1112-4048-44E3-B526-68331A197C20}"/>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AFCA55FE-DF06-42EE-A0A7-05B7C23CAE90}"/>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631123A-0C7B-4415-BF79-CAE67AEC2026}"/>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69890BA0-1152-40D6-AC92-5C224B8CF9A3}"/>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EC4483A8-C61C-47B7-89B9-3666C24A6654}"/>
            </a:ext>
          </a:extLst>
        </xdr:cNvPr>
        <xdr:cNvCxnSpPr/>
      </xdr:nvCxnSpPr>
      <xdr:spPr>
        <a:xfrm flipV="1">
          <a:off x="9429115" y="6074664"/>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E1815B40-C27B-480C-94D2-1715CBCA5E8A}"/>
            </a:ext>
          </a:extLst>
        </xdr:cNvPr>
        <xdr:cNvSpPr txBox="1"/>
      </xdr:nvSpPr>
      <xdr:spPr>
        <a:xfrm>
          <a:off x="9467850"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CB40990D-EAA9-4B2F-A1CE-BCBADF814CF8}"/>
            </a:ext>
          </a:extLst>
        </xdr:cNvPr>
        <xdr:cNvCxnSpPr/>
      </xdr:nvCxnSpPr>
      <xdr:spPr>
        <a:xfrm>
          <a:off x="9356090" y="71555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FEE9913B-0686-4973-A6AB-BF280A420678}"/>
            </a:ext>
          </a:extLst>
        </xdr:cNvPr>
        <xdr:cNvSpPr txBox="1"/>
      </xdr:nvSpPr>
      <xdr:spPr>
        <a:xfrm>
          <a:off x="9467850" y="584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D3A7D6CE-7058-4390-A890-537F389850F9}"/>
            </a:ext>
          </a:extLst>
        </xdr:cNvPr>
        <xdr:cNvCxnSpPr/>
      </xdr:nvCxnSpPr>
      <xdr:spPr>
        <a:xfrm>
          <a:off x="9356090" y="607466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90FC5F13-326D-4DEE-B86C-280127582884}"/>
            </a:ext>
          </a:extLst>
        </xdr:cNvPr>
        <xdr:cNvSpPr txBox="1"/>
      </xdr:nvSpPr>
      <xdr:spPr>
        <a:xfrm>
          <a:off x="9467850" y="687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9A68A613-9DE4-4780-936A-DD39481C84B1}"/>
            </a:ext>
          </a:extLst>
        </xdr:cNvPr>
        <xdr:cNvSpPr/>
      </xdr:nvSpPr>
      <xdr:spPr>
        <a:xfrm>
          <a:off x="9394190" y="690359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61DEFBB4-7691-42E3-AFC9-02009207BA05}"/>
            </a:ext>
          </a:extLst>
        </xdr:cNvPr>
        <xdr:cNvSpPr/>
      </xdr:nvSpPr>
      <xdr:spPr>
        <a:xfrm>
          <a:off x="8632190" y="69161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3AB53E78-0833-430F-B143-0DFB411681FE}"/>
            </a:ext>
          </a:extLst>
        </xdr:cNvPr>
        <xdr:cNvSpPr/>
      </xdr:nvSpPr>
      <xdr:spPr>
        <a:xfrm>
          <a:off x="7846060" y="692264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770C1C9A-8D4B-43E8-8FC5-B599F0238EA9}"/>
            </a:ext>
          </a:extLst>
        </xdr:cNvPr>
        <xdr:cNvSpPr/>
      </xdr:nvSpPr>
      <xdr:spPr>
        <a:xfrm>
          <a:off x="7029450" y="692264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6FCC4C61-EAA9-4613-8676-E3832A9632E1}"/>
            </a:ext>
          </a:extLst>
        </xdr:cNvPr>
        <xdr:cNvSpPr/>
      </xdr:nvSpPr>
      <xdr:spPr>
        <a:xfrm>
          <a:off x="6231890" y="69226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1F2E403-DF9E-4888-9C8B-61D02E13A788}"/>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9957DEF-5F92-4638-9016-564E1727DF4A}"/>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973EDA2-CAD7-4E3C-8617-40A0F567857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53F9445-89C1-4F9B-9609-FB4D048FC2B5}"/>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AAADB05-C33F-44F1-A096-6B4CAE612141}"/>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160274</xdr:rowOff>
    </xdr:from>
    <xdr:to>
      <xdr:col>55</xdr:col>
      <xdr:colOff>50800</xdr:colOff>
      <xdr:row>40</xdr:row>
      <xdr:rowOff>90424</xdr:rowOff>
    </xdr:to>
    <xdr:sp macro="" textlink="">
      <xdr:nvSpPr>
        <xdr:cNvPr id="129" name="楕円 128">
          <a:extLst>
            <a:ext uri="{FF2B5EF4-FFF2-40B4-BE49-F238E27FC236}">
              <a16:creationId xmlns:a16="http://schemas.microsoft.com/office/drawing/2014/main" id="{AD207722-E578-4880-AD77-01D9DB6CC70B}"/>
            </a:ext>
          </a:extLst>
        </xdr:cNvPr>
        <xdr:cNvSpPr/>
      </xdr:nvSpPr>
      <xdr:spPr>
        <a:xfrm>
          <a:off x="9394190" y="684872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11701</xdr:rowOff>
    </xdr:from>
    <xdr:ext cx="469744" cy="259045"/>
    <xdr:sp macro="" textlink="">
      <xdr:nvSpPr>
        <xdr:cNvPr id="130" name="【図書館】&#10;一人当たり面積該当値テキスト">
          <a:extLst>
            <a:ext uri="{FF2B5EF4-FFF2-40B4-BE49-F238E27FC236}">
              <a16:creationId xmlns:a16="http://schemas.microsoft.com/office/drawing/2014/main" id="{8374FC52-B73A-4330-80AC-B00C369EFD42}"/>
            </a:ext>
          </a:extLst>
        </xdr:cNvPr>
        <xdr:cNvSpPr txBox="1"/>
      </xdr:nvSpPr>
      <xdr:spPr>
        <a:xfrm>
          <a:off x="9467850" y="670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160274</xdr:rowOff>
    </xdr:from>
    <xdr:to>
      <xdr:col>50</xdr:col>
      <xdr:colOff>165100</xdr:colOff>
      <xdr:row>40</xdr:row>
      <xdr:rowOff>90424</xdr:rowOff>
    </xdr:to>
    <xdr:sp macro="" textlink="">
      <xdr:nvSpPr>
        <xdr:cNvPr id="131" name="楕円 130">
          <a:extLst>
            <a:ext uri="{FF2B5EF4-FFF2-40B4-BE49-F238E27FC236}">
              <a16:creationId xmlns:a16="http://schemas.microsoft.com/office/drawing/2014/main" id="{494137BC-FBDC-4C11-82BF-508835EC182C}"/>
            </a:ext>
          </a:extLst>
        </xdr:cNvPr>
        <xdr:cNvSpPr/>
      </xdr:nvSpPr>
      <xdr:spPr>
        <a:xfrm>
          <a:off x="8632190" y="68487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39624</xdr:rowOff>
    </xdr:from>
    <xdr:to>
      <xdr:col>55</xdr:col>
      <xdr:colOff>0</xdr:colOff>
      <xdr:row>40</xdr:row>
      <xdr:rowOff>39624</xdr:rowOff>
    </xdr:to>
    <xdr:cxnSp macro="">
      <xdr:nvCxnSpPr>
        <xdr:cNvPr id="132" name="直線コネクタ 131">
          <a:extLst>
            <a:ext uri="{FF2B5EF4-FFF2-40B4-BE49-F238E27FC236}">
              <a16:creationId xmlns:a16="http://schemas.microsoft.com/office/drawing/2014/main" id="{37488684-7F9F-49E0-908D-F5B531F9E150}"/>
            </a:ext>
          </a:extLst>
        </xdr:cNvPr>
        <xdr:cNvCxnSpPr/>
      </xdr:nvCxnSpPr>
      <xdr:spPr>
        <a:xfrm>
          <a:off x="8686800" y="689762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164846</xdr:rowOff>
    </xdr:from>
    <xdr:to>
      <xdr:col>46</xdr:col>
      <xdr:colOff>38100</xdr:colOff>
      <xdr:row>40</xdr:row>
      <xdr:rowOff>94996</xdr:rowOff>
    </xdr:to>
    <xdr:sp macro="" textlink="">
      <xdr:nvSpPr>
        <xdr:cNvPr id="133" name="楕円 132">
          <a:extLst>
            <a:ext uri="{FF2B5EF4-FFF2-40B4-BE49-F238E27FC236}">
              <a16:creationId xmlns:a16="http://schemas.microsoft.com/office/drawing/2014/main" id="{1A08B3BE-7331-48B2-8C6F-39138BF301F7}"/>
            </a:ext>
          </a:extLst>
        </xdr:cNvPr>
        <xdr:cNvSpPr/>
      </xdr:nvSpPr>
      <xdr:spPr>
        <a:xfrm>
          <a:off x="7846060" y="68552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39624</xdr:rowOff>
    </xdr:from>
    <xdr:to>
      <xdr:col>50</xdr:col>
      <xdr:colOff>114300</xdr:colOff>
      <xdr:row>40</xdr:row>
      <xdr:rowOff>44196</xdr:rowOff>
    </xdr:to>
    <xdr:cxnSp macro="">
      <xdr:nvCxnSpPr>
        <xdr:cNvPr id="134" name="直線コネクタ 133">
          <a:extLst>
            <a:ext uri="{FF2B5EF4-FFF2-40B4-BE49-F238E27FC236}">
              <a16:creationId xmlns:a16="http://schemas.microsoft.com/office/drawing/2014/main" id="{24955861-921E-4F26-B70A-E9EA62B1D917}"/>
            </a:ext>
          </a:extLst>
        </xdr:cNvPr>
        <xdr:cNvCxnSpPr/>
      </xdr:nvCxnSpPr>
      <xdr:spPr>
        <a:xfrm flipV="1">
          <a:off x="7889240" y="6897624"/>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169418</xdr:rowOff>
    </xdr:from>
    <xdr:to>
      <xdr:col>41</xdr:col>
      <xdr:colOff>101600</xdr:colOff>
      <xdr:row>40</xdr:row>
      <xdr:rowOff>99568</xdr:rowOff>
    </xdr:to>
    <xdr:sp macro="" textlink="">
      <xdr:nvSpPr>
        <xdr:cNvPr id="135" name="楕円 134">
          <a:extLst>
            <a:ext uri="{FF2B5EF4-FFF2-40B4-BE49-F238E27FC236}">
              <a16:creationId xmlns:a16="http://schemas.microsoft.com/office/drawing/2014/main" id="{A1EE3E16-6FC6-4A46-B5DC-03A791444619}"/>
            </a:ext>
          </a:extLst>
        </xdr:cNvPr>
        <xdr:cNvSpPr/>
      </xdr:nvSpPr>
      <xdr:spPr>
        <a:xfrm>
          <a:off x="7029450" y="685977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44196</xdr:rowOff>
    </xdr:from>
    <xdr:to>
      <xdr:col>45</xdr:col>
      <xdr:colOff>177800</xdr:colOff>
      <xdr:row>40</xdr:row>
      <xdr:rowOff>48768</xdr:rowOff>
    </xdr:to>
    <xdr:cxnSp macro="">
      <xdr:nvCxnSpPr>
        <xdr:cNvPr id="136" name="直線コネクタ 135">
          <a:extLst>
            <a:ext uri="{FF2B5EF4-FFF2-40B4-BE49-F238E27FC236}">
              <a16:creationId xmlns:a16="http://schemas.microsoft.com/office/drawing/2014/main" id="{8E5D63CD-4D7B-4E21-B0EC-2C73B99CD825}"/>
            </a:ext>
          </a:extLst>
        </xdr:cNvPr>
        <xdr:cNvCxnSpPr/>
      </xdr:nvCxnSpPr>
      <xdr:spPr>
        <a:xfrm flipV="1">
          <a:off x="7084060" y="6904101"/>
          <a:ext cx="80518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7" name="楕円 136">
          <a:extLst>
            <a:ext uri="{FF2B5EF4-FFF2-40B4-BE49-F238E27FC236}">
              <a16:creationId xmlns:a16="http://schemas.microsoft.com/office/drawing/2014/main" id="{D1B98453-695F-4492-9390-3838E34FC7AC}"/>
            </a:ext>
          </a:extLst>
        </xdr:cNvPr>
        <xdr:cNvSpPr/>
      </xdr:nvSpPr>
      <xdr:spPr>
        <a:xfrm>
          <a:off x="6231890" y="68605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48768</xdr:rowOff>
    </xdr:from>
    <xdr:to>
      <xdr:col>41</xdr:col>
      <xdr:colOff>50800</xdr:colOff>
      <xdr:row>40</xdr:row>
      <xdr:rowOff>53340</xdr:rowOff>
    </xdr:to>
    <xdr:cxnSp macro="">
      <xdr:nvCxnSpPr>
        <xdr:cNvPr id="138" name="直線コネクタ 137">
          <a:extLst>
            <a:ext uri="{FF2B5EF4-FFF2-40B4-BE49-F238E27FC236}">
              <a16:creationId xmlns:a16="http://schemas.microsoft.com/office/drawing/2014/main" id="{AA77120F-EB89-406F-9956-0B24B7FDB724}"/>
            </a:ext>
          </a:extLst>
        </xdr:cNvPr>
        <xdr:cNvCxnSpPr/>
      </xdr:nvCxnSpPr>
      <xdr:spPr>
        <a:xfrm flipV="1">
          <a:off x="6286500" y="6908673"/>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a:extLst>
            <a:ext uri="{FF2B5EF4-FFF2-40B4-BE49-F238E27FC236}">
              <a16:creationId xmlns:a16="http://schemas.microsoft.com/office/drawing/2014/main" id="{6F41EC1E-7556-46BB-9B7B-E19E0D4A081B}"/>
            </a:ext>
          </a:extLst>
        </xdr:cNvPr>
        <xdr:cNvSpPr txBox="1"/>
      </xdr:nvSpPr>
      <xdr:spPr>
        <a:xfrm>
          <a:off x="845446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a:extLst>
            <a:ext uri="{FF2B5EF4-FFF2-40B4-BE49-F238E27FC236}">
              <a16:creationId xmlns:a16="http://schemas.microsoft.com/office/drawing/2014/main" id="{1D2B4E5B-5F38-4D10-8F56-C03226D43D58}"/>
            </a:ext>
          </a:extLst>
        </xdr:cNvPr>
        <xdr:cNvSpPr txBox="1"/>
      </xdr:nvSpPr>
      <xdr:spPr>
        <a:xfrm>
          <a:off x="7673417" y="70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a:extLst>
            <a:ext uri="{FF2B5EF4-FFF2-40B4-BE49-F238E27FC236}">
              <a16:creationId xmlns:a16="http://schemas.microsoft.com/office/drawing/2014/main" id="{BF1C3B01-04A0-46FF-B533-10E144114856}"/>
            </a:ext>
          </a:extLst>
        </xdr:cNvPr>
        <xdr:cNvSpPr txBox="1"/>
      </xdr:nvSpPr>
      <xdr:spPr>
        <a:xfrm>
          <a:off x="6866332" y="70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a:extLst>
            <a:ext uri="{FF2B5EF4-FFF2-40B4-BE49-F238E27FC236}">
              <a16:creationId xmlns:a16="http://schemas.microsoft.com/office/drawing/2014/main" id="{528C656D-CF18-4486-B642-0D4FC0F48F6F}"/>
            </a:ext>
          </a:extLst>
        </xdr:cNvPr>
        <xdr:cNvSpPr txBox="1"/>
      </xdr:nvSpPr>
      <xdr:spPr>
        <a:xfrm>
          <a:off x="6068772" y="70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106951</xdr:rowOff>
    </xdr:from>
    <xdr:ext cx="469744" cy="259045"/>
    <xdr:sp macro="" textlink="">
      <xdr:nvSpPr>
        <xdr:cNvPr id="143" name="n_1mainValue【図書館】&#10;一人当たり面積">
          <a:extLst>
            <a:ext uri="{FF2B5EF4-FFF2-40B4-BE49-F238E27FC236}">
              <a16:creationId xmlns:a16="http://schemas.microsoft.com/office/drawing/2014/main" id="{67319588-7CD6-4B8A-8F57-7FC41B9B4699}"/>
            </a:ext>
          </a:extLst>
        </xdr:cNvPr>
        <xdr:cNvSpPr txBox="1"/>
      </xdr:nvSpPr>
      <xdr:spPr>
        <a:xfrm>
          <a:off x="8454467" y="66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111523</xdr:rowOff>
    </xdr:from>
    <xdr:ext cx="469744" cy="259045"/>
    <xdr:sp macro="" textlink="">
      <xdr:nvSpPr>
        <xdr:cNvPr id="144" name="n_2mainValue【図書館】&#10;一人当たり面積">
          <a:extLst>
            <a:ext uri="{FF2B5EF4-FFF2-40B4-BE49-F238E27FC236}">
              <a16:creationId xmlns:a16="http://schemas.microsoft.com/office/drawing/2014/main" id="{E7D000D6-3F76-4690-9874-E7DDE2CE4EEA}"/>
            </a:ext>
          </a:extLst>
        </xdr:cNvPr>
        <xdr:cNvSpPr txBox="1"/>
      </xdr:nvSpPr>
      <xdr:spPr>
        <a:xfrm>
          <a:off x="767341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116095</xdr:rowOff>
    </xdr:from>
    <xdr:ext cx="469744" cy="259045"/>
    <xdr:sp macro="" textlink="">
      <xdr:nvSpPr>
        <xdr:cNvPr id="145" name="n_3mainValue【図書館】&#10;一人当たり面積">
          <a:extLst>
            <a:ext uri="{FF2B5EF4-FFF2-40B4-BE49-F238E27FC236}">
              <a16:creationId xmlns:a16="http://schemas.microsoft.com/office/drawing/2014/main" id="{483D690B-4BFC-488A-8F5A-E0421BEF88D0}"/>
            </a:ext>
          </a:extLst>
        </xdr:cNvPr>
        <xdr:cNvSpPr txBox="1"/>
      </xdr:nvSpPr>
      <xdr:spPr>
        <a:xfrm>
          <a:off x="6866332"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46" name="n_4mainValue【図書館】&#10;一人当たり面積">
          <a:extLst>
            <a:ext uri="{FF2B5EF4-FFF2-40B4-BE49-F238E27FC236}">
              <a16:creationId xmlns:a16="http://schemas.microsoft.com/office/drawing/2014/main" id="{F2C7A40E-CFED-45D0-A402-9BB0D7DA4B92}"/>
            </a:ext>
          </a:extLst>
        </xdr:cNvPr>
        <xdr:cNvSpPr txBox="1"/>
      </xdr:nvSpPr>
      <xdr:spPr>
        <a:xfrm>
          <a:off x="6068772"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2B40971-4786-42E1-AF6B-4ADB42E25A30}"/>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877D8AA5-9CF1-4C43-9054-A53D0F65E712}"/>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7078A5B1-816C-4F16-90D2-F3F62D49563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3207F7D-0F56-4BDE-AEAA-2B15B7FD2DC2}"/>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423757B-15C4-4C3D-B1AC-2FF3E97F6A26}"/>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DD5E743D-005A-4B81-B04C-74EEC62CA061}"/>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9238104-9407-4433-9605-E2A1F9F019D4}"/>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664A49F-6A38-47E5-966B-7E3049DA8882}"/>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DD723BB2-3993-4271-99E9-E15D416028C4}"/>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95CF2EC-43FB-4DE7-8C64-758F834C0A8D}"/>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A52D4BB-C0E6-45A9-9716-10702678CE5F}"/>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482F4AC6-E258-48B9-8A08-DA1C13348C29}"/>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948B957E-F46B-4A52-A97E-1C203DE508DD}"/>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98D4D28C-B6D9-4BFD-B767-2442A9375B6D}"/>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858F4038-3690-4E01-A308-7382A4CF106E}"/>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B99C67E7-529E-40E5-8EF2-5884E7CDE7ED}"/>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B741546F-435C-4F7B-B12F-3BA85D014E52}"/>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D3349E5-FEE9-4D73-A8DC-F0D0BF94BDB6}"/>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1FD263C-C7F2-4C70-BE5C-19ACF7F3F35C}"/>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611A1BE5-55CF-4004-9892-20AFB05A47C9}"/>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7B99096F-EA9E-4109-9E8B-4003D78454DB}"/>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158BC7CF-3D9F-4B87-BB94-F1240B29AB2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C3FAE9E8-38B6-473B-A7FD-CEF92E31A369}"/>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8345B8F5-CCCF-4B0D-86EB-0C7BA30B55AC}"/>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99E6F4A1-B150-482B-A215-C94A8A8DCB5A}"/>
            </a:ext>
          </a:extLst>
        </xdr:cNvPr>
        <xdr:cNvCxnSpPr/>
      </xdr:nvCxnSpPr>
      <xdr:spPr>
        <a:xfrm flipV="1">
          <a:off x="4173855" y="95345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F37E3902-B31D-44DA-ACBC-84B4100D1D86}"/>
            </a:ext>
          </a:extLst>
        </xdr:cNvPr>
        <xdr:cNvSpPr txBox="1"/>
      </xdr:nvSpPr>
      <xdr:spPr>
        <a:xfrm>
          <a:off x="421259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D2BE87FF-A114-498D-B3E6-D2401C0E2B59}"/>
            </a:ext>
          </a:extLst>
        </xdr:cNvPr>
        <xdr:cNvCxnSpPr/>
      </xdr:nvCxnSpPr>
      <xdr:spPr>
        <a:xfrm>
          <a:off x="4112260" y="10993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9BA2E096-7C6D-41C0-A42E-CDDF1CD57841}"/>
            </a:ext>
          </a:extLst>
        </xdr:cNvPr>
        <xdr:cNvSpPr txBox="1"/>
      </xdr:nvSpPr>
      <xdr:spPr>
        <a:xfrm>
          <a:off x="421259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761A5ADB-6968-49B2-AEA6-257B085476E1}"/>
            </a:ext>
          </a:extLst>
        </xdr:cNvPr>
        <xdr:cNvCxnSpPr/>
      </xdr:nvCxnSpPr>
      <xdr:spPr>
        <a:xfrm>
          <a:off x="4112260" y="953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34BE6D77-B9C5-4B77-9FAF-F82F2DCA7108}"/>
            </a:ext>
          </a:extLst>
        </xdr:cNvPr>
        <xdr:cNvSpPr txBox="1"/>
      </xdr:nvSpPr>
      <xdr:spPr>
        <a:xfrm>
          <a:off x="421259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8AA471AD-C69D-471F-8DD1-CEBB4ADADDEE}"/>
            </a:ext>
          </a:extLst>
        </xdr:cNvPr>
        <xdr:cNvSpPr/>
      </xdr:nvSpPr>
      <xdr:spPr>
        <a:xfrm>
          <a:off x="4131310" y="103085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76779F36-B8BD-41A2-B1B8-A2DB29488EA9}"/>
            </a:ext>
          </a:extLst>
        </xdr:cNvPr>
        <xdr:cNvSpPr/>
      </xdr:nvSpPr>
      <xdr:spPr>
        <a:xfrm>
          <a:off x="3388360" y="102952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4C05F672-E6EA-4DC8-A0C4-EAFAA6ECA8BD}"/>
            </a:ext>
          </a:extLst>
        </xdr:cNvPr>
        <xdr:cNvSpPr/>
      </xdr:nvSpPr>
      <xdr:spPr>
        <a:xfrm>
          <a:off x="2571750" y="10283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92302A8D-5C01-423D-8845-1E3DD1464A3D}"/>
            </a:ext>
          </a:extLst>
        </xdr:cNvPr>
        <xdr:cNvSpPr/>
      </xdr:nvSpPr>
      <xdr:spPr>
        <a:xfrm>
          <a:off x="1774190" y="102381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E0B2B32A-6FB9-45CE-8905-4107E86E53E8}"/>
            </a:ext>
          </a:extLst>
        </xdr:cNvPr>
        <xdr:cNvSpPr/>
      </xdr:nvSpPr>
      <xdr:spPr>
        <a:xfrm>
          <a:off x="988060" y="1023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67B912D-4AE6-4FEE-9400-8C1AD3DAA181}"/>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DA9AB59-7BDA-4CFF-8EDC-EBE5570CF223}"/>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522A146-165C-46C4-ACC9-69E4CE1C511D}"/>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1AA73AE-80E8-4831-9346-B16224546BAC}"/>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3B7AAD8-6CAB-4FD7-86B3-49B5FCD9B0F0}"/>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87" name="楕円 186">
          <a:extLst>
            <a:ext uri="{FF2B5EF4-FFF2-40B4-BE49-F238E27FC236}">
              <a16:creationId xmlns:a16="http://schemas.microsoft.com/office/drawing/2014/main" id="{A011A4F7-803F-4B84-982E-3102F61BA84D}"/>
            </a:ext>
          </a:extLst>
        </xdr:cNvPr>
        <xdr:cNvSpPr/>
      </xdr:nvSpPr>
      <xdr:spPr>
        <a:xfrm>
          <a:off x="4131310" y="103828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78122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DF79004-970B-4317-8D8E-939DAEFFDD77}"/>
            </a:ext>
          </a:extLst>
        </xdr:cNvPr>
        <xdr:cNvSpPr txBox="1"/>
      </xdr:nvSpPr>
      <xdr:spPr>
        <a:xfrm>
          <a:off x="421259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90170</xdr:rowOff>
    </xdr:from>
    <xdr:to>
      <xdr:col>20</xdr:col>
      <xdr:colOff>38100</xdr:colOff>
      <xdr:row>61</xdr:row>
      <xdr:rowOff>20320</xdr:rowOff>
    </xdr:to>
    <xdr:sp macro="" textlink="">
      <xdr:nvSpPr>
        <xdr:cNvPr id="189" name="楕円 188">
          <a:extLst>
            <a:ext uri="{FF2B5EF4-FFF2-40B4-BE49-F238E27FC236}">
              <a16:creationId xmlns:a16="http://schemas.microsoft.com/office/drawing/2014/main" id="{9709EDA0-8C6E-45C6-8BD7-35E28504F77B}"/>
            </a:ext>
          </a:extLst>
        </xdr:cNvPr>
        <xdr:cNvSpPr/>
      </xdr:nvSpPr>
      <xdr:spPr>
        <a:xfrm>
          <a:off x="3388360" y="103809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140970</xdr:rowOff>
    </xdr:from>
    <xdr:to>
      <xdr:col>24</xdr:col>
      <xdr:colOff>63500</xdr:colOff>
      <xdr:row>60</xdr:row>
      <xdr:rowOff>150495</xdr:rowOff>
    </xdr:to>
    <xdr:cxnSp macro="">
      <xdr:nvCxnSpPr>
        <xdr:cNvPr id="190" name="直線コネクタ 189">
          <a:extLst>
            <a:ext uri="{FF2B5EF4-FFF2-40B4-BE49-F238E27FC236}">
              <a16:creationId xmlns:a16="http://schemas.microsoft.com/office/drawing/2014/main" id="{330D8809-930E-4FFC-8F04-205C872171C8}"/>
            </a:ext>
          </a:extLst>
        </xdr:cNvPr>
        <xdr:cNvCxnSpPr/>
      </xdr:nvCxnSpPr>
      <xdr:spPr>
        <a:xfrm>
          <a:off x="3431540" y="10426065"/>
          <a:ext cx="7429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91" name="楕円 190">
          <a:extLst>
            <a:ext uri="{FF2B5EF4-FFF2-40B4-BE49-F238E27FC236}">
              <a16:creationId xmlns:a16="http://schemas.microsoft.com/office/drawing/2014/main" id="{7E43B907-166F-4161-A25C-9AC9DE5C7818}"/>
            </a:ext>
          </a:extLst>
        </xdr:cNvPr>
        <xdr:cNvSpPr/>
      </xdr:nvSpPr>
      <xdr:spPr>
        <a:xfrm>
          <a:off x="2571750" y="103371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60</xdr:row>
      <xdr:rowOff>140970</xdr:rowOff>
    </xdr:to>
    <xdr:cxnSp macro="">
      <xdr:nvCxnSpPr>
        <xdr:cNvPr id="192" name="直線コネクタ 191">
          <a:extLst>
            <a:ext uri="{FF2B5EF4-FFF2-40B4-BE49-F238E27FC236}">
              <a16:creationId xmlns:a16="http://schemas.microsoft.com/office/drawing/2014/main" id="{89665842-4BEE-4F04-BBD4-B425B7955364}"/>
            </a:ext>
          </a:extLst>
        </xdr:cNvPr>
        <xdr:cNvCxnSpPr/>
      </xdr:nvCxnSpPr>
      <xdr:spPr>
        <a:xfrm>
          <a:off x="2626360" y="10382250"/>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93" name="楕円 192">
          <a:extLst>
            <a:ext uri="{FF2B5EF4-FFF2-40B4-BE49-F238E27FC236}">
              <a16:creationId xmlns:a16="http://schemas.microsoft.com/office/drawing/2014/main" id="{B2471785-E750-4832-B270-46890293C9DD}"/>
            </a:ext>
          </a:extLst>
        </xdr:cNvPr>
        <xdr:cNvSpPr/>
      </xdr:nvSpPr>
      <xdr:spPr>
        <a:xfrm>
          <a:off x="1774190" y="102381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99060</xdr:rowOff>
    </xdr:to>
    <xdr:cxnSp macro="">
      <xdr:nvCxnSpPr>
        <xdr:cNvPr id="194" name="直線コネクタ 193">
          <a:extLst>
            <a:ext uri="{FF2B5EF4-FFF2-40B4-BE49-F238E27FC236}">
              <a16:creationId xmlns:a16="http://schemas.microsoft.com/office/drawing/2014/main" id="{81C5A8A3-A464-4D02-AC4E-AA19887C6FED}"/>
            </a:ext>
          </a:extLst>
        </xdr:cNvPr>
        <xdr:cNvCxnSpPr/>
      </xdr:nvCxnSpPr>
      <xdr:spPr>
        <a:xfrm>
          <a:off x="1828800" y="10287000"/>
          <a:ext cx="7975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78740</xdr:rowOff>
    </xdr:from>
    <xdr:to>
      <xdr:col>6</xdr:col>
      <xdr:colOff>38100</xdr:colOff>
      <xdr:row>60</xdr:row>
      <xdr:rowOff>8890</xdr:rowOff>
    </xdr:to>
    <xdr:sp macro="" textlink="">
      <xdr:nvSpPr>
        <xdr:cNvPr id="195" name="楕円 194">
          <a:extLst>
            <a:ext uri="{FF2B5EF4-FFF2-40B4-BE49-F238E27FC236}">
              <a16:creationId xmlns:a16="http://schemas.microsoft.com/office/drawing/2014/main" id="{BED19895-CD96-46E7-979B-91DB04ECEB41}"/>
            </a:ext>
          </a:extLst>
        </xdr:cNvPr>
        <xdr:cNvSpPr/>
      </xdr:nvSpPr>
      <xdr:spPr>
        <a:xfrm>
          <a:off x="988060" y="101942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129540</xdr:rowOff>
    </xdr:from>
    <xdr:to>
      <xdr:col>10</xdr:col>
      <xdr:colOff>114300</xdr:colOff>
      <xdr:row>60</xdr:row>
      <xdr:rowOff>0</xdr:rowOff>
    </xdr:to>
    <xdr:cxnSp macro="">
      <xdr:nvCxnSpPr>
        <xdr:cNvPr id="196" name="直線コネクタ 195">
          <a:extLst>
            <a:ext uri="{FF2B5EF4-FFF2-40B4-BE49-F238E27FC236}">
              <a16:creationId xmlns:a16="http://schemas.microsoft.com/office/drawing/2014/main" id="{FC2FB33A-1F06-41F5-BEC1-89EF37EADEEA}"/>
            </a:ext>
          </a:extLst>
        </xdr:cNvPr>
        <xdr:cNvCxnSpPr/>
      </xdr:nvCxnSpPr>
      <xdr:spPr>
        <a:xfrm>
          <a:off x="1031240" y="1024890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2A7E15A7-025C-4C73-A518-647264F0F5E9}"/>
            </a:ext>
          </a:extLst>
        </xdr:cNvPr>
        <xdr:cNvSpPr txBox="1"/>
      </xdr:nvSpPr>
      <xdr:spPr>
        <a:xfrm>
          <a:off x="32391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C2C27D8D-6983-4D89-8299-3CF8D28FA151}"/>
            </a:ext>
          </a:extLst>
        </xdr:cNvPr>
        <xdr:cNvSpPr txBox="1"/>
      </xdr:nvSpPr>
      <xdr:spPr>
        <a:xfrm>
          <a:off x="2439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a:extLst>
            <a:ext uri="{FF2B5EF4-FFF2-40B4-BE49-F238E27FC236}">
              <a16:creationId xmlns:a16="http://schemas.microsoft.com/office/drawing/2014/main" id="{C5515B1E-48CC-4444-B63F-49DD690DC4AE}"/>
            </a:ext>
          </a:extLst>
        </xdr:cNvPr>
        <xdr:cNvSpPr txBox="1"/>
      </xdr:nvSpPr>
      <xdr:spPr>
        <a:xfrm>
          <a:off x="164148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a:extLst>
            <a:ext uri="{FF2B5EF4-FFF2-40B4-BE49-F238E27FC236}">
              <a16:creationId xmlns:a16="http://schemas.microsoft.com/office/drawing/2014/main" id="{133F5541-92E0-419D-9C0D-11FA48ED0A7C}"/>
            </a:ext>
          </a:extLst>
        </xdr:cNvPr>
        <xdr:cNvSpPr txBox="1"/>
      </xdr:nvSpPr>
      <xdr:spPr>
        <a:xfrm>
          <a:off x="85535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11447</xdr:rowOff>
    </xdr:from>
    <xdr:ext cx="405111" cy="259045"/>
    <xdr:sp macro="" textlink="">
      <xdr:nvSpPr>
        <xdr:cNvPr id="201" name="n_1mainValue【体育館・プール】&#10;有形固定資産減価償却率">
          <a:extLst>
            <a:ext uri="{FF2B5EF4-FFF2-40B4-BE49-F238E27FC236}">
              <a16:creationId xmlns:a16="http://schemas.microsoft.com/office/drawing/2014/main" id="{685F4CCF-55A9-4EF7-A32C-7F56772D7D5D}"/>
            </a:ext>
          </a:extLst>
        </xdr:cNvPr>
        <xdr:cNvSpPr txBox="1"/>
      </xdr:nvSpPr>
      <xdr:spPr>
        <a:xfrm>
          <a:off x="32391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140987</xdr:rowOff>
    </xdr:from>
    <xdr:ext cx="405111" cy="259045"/>
    <xdr:sp macro="" textlink="">
      <xdr:nvSpPr>
        <xdr:cNvPr id="202" name="n_2mainValue【体育館・プール】&#10;有形固定資産減価償却率">
          <a:extLst>
            <a:ext uri="{FF2B5EF4-FFF2-40B4-BE49-F238E27FC236}">
              <a16:creationId xmlns:a16="http://schemas.microsoft.com/office/drawing/2014/main" id="{542D083D-64A0-495E-9E87-26BE00C123C0}"/>
            </a:ext>
          </a:extLst>
        </xdr:cNvPr>
        <xdr:cNvSpPr txBox="1"/>
      </xdr:nvSpPr>
      <xdr:spPr>
        <a:xfrm>
          <a:off x="2439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203" name="n_3mainValue【体育館・プール】&#10;有形固定資産減価償却率">
          <a:extLst>
            <a:ext uri="{FF2B5EF4-FFF2-40B4-BE49-F238E27FC236}">
              <a16:creationId xmlns:a16="http://schemas.microsoft.com/office/drawing/2014/main" id="{7C10EC96-2EBD-4B9B-A9A1-22D0F12E295B}"/>
            </a:ext>
          </a:extLst>
        </xdr:cNvPr>
        <xdr:cNvSpPr txBox="1"/>
      </xdr:nvSpPr>
      <xdr:spPr>
        <a:xfrm>
          <a:off x="164148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25417</xdr:rowOff>
    </xdr:from>
    <xdr:ext cx="405111" cy="259045"/>
    <xdr:sp macro="" textlink="">
      <xdr:nvSpPr>
        <xdr:cNvPr id="204" name="n_4mainValue【体育館・プール】&#10;有形固定資産減価償却率">
          <a:extLst>
            <a:ext uri="{FF2B5EF4-FFF2-40B4-BE49-F238E27FC236}">
              <a16:creationId xmlns:a16="http://schemas.microsoft.com/office/drawing/2014/main" id="{666C02D1-2F3C-415E-8B50-B9A5884635EC}"/>
            </a:ext>
          </a:extLst>
        </xdr:cNvPr>
        <xdr:cNvSpPr txBox="1"/>
      </xdr:nvSpPr>
      <xdr:spPr>
        <a:xfrm>
          <a:off x="85535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6E50F07-CB07-46B8-AC4E-DD5D6001EA01}"/>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9DBC6FC-510E-4411-AC65-3728DD3F42F1}"/>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AC4AF68-667E-48B5-9641-C7F198F7B15B}"/>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F265E3F-5741-470F-827C-95CDEE11A46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C866D6AB-84B1-4194-B55B-337D50E686D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BFEABF8-B1E2-4FDA-B367-94B41B3348E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4D2CCA2-F514-4FD8-B039-F22F5060BFC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F154E07-B1EF-49E2-88DD-242CE7D3E608}"/>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680CBE9-D48C-4757-9BDD-6F2C6A85AD08}"/>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F5E9D00-E423-4A7F-B657-BA8252197776}"/>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149CA669-2217-4349-81D0-9B74C49C3F08}"/>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2CA8ED14-3C6A-40AB-9653-E669784DD00C}"/>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B691051-E881-45D6-AA86-DE6B2A8D927A}"/>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5F595001-993A-4BD3-BCD9-B654578D5B28}"/>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B3F7F2BF-2B5A-47C1-AA64-E2C497E621D4}"/>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D4E30D1B-EF9E-4552-AC04-A2ECA33E6642}"/>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7BE4AA08-6C67-4DC9-BCC9-738D381CB906}"/>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5F94EA50-7B99-447A-AD03-3C47C53AF5A0}"/>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A2C0593B-804C-4100-B362-38B9544DA9CF}"/>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5B3FE850-B5CD-4A68-BE42-E73B1AC0854F}"/>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BA83A62-82C7-42D9-B627-62E24E4C21D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5CA7D793-F817-43E5-B015-C81B5826B303}"/>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AA20E1BF-08CD-490D-BDF7-47E472FB3278}"/>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A43DEACC-3A32-46A8-B2C0-6F1074D65636}"/>
            </a:ext>
          </a:extLst>
        </xdr:cNvPr>
        <xdr:cNvCxnSpPr/>
      </xdr:nvCxnSpPr>
      <xdr:spPr>
        <a:xfrm flipV="1">
          <a:off x="9429115" y="9514713"/>
          <a:ext cx="0"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5C4BD8E-B427-4DFD-BE1B-19D460C18193}"/>
            </a:ext>
          </a:extLst>
        </xdr:cNvPr>
        <xdr:cNvSpPr txBox="1"/>
      </xdr:nvSpPr>
      <xdr:spPr>
        <a:xfrm>
          <a:off x="946785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9727170-CF51-4BBF-9714-9A3CD93D37F2}"/>
            </a:ext>
          </a:extLst>
        </xdr:cNvPr>
        <xdr:cNvCxnSpPr/>
      </xdr:nvCxnSpPr>
      <xdr:spPr>
        <a:xfrm>
          <a:off x="9356090" y="1104099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E7B5C363-6344-41D4-8622-77E0F2424C47}"/>
            </a:ext>
          </a:extLst>
        </xdr:cNvPr>
        <xdr:cNvSpPr txBox="1"/>
      </xdr:nvSpPr>
      <xdr:spPr>
        <a:xfrm>
          <a:off x="9467850" y="928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477522FE-23B3-4B8F-AC09-7244DA094737}"/>
            </a:ext>
          </a:extLst>
        </xdr:cNvPr>
        <xdr:cNvCxnSpPr/>
      </xdr:nvCxnSpPr>
      <xdr:spPr>
        <a:xfrm>
          <a:off x="9356090" y="95147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593C2294-D604-49BA-8A30-7EF2F1275134}"/>
            </a:ext>
          </a:extLst>
        </xdr:cNvPr>
        <xdr:cNvSpPr txBox="1"/>
      </xdr:nvSpPr>
      <xdr:spPr>
        <a:xfrm>
          <a:off x="9467850" y="1076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F2ED53B3-5874-4730-81FD-4C125F47469B}"/>
            </a:ext>
          </a:extLst>
        </xdr:cNvPr>
        <xdr:cNvSpPr/>
      </xdr:nvSpPr>
      <xdr:spPr>
        <a:xfrm>
          <a:off x="9394190" y="109124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A94F2064-7B83-4935-AD4B-414A9014CD8B}"/>
            </a:ext>
          </a:extLst>
        </xdr:cNvPr>
        <xdr:cNvSpPr/>
      </xdr:nvSpPr>
      <xdr:spPr>
        <a:xfrm>
          <a:off x="8632190" y="109284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C51DC172-45B5-4C64-8CE1-E8BBC1CDEDFA}"/>
            </a:ext>
          </a:extLst>
        </xdr:cNvPr>
        <xdr:cNvSpPr/>
      </xdr:nvSpPr>
      <xdr:spPr>
        <a:xfrm>
          <a:off x="7846060" y="109357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B8635FFA-C240-4615-A337-1BA84C0B6312}"/>
            </a:ext>
          </a:extLst>
        </xdr:cNvPr>
        <xdr:cNvSpPr/>
      </xdr:nvSpPr>
      <xdr:spPr>
        <a:xfrm>
          <a:off x="7029450" y="109360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E26C42AC-383E-4A76-85D9-EF8AABA79D58}"/>
            </a:ext>
          </a:extLst>
        </xdr:cNvPr>
        <xdr:cNvSpPr/>
      </xdr:nvSpPr>
      <xdr:spPr>
        <a:xfrm>
          <a:off x="6231890" y="1094066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5C3FCA7-FB7C-4867-AD7A-6FF6DA54459E}"/>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616DBB0-719F-4C81-826B-52497D352086}"/>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4E5252E-C5DC-4402-8C09-6A264DE3D123}"/>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F55FF70-2A7B-47BC-9A73-69A3251B2FF0}"/>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EAD1652-7961-4F6C-8AEF-3C1D80450404}"/>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149987</xdr:rowOff>
    </xdr:from>
    <xdr:to>
      <xdr:col>55</xdr:col>
      <xdr:colOff>50800</xdr:colOff>
      <xdr:row>64</xdr:row>
      <xdr:rowOff>80137</xdr:rowOff>
    </xdr:to>
    <xdr:sp macro="" textlink="">
      <xdr:nvSpPr>
        <xdr:cNvPr id="244" name="楕円 243">
          <a:extLst>
            <a:ext uri="{FF2B5EF4-FFF2-40B4-BE49-F238E27FC236}">
              <a16:creationId xmlns:a16="http://schemas.microsoft.com/office/drawing/2014/main" id="{E398BDA3-1DD4-46FE-B09B-E97459DDFC52}"/>
            </a:ext>
          </a:extLst>
        </xdr:cNvPr>
        <xdr:cNvSpPr/>
      </xdr:nvSpPr>
      <xdr:spPr>
        <a:xfrm>
          <a:off x="9394190" y="1095133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C680CFFC-FDC0-4CFF-B731-92584E4288C5}"/>
            </a:ext>
          </a:extLst>
        </xdr:cNvPr>
        <xdr:cNvSpPr txBox="1"/>
      </xdr:nvSpPr>
      <xdr:spPr>
        <a:xfrm>
          <a:off x="9467850"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148463</xdr:rowOff>
    </xdr:from>
    <xdr:to>
      <xdr:col>50</xdr:col>
      <xdr:colOff>165100</xdr:colOff>
      <xdr:row>64</xdr:row>
      <xdr:rowOff>78613</xdr:rowOff>
    </xdr:to>
    <xdr:sp macro="" textlink="">
      <xdr:nvSpPr>
        <xdr:cNvPr id="246" name="楕円 245">
          <a:extLst>
            <a:ext uri="{FF2B5EF4-FFF2-40B4-BE49-F238E27FC236}">
              <a16:creationId xmlns:a16="http://schemas.microsoft.com/office/drawing/2014/main" id="{A4774DF8-2A38-41C9-94B0-57957559CCFD}"/>
            </a:ext>
          </a:extLst>
        </xdr:cNvPr>
        <xdr:cNvSpPr/>
      </xdr:nvSpPr>
      <xdr:spPr>
        <a:xfrm>
          <a:off x="8632190" y="1094790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27813</xdr:rowOff>
    </xdr:from>
    <xdr:to>
      <xdr:col>55</xdr:col>
      <xdr:colOff>0</xdr:colOff>
      <xdr:row>64</xdr:row>
      <xdr:rowOff>29337</xdr:rowOff>
    </xdr:to>
    <xdr:cxnSp macro="">
      <xdr:nvCxnSpPr>
        <xdr:cNvPr id="247" name="直線コネクタ 246">
          <a:extLst>
            <a:ext uri="{FF2B5EF4-FFF2-40B4-BE49-F238E27FC236}">
              <a16:creationId xmlns:a16="http://schemas.microsoft.com/office/drawing/2014/main" id="{D636A1A1-8589-46E8-9CC5-96E2C0FF9664}"/>
            </a:ext>
          </a:extLst>
        </xdr:cNvPr>
        <xdr:cNvCxnSpPr/>
      </xdr:nvCxnSpPr>
      <xdr:spPr>
        <a:xfrm>
          <a:off x="8686800" y="10998708"/>
          <a:ext cx="7429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149225</xdr:rowOff>
    </xdr:from>
    <xdr:to>
      <xdr:col>46</xdr:col>
      <xdr:colOff>38100</xdr:colOff>
      <xdr:row>64</xdr:row>
      <xdr:rowOff>79375</xdr:rowOff>
    </xdr:to>
    <xdr:sp macro="" textlink="">
      <xdr:nvSpPr>
        <xdr:cNvPr id="248" name="楕円 247">
          <a:extLst>
            <a:ext uri="{FF2B5EF4-FFF2-40B4-BE49-F238E27FC236}">
              <a16:creationId xmlns:a16="http://schemas.microsoft.com/office/drawing/2014/main" id="{7EF735B1-1B97-4F8C-BB94-FE300367F852}"/>
            </a:ext>
          </a:extLst>
        </xdr:cNvPr>
        <xdr:cNvSpPr/>
      </xdr:nvSpPr>
      <xdr:spPr>
        <a:xfrm>
          <a:off x="7846060" y="109505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27813</xdr:rowOff>
    </xdr:from>
    <xdr:to>
      <xdr:col>50</xdr:col>
      <xdr:colOff>114300</xdr:colOff>
      <xdr:row>64</xdr:row>
      <xdr:rowOff>28575</xdr:rowOff>
    </xdr:to>
    <xdr:cxnSp macro="">
      <xdr:nvCxnSpPr>
        <xdr:cNvPr id="249" name="直線コネクタ 248">
          <a:extLst>
            <a:ext uri="{FF2B5EF4-FFF2-40B4-BE49-F238E27FC236}">
              <a16:creationId xmlns:a16="http://schemas.microsoft.com/office/drawing/2014/main" id="{B5155F47-C9D9-43F4-9303-F2A4BAEF3570}"/>
            </a:ext>
          </a:extLst>
        </xdr:cNvPr>
        <xdr:cNvCxnSpPr/>
      </xdr:nvCxnSpPr>
      <xdr:spPr>
        <a:xfrm flipV="1">
          <a:off x="7889240" y="10998708"/>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161036</xdr:rowOff>
    </xdr:from>
    <xdr:to>
      <xdr:col>41</xdr:col>
      <xdr:colOff>101600</xdr:colOff>
      <xdr:row>64</xdr:row>
      <xdr:rowOff>91186</xdr:rowOff>
    </xdr:to>
    <xdr:sp macro="" textlink="">
      <xdr:nvSpPr>
        <xdr:cNvPr id="250" name="楕円 249">
          <a:extLst>
            <a:ext uri="{FF2B5EF4-FFF2-40B4-BE49-F238E27FC236}">
              <a16:creationId xmlns:a16="http://schemas.microsoft.com/office/drawing/2014/main" id="{EA58274C-3EF9-4E2C-8117-247D938894D3}"/>
            </a:ext>
          </a:extLst>
        </xdr:cNvPr>
        <xdr:cNvSpPr/>
      </xdr:nvSpPr>
      <xdr:spPr>
        <a:xfrm>
          <a:off x="7029450" y="1096429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28575</xdr:rowOff>
    </xdr:from>
    <xdr:to>
      <xdr:col>45</xdr:col>
      <xdr:colOff>177800</xdr:colOff>
      <xdr:row>64</xdr:row>
      <xdr:rowOff>40386</xdr:rowOff>
    </xdr:to>
    <xdr:cxnSp macro="">
      <xdr:nvCxnSpPr>
        <xdr:cNvPr id="251" name="直線コネクタ 250">
          <a:extLst>
            <a:ext uri="{FF2B5EF4-FFF2-40B4-BE49-F238E27FC236}">
              <a16:creationId xmlns:a16="http://schemas.microsoft.com/office/drawing/2014/main" id="{48120A97-2996-4918-96CE-D33072011D40}"/>
            </a:ext>
          </a:extLst>
        </xdr:cNvPr>
        <xdr:cNvCxnSpPr/>
      </xdr:nvCxnSpPr>
      <xdr:spPr>
        <a:xfrm flipV="1">
          <a:off x="7084060" y="10999470"/>
          <a:ext cx="80518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155702</xdr:rowOff>
    </xdr:from>
    <xdr:to>
      <xdr:col>36</xdr:col>
      <xdr:colOff>165100</xdr:colOff>
      <xdr:row>64</xdr:row>
      <xdr:rowOff>85852</xdr:rowOff>
    </xdr:to>
    <xdr:sp macro="" textlink="">
      <xdr:nvSpPr>
        <xdr:cNvPr id="252" name="楕円 251">
          <a:extLst>
            <a:ext uri="{FF2B5EF4-FFF2-40B4-BE49-F238E27FC236}">
              <a16:creationId xmlns:a16="http://schemas.microsoft.com/office/drawing/2014/main" id="{F8146AAC-B9EA-4AE6-A6FC-726CB6F4D61C}"/>
            </a:ext>
          </a:extLst>
        </xdr:cNvPr>
        <xdr:cNvSpPr/>
      </xdr:nvSpPr>
      <xdr:spPr>
        <a:xfrm>
          <a:off x="6231890" y="1095705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35052</xdr:rowOff>
    </xdr:from>
    <xdr:to>
      <xdr:col>41</xdr:col>
      <xdr:colOff>50800</xdr:colOff>
      <xdr:row>64</xdr:row>
      <xdr:rowOff>40386</xdr:rowOff>
    </xdr:to>
    <xdr:cxnSp macro="">
      <xdr:nvCxnSpPr>
        <xdr:cNvPr id="253" name="直線コネクタ 252">
          <a:extLst>
            <a:ext uri="{FF2B5EF4-FFF2-40B4-BE49-F238E27FC236}">
              <a16:creationId xmlns:a16="http://schemas.microsoft.com/office/drawing/2014/main" id="{FB0839E7-38C2-4333-BE95-56E39A5202FE}"/>
            </a:ext>
          </a:extLst>
        </xdr:cNvPr>
        <xdr:cNvCxnSpPr/>
      </xdr:nvCxnSpPr>
      <xdr:spPr>
        <a:xfrm>
          <a:off x="6286500" y="11007852"/>
          <a:ext cx="79756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A7BFAD86-ABA0-472A-93F1-4A12E609DF9D}"/>
            </a:ext>
          </a:extLst>
        </xdr:cNvPr>
        <xdr:cNvSpPr txBox="1"/>
      </xdr:nvSpPr>
      <xdr:spPr>
        <a:xfrm>
          <a:off x="8454467" y="1069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D1F511A0-4474-4C8F-B632-677DE163C81D}"/>
            </a:ext>
          </a:extLst>
        </xdr:cNvPr>
        <xdr:cNvSpPr txBox="1"/>
      </xdr:nvSpPr>
      <xdr:spPr>
        <a:xfrm>
          <a:off x="7673417" y="1071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DBCC9F8C-8BE8-4F2C-A433-96F2D6AB8935}"/>
            </a:ext>
          </a:extLst>
        </xdr:cNvPr>
        <xdr:cNvSpPr txBox="1"/>
      </xdr:nvSpPr>
      <xdr:spPr>
        <a:xfrm>
          <a:off x="6866332" y="1071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B974B4BB-D063-4745-8200-1082C1A33F1F}"/>
            </a:ext>
          </a:extLst>
        </xdr:cNvPr>
        <xdr:cNvSpPr txBox="1"/>
      </xdr:nvSpPr>
      <xdr:spPr>
        <a:xfrm>
          <a:off x="6068772" y="1072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69740</xdr:rowOff>
    </xdr:from>
    <xdr:ext cx="469744" cy="259045"/>
    <xdr:sp macro="" textlink="">
      <xdr:nvSpPr>
        <xdr:cNvPr id="258" name="n_1mainValue【体育館・プール】&#10;一人当たり面積">
          <a:extLst>
            <a:ext uri="{FF2B5EF4-FFF2-40B4-BE49-F238E27FC236}">
              <a16:creationId xmlns:a16="http://schemas.microsoft.com/office/drawing/2014/main" id="{8E93311A-B403-4442-9363-EB643EE50C35}"/>
            </a:ext>
          </a:extLst>
        </xdr:cNvPr>
        <xdr:cNvSpPr txBox="1"/>
      </xdr:nvSpPr>
      <xdr:spPr>
        <a:xfrm>
          <a:off x="8454467" y="110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70502</xdr:rowOff>
    </xdr:from>
    <xdr:ext cx="469744" cy="259045"/>
    <xdr:sp macro="" textlink="">
      <xdr:nvSpPr>
        <xdr:cNvPr id="259" name="n_2mainValue【体育館・プール】&#10;一人当たり面積">
          <a:extLst>
            <a:ext uri="{FF2B5EF4-FFF2-40B4-BE49-F238E27FC236}">
              <a16:creationId xmlns:a16="http://schemas.microsoft.com/office/drawing/2014/main" id="{1B696643-15D9-4FC3-92AF-C64DAFCD375E}"/>
            </a:ext>
          </a:extLst>
        </xdr:cNvPr>
        <xdr:cNvSpPr txBox="1"/>
      </xdr:nvSpPr>
      <xdr:spPr>
        <a:xfrm>
          <a:off x="767341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82313</xdr:rowOff>
    </xdr:from>
    <xdr:ext cx="469744" cy="259045"/>
    <xdr:sp macro="" textlink="">
      <xdr:nvSpPr>
        <xdr:cNvPr id="260" name="n_3mainValue【体育館・プール】&#10;一人当たり面積">
          <a:extLst>
            <a:ext uri="{FF2B5EF4-FFF2-40B4-BE49-F238E27FC236}">
              <a16:creationId xmlns:a16="http://schemas.microsoft.com/office/drawing/2014/main" id="{749D806D-410A-418A-92B0-52E2EF52219A}"/>
            </a:ext>
          </a:extLst>
        </xdr:cNvPr>
        <xdr:cNvSpPr txBox="1"/>
      </xdr:nvSpPr>
      <xdr:spPr>
        <a:xfrm>
          <a:off x="6866332" y="1105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76979</xdr:rowOff>
    </xdr:from>
    <xdr:ext cx="469744" cy="259045"/>
    <xdr:sp macro="" textlink="">
      <xdr:nvSpPr>
        <xdr:cNvPr id="261" name="n_4mainValue【体育館・プール】&#10;一人当たり面積">
          <a:extLst>
            <a:ext uri="{FF2B5EF4-FFF2-40B4-BE49-F238E27FC236}">
              <a16:creationId xmlns:a16="http://schemas.microsoft.com/office/drawing/2014/main" id="{75CE68F1-908F-4F0F-85F0-6DA77586D226}"/>
            </a:ext>
          </a:extLst>
        </xdr:cNvPr>
        <xdr:cNvSpPr txBox="1"/>
      </xdr:nvSpPr>
      <xdr:spPr>
        <a:xfrm>
          <a:off x="6068772"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93B1AD7D-533C-4FD7-9DDD-F0CFBDE5F0C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08A5056-9ADD-4CEA-BD4F-1DE58BB62EEB}"/>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F25D345-318E-4553-ADAE-8259923998EA}"/>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9DA0201A-3E82-4A2C-89C5-679E03D7A56F}"/>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081BAB0-0193-4338-9140-F46FBD4AB6B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3F32689-D55C-42A5-A9C0-8783FA6DBBBB}"/>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20584DC-7F75-4277-BD4F-D83A900A61A0}"/>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1A0EE02-DF2B-4D5F-9E50-0CD852A1DD23}"/>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E387F67-1165-4361-B8B3-EE0A292CDCBA}"/>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B6840C5-B20E-42CB-98A2-061675D5F41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9326C82-B2EF-4435-AA25-7FBC7C6FD31E}"/>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E44A06D4-096F-433C-8BDD-2D00BB4473DB}"/>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736F2DDE-B27F-4080-BF4C-1FF701D805BD}"/>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D111EEEE-A914-4A02-8910-762F5B7D01AE}"/>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CF13A67C-7612-4D08-9491-E9D4B1B951BD}"/>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90061C7A-0AD5-4459-888F-7B7FA90EAB81}"/>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D3B82527-872F-4631-B392-D486657A53FB}"/>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E3B0C796-69D0-465F-B0C5-C71011DCD850}"/>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60C6548E-78D0-449F-9892-266A9696EFE4}"/>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FA8DED8A-7B9C-4F28-BAD0-0105DC7F96DA}"/>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880753C5-EDE1-40F1-A4A3-31C29F7BF84A}"/>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686C5D17-89DB-41EF-BDF5-C4DD3B361B05}"/>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BF8D3FCA-265E-47F3-B9CF-6EEC0CE4ED79}"/>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8AD8BA8-60EE-462B-90D6-3B4D172E7562}"/>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840D601E-BFCB-4AE3-9B5A-E0DCE3B475D8}"/>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DE9467D4-D2D8-4FB2-B8C9-9E8AA0DF6201}"/>
            </a:ext>
          </a:extLst>
        </xdr:cNvPr>
        <xdr:cNvCxnSpPr/>
      </xdr:nvCxnSpPr>
      <xdr:spPr>
        <a:xfrm flipV="1">
          <a:off x="4173855" y="1342644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E99C2196-E108-40D4-A607-6DA3956BEA91}"/>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DA605BDA-4A63-47F5-9199-98A8F7DA4ACC}"/>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39A2663-C808-4DF5-9C20-F060FB68AC34}"/>
            </a:ext>
          </a:extLst>
        </xdr:cNvPr>
        <xdr:cNvSpPr txBox="1"/>
      </xdr:nvSpPr>
      <xdr:spPr>
        <a:xfrm>
          <a:off x="4212590" y="1320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204634E9-95FA-4E77-9107-AB017020B4C9}"/>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725842F5-D791-4218-92C4-4157FF7CE69A}"/>
            </a:ext>
          </a:extLst>
        </xdr:cNvPr>
        <xdr:cNvSpPr txBox="1"/>
      </xdr:nvSpPr>
      <xdr:spPr>
        <a:xfrm>
          <a:off x="421259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CDCBCBC2-2991-4E62-B950-CCC5484EEB24}"/>
            </a:ext>
          </a:extLst>
        </xdr:cNvPr>
        <xdr:cNvSpPr/>
      </xdr:nvSpPr>
      <xdr:spPr>
        <a:xfrm>
          <a:off x="4131310" y="142339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4880D8C3-C944-416F-AEC6-6F6E9A1F8CD2}"/>
            </a:ext>
          </a:extLst>
        </xdr:cNvPr>
        <xdr:cNvSpPr/>
      </xdr:nvSpPr>
      <xdr:spPr>
        <a:xfrm>
          <a:off x="3388360" y="142143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DCCC943A-32F8-43B0-8A7F-4847CDE055C8}"/>
            </a:ext>
          </a:extLst>
        </xdr:cNvPr>
        <xdr:cNvSpPr/>
      </xdr:nvSpPr>
      <xdr:spPr>
        <a:xfrm>
          <a:off x="2571750" y="1417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D6E366BF-5B5A-42A9-9ACF-D0EF7F21CEFC}"/>
            </a:ext>
          </a:extLst>
        </xdr:cNvPr>
        <xdr:cNvSpPr/>
      </xdr:nvSpPr>
      <xdr:spPr>
        <a:xfrm>
          <a:off x="1774190" y="1417356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DD8F55FC-C3EC-4EBD-BF24-1D6E74E3F3AE}"/>
            </a:ext>
          </a:extLst>
        </xdr:cNvPr>
        <xdr:cNvSpPr/>
      </xdr:nvSpPr>
      <xdr:spPr>
        <a:xfrm>
          <a:off x="988060" y="141376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C62799D-230D-442F-8BC0-C0D883F58384}"/>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FE13420-139C-4A23-A8FD-AB4C1BDA7D77}"/>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4DED366-6C7B-41C7-87B6-95A00B899E26}"/>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DEADE3F-7C0C-4CE3-8D20-E7F549CDA67B}"/>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E310DEE-C6DC-4D0B-84A8-3D256522EC6B}"/>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303" name="楕円 302">
          <a:extLst>
            <a:ext uri="{FF2B5EF4-FFF2-40B4-BE49-F238E27FC236}">
              <a16:creationId xmlns:a16="http://schemas.microsoft.com/office/drawing/2014/main" id="{97B54F47-17BC-4177-9F83-33D49BA08A6B}"/>
            </a:ext>
          </a:extLst>
        </xdr:cNvPr>
        <xdr:cNvSpPr/>
      </xdr:nvSpPr>
      <xdr:spPr>
        <a:xfrm>
          <a:off x="4131310" y="141893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157134</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3DEABFF7-4E93-4416-9A0E-6735D782AECA}"/>
            </a:ext>
          </a:extLst>
        </xdr:cNvPr>
        <xdr:cNvSpPr txBox="1"/>
      </xdr:nvSpPr>
      <xdr:spPr>
        <a:xfrm>
          <a:off x="4212590" y="1404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109764</xdr:rowOff>
    </xdr:from>
    <xdr:to>
      <xdr:col>20</xdr:col>
      <xdr:colOff>38100</xdr:colOff>
      <xdr:row>83</xdr:row>
      <xdr:rowOff>39914</xdr:rowOff>
    </xdr:to>
    <xdr:sp macro="" textlink="">
      <xdr:nvSpPr>
        <xdr:cNvPr id="305" name="楕円 304">
          <a:extLst>
            <a:ext uri="{FF2B5EF4-FFF2-40B4-BE49-F238E27FC236}">
              <a16:creationId xmlns:a16="http://schemas.microsoft.com/office/drawing/2014/main" id="{ACE424CA-8B7E-4BDF-BF96-8992BDD050CE}"/>
            </a:ext>
          </a:extLst>
        </xdr:cNvPr>
        <xdr:cNvSpPr/>
      </xdr:nvSpPr>
      <xdr:spPr>
        <a:xfrm>
          <a:off x="3388360" y="141667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160564</xdr:rowOff>
    </xdr:from>
    <xdr:to>
      <xdr:col>24</xdr:col>
      <xdr:colOff>63500</xdr:colOff>
      <xdr:row>83</xdr:row>
      <xdr:rowOff>13607</xdr:rowOff>
    </xdr:to>
    <xdr:cxnSp macro="">
      <xdr:nvCxnSpPr>
        <xdr:cNvPr id="306" name="直線コネクタ 305">
          <a:extLst>
            <a:ext uri="{FF2B5EF4-FFF2-40B4-BE49-F238E27FC236}">
              <a16:creationId xmlns:a16="http://schemas.microsoft.com/office/drawing/2014/main" id="{CBB5F3CE-4FDB-40D8-B8D7-709E6476E7B8}"/>
            </a:ext>
          </a:extLst>
        </xdr:cNvPr>
        <xdr:cNvCxnSpPr/>
      </xdr:nvCxnSpPr>
      <xdr:spPr>
        <a:xfrm>
          <a:off x="3431540" y="14221369"/>
          <a:ext cx="74295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60779</xdr:rowOff>
    </xdr:from>
    <xdr:to>
      <xdr:col>15</xdr:col>
      <xdr:colOff>101600</xdr:colOff>
      <xdr:row>82</xdr:row>
      <xdr:rowOff>162379</xdr:rowOff>
    </xdr:to>
    <xdr:sp macro="" textlink="">
      <xdr:nvSpPr>
        <xdr:cNvPr id="307" name="楕円 306">
          <a:extLst>
            <a:ext uri="{FF2B5EF4-FFF2-40B4-BE49-F238E27FC236}">
              <a16:creationId xmlns:a16="http://schemas.microsoft.com/office/drawing/2014/main" id="{013A615F-4B29-415F-B5BF-B0C3BF6F761F}"/>
            </a:ext>
          </a:extLst>
        </xdr:cNvPr>
        <xdr:cNvSpPr/>
      </xdr:nvSpPr>
      <xdr:spPr>
        <a:xfrm>
          <a:off x="2571750" y="1411586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111579</xdr:rowOff>
    </xdr:from>
    <xdr:to>
      <xdr:col>19</xdr:col>
      <xdr:colOff>177800</xdr:colOff>
      <xdr:row>82</xdr:row>
      <xdr:rowOff>160564</xdr:rowOff>
    </xdr:to>
    <xdr:cxnSp macro="">
      <xdr:nvCxnSpPr>
        <xdr:cNvPr id="308" name="直線コネクタ 307">
          <a:extLst>
            <a:ext uri="{FF2B5EF4-FFF2-40B4-BE49-F238E27FC236}">
              <a16:creationId xmlns:a16="http://schemas.microsoft.com/office/drawing/2014/main" id="{AE74D256-0996-4EC2-87B6-6E191FAC1AC1}"/>
            </a:ext>
          </a:extLst>
        </xdr:cNvPr>
        <xdr:cNvCxnSpPr/>
      </xdr:nvCxnSpPr>
      <xdr:spPr>
        <a:xfrm>
          <a:off x="2626360" y="14170479"/>
          <a:ext cx="80518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309" name="楕円 308">
          <a:extLst>
            <a:ext uri="{FF2B5EF4-FFF2-40B4-BE49-F238E27FC236}">
              <a16:creationId xmlns:a16="http://schemas.microsoft.com/office/drawing/2014/main" id="{9BFB8DD3-BD00-4EFB-89E2-4F6CCF7C4962}"/>
            </a:ext>
          </a:extLst>
        </xdr:cNvPr>
        <xdr:cNvSpPr/>
      </xdr:nvSpPr>
      <xdr:spPr>
        <a:xfrm>
          <a:off x="1774190" y="141852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111579</xdr:rowOff>
    </xdr:from>
    <xdr:to>
      <xdr:col>15</xdr:col>
      <xdr:colOff>50800</xdr:colOff>
      <xdr:row>83</xdr:row>
      <xdr:rowOff>3811</xdr:rowOff>
    </xdr:to>
    <xdr:cxnSp macro="">
      <xdr:nvCxnSpPr>
        <xdr:cNvPr id="310" name="直線コネクタ 309">
          <a:extLst>
            <a:ext uri="{FF2B5EF4-FFF2-40B4-BE49-F238E27FC236}">
              <a16:creationId xmlns:a16="http://schemas.microsoft.com/office/drawing/2014/main" id="{52E8D9ED-51C6-4551-97DF-E33AFE2D586B}"/>
            </a:ext>
          </a:extLst>
        </xdr:cNvPr>
        <xdr:cNvCxnSpPr/>
      </xdr:nvCxnSpPr>
      <xdr:spPr>
        <a:xfrm flipV="1">
          <a:off x="1828800" y="14170479"/>
          <a:ext cx="797560" cy="6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8527</xdr:rowOff>
    </xdr:from>
    <xdr:to>
      <xdr:col>6</xdr:col>
      <xdr:colOff>38100</xdr:colOff>
      <xdr:row>82</xdr:row>
      <xdr:rowOff>110127</xdr:rowOff>
    </xdr:to>
    <xdr:sp macro="" textlink="">
      <xdr:nvSpPr>
        <xdr:cNvPr id="311" name="楕円 310">
          <a:extLst>
            <a:ext uri="{FF2B5EF4-FFF2-40B4-BE49-F238E27FC236}">
              <a16:creationId xmlns:a16="http://schemas.microsoft.com/office/drawing/2014/main" id="{3B4FCD93-73E0-48BA-BC38-C6009460D5B1}"/>
            </a:ext>
          </a:extLst>
        </xdr:cNvPr>
        <xdr:cNvSpPr/>
      </xdr:nvSpPr>
      <xdr:spPr>
        <a:xfrm>
          <a:off x="988060" y="140693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59327</xdr:rowOff>
    </xdr:from>
    <xdr:to>
      <xdr:col>10</xdr:col>
      <xdr:colOff>114300</xdr:colOff>
      <xdr:row>83</xdr:row>
      <xdr:rowOff>3811</xdr:rowOff>
    </xdr:to>
    <xdr:cxnSp macro="">
      <xdr:nvCxnSpPr>
        <xdr:cNvPr id="312" name="直線コネクタ 311">
          <a:extLst>
            <a:ext uri="{FF2B5EF4-FFF2-40B4-BE49-F238E27FC236}">
              <a16:creationId xmlns:a16="http://schemas.microsoft.com/office/drawing/2014/main" id="{5DE6D74F-5CAC-4717-87A5-38511790ABB5}"/>
            </a:ext>
          </a:extLst>
        </xdr:cNvPr>
        <xdr:cNvCxnSpPr/>
      </xdr:nvCxnSpPr>
      <xdr:spPr>
        <a:xfrm>
          <a:off x="1031240" y="14114417"/>
          <a:ext cx="797560" cy="1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a:extLst>
            <a:ext uri="{FF2B5EF4-FFF2-40B4-BE49-F238E27FC236}">
              <a16:creationId xmlns:a16="http://schemas.microsoft.com/office/drawing/2014/main" id="{B500F444-688C-47FF-A41E-7C3CDBFFA505}"/>
            </a:ext>
          </a:extLst>
        </xdr:cNvPr>
        <xdr:cNvSpPr txBox="1"/>
      </xdr:nvSpPr>
      <xdr:spPr>
        <a:xfrm>
          <a:off x="32391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a:extLst>
            <a:ext uri="{FF2B5EF4-FFF2-40B4-BE49-F238E27FC236}">
              <a16:creationId xmlns:a16="http://schemas.microsoft.com/office/drawing/2014/main" id="{A912C799-E4D0-4340-9CA3-FB5FD0B8EACF}"/>
            </a:ext>
          </a:extLst>
        </xdr:cNvPr>
        <xdr:cNvSpPr txBox="1"/>
      </xdr:nvSpPr>
      <xdr:spPr>
        <a:xfrm>
          <a:off x="2439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FE98BDD1-0093-43EF-9C9B-23091CF9BAED}"/>
            </a:ext>
          </a:extLst>
        </xdr:cNvPr>
        <xdr:cNvSpPr txBox="1"/>
      </xdr:nvSpPr>
      <xdr:spPr>
        <a:xfrm>
          <a:off x="1641484" y="1394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a:extLst>
            <a:ext uri="{FF2B5EF4-FFF2-40B4-BE49-F238E27FC236}">
              <a16:creationId xmlns:a16="http://schemas.microsoft.com/office/drawing/2014/main" id="{03E2213A-6BED-4B7E-8B0B-954EEB156F79}"/>
            </a:ext>
          </a:extLst>
        </xdr:cNvPr>
        <xdr:cNvSpPr txBox="1"/>
      </xdr:nvSpPr>
      <xdr:spPr>
        <a:xfrm>
          <a:off x="85535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56441</xdr:rowOff>
    </xdr:from>
    <xdr:ext cx="405111" cy="259045"/>
    <xdr:sp macro="" textlink="">
      <xdr:nvSpPr>
        <xdr:cNvPr id="317" name="n_1mainValue【福祉施設】&#10;有形固定資産減価償却率">
          <a:extLst>
            <a:ext uri="{FF2B5EF4-FFF2-40B4-BE49-F238E27FC236}">
              <a16:creationId xmlns:a16="http://schemas.microsoft.com/office/drawing/2014/main" id="{B6031330-6874-4E86-9DFD-2BBBD937B424}"/>
            </a:ext>
          </a:extLst>
        </xdr:cNvPr>
        <xdr:cNvSpPr txBox="1"/>
      </xdr:nvSpPr>
      <xdr:spPr>
        <a:xfrm>
          <a:off x="3239144" y="1394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7456</xdr:rowOff>
    </xdr:from>
    <xdr:ext cx="405111" cy="259045"/>
    <xdr:sp macro="" textlink="">
      <xdr:nvSpPr>
        <xdr:cNvPr id="318" name="n_2mainValue【福祉施設】&#10;有形固定資産減価償却率">
          <a:extLst>
            <a:ext uri="{FF2B5EF4-FFF2-40B4-BE49-F238E27FC236}">
              <a16:creationId xmlns:a16="http://schemas.microsoft.com/office/drawing/2014/main" id="{23F13212-115F-4A58-BDC8-55908DECD5EF}"/>
            </a:ext>
          </a:extLst>
        </xdr:cNvPr>
        <xdr:cNvSpPr txBox="1"/>
      </xdr:nvSpPr>
      <xdr:spPr>
        <a:xfrm>
          <a:off x="2439044" y="1389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19" name="n_3mainValue【福祉施設】&#10;有形固定資産減価償却率">
          <a:extLst>
            <a:ext uri="{FF2B5EF4-FFF2-40B4-BE49-F238E27FC236}">
              <a16:creationId xmlns:a16="http://schemas.microsoft.com/office/drawing/2014/main" id="{14A2BFE6-ACE2-43A0-852B-79DB332D337C}"/>
            </a:ext>
          </a:extLst>
        </xdr:cNvPr>
        <xdr:cNvSpPr txBox="1"/>
      </xdr:nvSpPr>
      <xdr:spPr>
        <a:xfrm>
          <a:off x="1641484" y="1427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126654</xdr:rowOff>
    </xdr:from>
    <xdr:ext cx="405111" cy="259045"/>
    <xdr:sp macro="" textlink="">
      <xdr:nvSpPr>
        <xdr:cNvPr id="320" name="n_4mainValue【福祉施設】&#10;有形固定資産減価償却率">
          <a:extLst>
            <a:ext uri="{FF2B5EF4-FFF2-40B4-BE49-F238E27FC236}">
              <a16:creationId xmlns:a16="http://schemas.microsoft.com/office/drawing/2014/main" id="{E2C04A2D-D7CC-4046-A8AD-00DD349EE020}"/>
            </a:ext>
          </a:extLst>
        </xdr:cNvPr>
        <xdr:cNvSpPr txBox="1"/>
      </xdr:nvSpPr>
      <xdr:spPr>
        <a:xfrm>
          <a:off x="855354" y="1384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7B8205B-D34E-4F7D-886C-ED79C8E7E692}"/>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75738C6-7A7C-46DD-9923-6B00A5CE3AD2}"/>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96701AF4-1E52-4C92-96B6-A63E8B4F23F6}"/>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B0286E32-689D-4D6C-85C6-F0F1ABCA159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263B112-C07A-4D29-94CD-2FD213A3235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383D1846-B3B2-4BF0-83BC-45051B98B5E6}"/>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E43EEA4A-32F1-490A-994C-858925BC7B9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E204FCD6-FD89-4677-8BE5-D07E9FC90973}"/>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3EE369AC-5338-400F-8F36-F4813D398AD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C62AA157-2D7B-4349-AA68-4A6AE6D9B2EF}"/>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51CA1B7-C2BE-4D8C-A7D3-8D7DEF9AAFBB}"/>
            </a:ext>
          </a:extLst>
        </xdr:cNvPr>
        <xdr:cNvCxnSpPr/>
      </xdr:nvCxnSpPr>
      <xdr:spPr>
        <a:xfrm>
          <a:off x="5960110" y="1466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31E63489-2130-4F1E-A271-B3233B70B448}"/>
            </a:ext>
          </a:extLst>
        </xdr:cNvPr>
        <xdr:cNvSpPr txBox="1"/>
      </xdr:nvSpPr>
      <xdr:spPr>
        <a:xfrm>
          <a:off x="5527221" y="1452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9A28AEC-9764-4B34-A3F1-1767868175DB}"/>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EF5B5F1A-8966-4D7F-98E3-F7293AC48A48}"/>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CCD7CB5A-F786-4871-BA39-E27E2817CFCB}"/>
            </a:ext>
          </a:extLst>
        </xdr:cNvPr>
        <xdr:cNvCxnSpPr/>
      </xdr:nvCxnSpPr>
      <xdr:spPr>
        <a:xfrm>
          <a:off x="5960110" y="1352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EB381827-15F2-4503-A414-B301C1F13F84}"/>
            </a:ext>
          </a:extLst>
        </xdr:cNvPr>
        <xdr:cNvSpPr txBox="1"/>
      </xdr:nvSpPr>
      <xdr:spPr>
        <a:xfrm>
          <a:off x="5527221" y="1338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32BAB3B1-37C0-4025-AB00-6DFE72E4A4A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3D93F0B9-A2C7-4397-A108-2AFE13438B03}"/>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4ABA3B08-4DB5-46AF-8F13-DE4CDF4417CC}"/>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D39334BA-37D5-4546-A90A-E71008FE6605}"/>
            </a:ext>
          </a:extLst>
        </xdr:cNvPr>
        <xdr:cNvCxnSpPr/>
      </xdr:nvCxnSpPr>
      <xdr:spPr>
        <a:xfrm flipV="1">
          <a:off x="9429115" y="13437870"/>
          <a:ext cx="0" cy="121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2336FDAC-8999-4712-B41C-B1174E8DD77A}"/>
            </a:ext>
          </a:extLst>
        </xdr:cNvPr>
        <xdr:cNvSpPr txBox="1"/>
      </xdr:nvSpPr>
      <xdr:spPr>
        <a:xfrm>
          <a:off x="9467850" y="1465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C76D98A2-40F7-4837-9424-2BC4D64B15DC}"/>
            </a:ext>
          </a:extLst>
        </xdr:cNvPr>
        <xdr:cNvCxnSpPr/>
      </xdr:nvCxnSpPr>
      <xdr:spPr>
        <a:xfrm>
          <a:off x="9356090" y="146513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196F35AD-778E-460C-BDE2-6C72E95892A4}"/>
            </a:ext>
          </a:extLst>
        </xdr:cNvPr>
        <xdr:cNvSpPr txBox="1"/>
      </xdr:nvSpPr>
      <xdr:spPr>
        <a:xfrm>
          <a:off x="9467850" y="1321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51675408-EAF1-4725-A01B-94826011DE44}"/>
            </a:ext>
          </a:extLst>
        </xdr:cNvPr>
        <xdr:cNvCxnSpPr/>
      </xdr:nvCxnSpPr>
      <xdr:spPr>
        <a:xfrm>
          <a:off x="9356090" y="1343787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EB1476A1-91DB-4420-A052-CF7A164A9B0A}"/>
            </a:ext>
          </a:extLst>
        </xdr:cNvPr>
        <xdr:cNvSpPr txBox="1"/>
      </xdr:nvSpPr>
      <xdr:spPr>
        <a:xfrm>
          <a:off x="9467850" y="14078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EEC6C321-85A2-4A80-8FFC-E48563042E59}"/>
            </a:ext>
          </a:extLst>
        </xdr:cNvPr>
        <xdr:cNvSpPr/>
      </xdr:nvSpPr>
      <xdr:spPr>
        <a:xfrm>
          <a:off x="9394190" y="14227174"/>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F4DD5907-9987-431C-B7FC-9B8B38B07D19}"/>
            </a:ext>
          </a:extLst>
        </xdr:cNvPr>
        <xdr:cNvSpPr/>
      </xdr:nvSpPr>
      <xdr:spPr>
        <a:xfrm>
          <a:off x="86321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07D736B6-A03E-4465-9A0D-07D8EB71612A}"/>
            </a:ext>
          </a:extLst>
        </xdr:cNvPr>
        <xdr:cNvSpPr/>
      </xdr:nvSpPr>
      <xdr:spPr>
        <a:xfrm>
          <a:off x="7846060" y="142900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6662C3D4-611F-48CB-8FD2-27FDD25317FF}"/>
            </a:ext>
          </a:extLst>
        </xdr:cNvPr>
        <xdr:cNvSpPr/>
      </xdr:nvSpPr>
      <xdr:spPr>
        <a:xfrm>
          <a:off x="7029450" y="142843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AE38B0CC-8FB2-48E5-9C4B-19E509C9854F}"/>
            </a:ext>
          </a:extLst>
        </xdr:cNvPr>
        <xdr:cNvSpPr/>
      </xdr:nvSpPr>
      <xdr:spPr>
        <a:xfrm>
          <a:off x="62318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94682355-BC66-43C5-84E9-2CE80D56A11A}"/>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A816928-B3CC-4D41-B721-5938030B89A3}"/>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1FC4D93-0580-4011-A8CE-7BC7D04D3BCF}"/>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A46AA36-3FCF-41D5-80AF-BB4373B7CB45}"/>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74925D5-485A-4A53-BFB2-6F429E59030F}"/>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56" name="楕円 355">
          <a:extLst>
            <a:ext uri="{FF2B5EF4-FFF2-40B4-BE49-F238E27FC236}">
              <a16:creationId xmlns:a16="http://schemas.microsoft.com/office/drawing/2014/main" id="{E119E53C-AB36-4432-A0E3-7EDFB327F4AB}"/>
            </a:ext>
          </a:extLst>
        </xdr:cNvPr>
        <xdr:cNvSpPr/>
      </xdr:nvSpPr>
      <xdr:spPr>
        <a:xfrm>
          <a:off x="9394190" y="1430908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57166</xdr:rowOff>
    </xdr:from>
    <xdr:ext cx="469744" cy="259045"/>
    <xdr:sp macro="" textlink="">
      <xdr:nvSpPr>
        <xdr:cNvPr id="357" name="【福祉施設】&#10;一人当たり面積該当値テキスト">
          <a:extLst>
            <a:ext uri="{FF2B5EF4-FFF2-40B4-BE49-F238E27FC236}">
              <a16:creationId xmlns:a16="http://schemas.microsoft.com/office/drawing/2014/main" id="{A150F54F-4D3D-4A1C-8EF2-6FDEF9D6F7CC}"/>
            </a:ext>
          </a:extLst>
        </xdr:cNvPr>
        <xdr:cNvSpPr txBox="1"/>
      </xdr:nvSpPr>
      <xdr:spPr>
        <a:xfrm>
          <a:off x="9467850" y="142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78739</xdr:rowOff>
    </xdr:from>
    <xdr:to>
      <xdr:col>50</xdr:col>
      <xdr:colOff>165100</xdr:colOff>
      <xdr:row>84</xdr:row>
      <xdr:rowOff>8889</xdr:rowOff>
    </xdr:to>
    <xdr:sp macro="" textlink="">
      <xdr:nvSpPr>
        <xdr:cNvPr id="358" name="楕円 357">
          <a:extLst>
            <a:ext uri="{FF2B5EF4-FFF2-40B4-BE49-F238E27FC236}">
              <a16:creationId xmlns:a16="http://schemas.microsoft.com/office/drawing/2014/main" id="{98A19CC6-0E4F-407A-9F96-1BA4C4B4304B}"/>
            </a:ext>
          </a:extLst>
        </xdr:cNvPr>
        <xdr:cNvSpPr/>
      </xdr:nvSpPr>
      <xdr:spPr>
        <a:xfrm>
          <a:off x="8632190" y="143090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129539</xdr:rowOff>
    </xdr:from>
    <xdr:to>
      <xdr:col>55</xdr:col>
      <xdr:colOff>0</xdr:colOff>
      <xdr:row>83</xdr:row>
      <xdr:rowOff>129539</xdr:rowOff>
    </xdr:to>
    <xdr:cxnSp macro="">
      <xdr:nvCxnSpPr>
        <xdr:cNvPr id="359" name="直線コネクタ 358">
          <a:extLst>
            <a:ext uri="{FF2B5EF4-FFF2-40B4-BE49-F238E27FC236}">
              <a16:creationId xmlns:a16="http://schemas.microsoft.com/office/drawing/2014/main" id="{CC0E6B55-1E3A-49CA-96A1-7BBF1EDADCCD}"/>
            </a:ext>
          </a:extLst>
        </xdr:cNvPr>
        <xdr:cNvCxnSpPr/>
      </xdr:nvCxnSpPr>
      <xdr:spPr>
        <a:xfrm>
          <a:off x="8686800" y="1436369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84455</xdr:rowOff>
    </xdr:from>
    <xdr:to>
      <xdr:col>46</xdr:col>
      <xdr:colOff>38100</xdr:colOff>
      <xdr:row>84</xdr:row>
      <xdr:rowOff>14605</xdr:rowOff>
    </xdr:to>
    <xdr:sp macro="" textlink="">
      <xdr:nvSpPr>
        <xdr:cNvPr id="360" name="楕円 359">
          <a:extLst>
            <a:ext uri="{FF2B5EF4-FFF2-40B4-BE49-F238E27FC236}">
              <a16:creationId xmlns:a16="http://schemas.microsoft.com/office/drawing/2014/main" id="{8007B208-E925-49C5-83BD-10DBC0F92949}"/>
            </a:ext>
          </a:extLst>
        </xdr:cNvPr>
        <xdr:cNvSpPr/>
      </xdr:nvSpPr>
      <xdr:spPr>
        <a:xfrm>
          <a:off x="7846060" y="143167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129539</xdr:rowOff>
    </xdr:from>
    <xdr:to>
      <xdr:col>50</xdr:col>
      <xdr:colOff>114300</xdr:colOff>
      <xdr:row>83</xdr:row>
      <xdr:rowOff>135255</xdr:rowOff>
    </xdr:to>
    <xdr:cxnSp macro="">
      <xdr:nvCxnSpPr>
        <xdr:cNvPr id="361" name="直線コネクタ 360">
          <a:extLst>
            <a:ext uri="{FF2B5EF4-FFF2-40B4-BE49-F238E27FC236}">
              <a16:creationId xmlns:a16="http://schemas.microsoft.com/office/drawing/2014/main" id="{7C9A1B3A-2F47-4FDF-B35F-5160165D88E4}"/>
            </a:ext>
          </a:extLst>
        </xdr:cNvPr>
        <xdr:cNvCxnSpPr/>
      </xdr:nvCxnSpPr>
      <xdr:spPr>
        <a:xfrm flipV="1">
          <a:off x="7889240" y="1436369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124461</xdr:rowOff>
    </xdr:from>
    <xdr:to>
      <xdr:col>41</xdr:col>
      <xdr:colOff>101600</xdr:colOff>
      <xdr:row>82</xdr:row>
      <xdr:rowOff>54611</xdr:rowOff>
    </xdr:to>
    <xdr:sp macro="" textlink="">
      <xdr:nvSpPr>
        <xdr:cNvPr id="362" name="楕円 361">
          <a:extLst>
            <a:ext uri="{FF2B5EF4-FFF2-40B4-BE49-F238E27FC236}">
              <a16:creationId xmlns:a16="http://schemas.microsoft.com/office/drawing/2014/main" id="{5C2D6067-D466-4FCE-B7FE-D9238D6A38AF}"/>
            </a:ext>
          </a:extLst>
        </xdr:cNvPr>
        <xdr:cNvSpPr/>
      </xdr:nvSpPr>
      <xdr:spPr>
        <a:xfrm>
          <a:off x="7029450" y="140138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3811</xdr:rowOff>
    </xdr:from>
    <xdr:to>
      <xdr:col>45</xdr:col>
      <xdr:colOff>177800</xdr:colOff>
      <xdr:row>83</xdr:row>
      <xdr:rowOff>135255</xdr:rowOff>
    </xdr:to>
    <xdr:cxnSp macro="">
      <xdr:nvCxnSpPr>
        <xdr:cNvPr id="363" name="直線コネクタ 362">
          <a:extLst>
            <a:ext uri="{FF2B5EF4-FFF2-40B4-BE49-F238E27FC236}">
              <a16:creationId xmlns:a16="http://schemas.microsoft.com/office/drawing/2014/main" id="{56BEDC0E-7C48-4DB0-8261-50EFA8D409DC}"/>
            </a:ext>
          </a:extLst>
        </xdr:cNvPr>
        <xdr:cNvCxnSpPr/>
      </xdr:nvCxnSpPr>
      <xdr:spPr>
        <a:xfrm>
          <a:off x="7084060" y="14064616"/>
          <a:ext cx="80518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50164</xdr:rowOff>
    </xdr:from>
    <xdr:to>
      <xdr:col>36</xdr:col>
      <xdr:colOff>165100</xdr:colOff>
      <xdr:row>82</xdr:row>
      <xdr:rowOff>151764</xdr:rowOff>
    </xdr:to>
    <xdr:sp macro="" textlink="">
      <xdr:nvSpPr>
        <xdr:cNvPr id="364" name="楕円 363">
          <a:extLst>
            <a:ext uri="{FF2B5EF4-FFF2-40B4-BE49-F238E27FC236}">
              <a16:creationId xmlns:a16="http://schemas.microsoft.com/office/drawing/2014/main" id="{9411A924-CBFD-4F15-B0CD-13C3E591FEB5}"/>
            </a:ext>
          </a:extLst>
        </xdr:cNvPr>
        <xdr:cNvSpPr/>
      </xdr:nvSpPr>
      <xdr:spPr>
        <a:xfrm>
          <a:off x="6231890" y="1411287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3811</xdr:rowOff>
    </xdr:from>
    <xdr:to>
      <xdr:col>41</xdr:col>
      <xdr:colOff>50800</xdr:colOff>
      <xdr:row>82</xdr:row>
      <xdr:rowOff>100964</xdr:rowOff>
    </xdr:to>
    <xdr:cxnSp macro="">
      <xdr:nvCxnSpPr>
        <xdr:cNvPr id="365" name="直線コネクタ 364">
          <a:extLst>
            <a:ext uri="{FF2B5EF4-FFF2-40B4-BE49-F238E27FC236}">
              <a16:creationId xmlns:a16="http://schemas.microsoft.com/office/drawing/2014/main" id="{9D81035A-D809-465B-B152-EBD23748C8EC}"/>
            </a:ext>
          </a:extLst>
        </xdr:cNvPr>
        <xdr:cNvCxnSpPr/>
      </xdr:nvCxnSpPr>
      <xdr:spPr>
        <a:xfrm flipV="1">
          <a:off x="6286500" y="14064616"/>
          <a:ext cx="797560" cy="9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a:extLst>
            <a:ext uri="{FF2B5EF4-FFF2-40B4-BE49-F238E27FC236}">
              <a16:creationId xmlns:a16="http://schemas.microsoft.com/office/drawing/2014/main" id="{2229F018-FD4F-4AA2-9811-DD40E5F7CFA3}"/>
            </a:ext>
          </a:extLst>
        </xdr:cNvPr>
        <xdr:cNvSpPr txBox="1"/>
      </xdr:nvSpPr>
      <xdr:spPr>
        <a:xfrm>
          <a:off x="8454467"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a:extLst>
            <a:ext uri="{FF2B5EF4-FFF2-40B4-BE49-F238E27FC236}">
              <a16:creationId xmlns:a16="http://schemas.microsoft.com/office/drawing/2014/main" id="{9150A536-5500-42D3-B914-38E649DE6686}"/>
            </a:ext>
          </a:extLst>
        </xdr:cNvPr>
        <xdr:cNvSpPr txBox="1"/>
      </xdr:nvSpPr>
      <xdr:spPr>
        <a:xfrm>
          <a:off x="767341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C87D69EF-D387-4753-A786-42EAD2CF9046}"/>
            </a:ext>
          </a:extLst>
        </xdr:cNvPr>
        <xdr:cNvSpPr txBox="1"/>
      </xdr:nvSpPr>
      <xdr:spPr>
        <a:xfrm>
          <a:off x="6866332" y="1437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06935F74-8CE3-4120-8C9F-5A7FECA09F28}"/>
            </a:ext>
          </a:extLst>
        </xdr:cNvPr>
        <xdr:cNvSpPr txBox="1"/>
      </xdr:nvSpPr>
      <xdr:spPr>
        <a:xfrm>
          <a:off x="6068772" y="143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xdr:rowOff>
    </xdr:from>
    <xdr:ext cx="469744" cy="259045"/>
    <xdr:sp macro="" textlink="">
      <xdr:nvSpPr>
        <xdr:cNvPr id="370" name="n_1mainValue【福祉施設】&#10;一人当たり面積">
          <a:extLst>
            <a:ext uri="{FF2B5EF4-FFF2-40B4-BE49-F238E27FC236}">
              <a16:creationId xmlns:a16="http://schemas.microsoft.com/office/drawing/2014/main" id="{D3AFC32A-F7E8-443A-A72A-34200D1EDBBB}"/>
            </a:ext>
          </a:extLst>
        </xdr:cNvPr>
        <xdr:cNvSpPr txBox="1"/>
      </xdr:nvSpPr>
      <xdr:spPr>
        <a:xfrm>
          <a:off x="845446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5732</xdr:rowOff>
    </xdr:from>
    <xdr:ext cx="469744" cy="259045"/>
    <xdr:sp macro="" textlink="">
      <xdr:nvSpPr>
        <xdr:cNvPr id="371" name="n_2mainValue【福祉施設】&#10;一人当たり面積">
          <a:extLst>
            <a:ext uri="{FF2B5EF4-FFF2-40B4-BE49-F238E27FC236}">
              <a16:creationId xmlns:a16="http://schemas.microsoft.com/office/drawing/2014/main" id="{6A321B3B-1387-43DC-9F1F-0A111539BBBA}"/>
            </a:ext>
          </a:extLst>
        </xdr:cNvPr>
        <xdr:cNvSpPr txBox="1"/>
      </xdr:nvSpPr>
      <xdr:spPr>
        <a:xfrm>
          <a:off x="7673417" y="1440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71138</xdr:rowOff>
    </xdr:from>
    <xdr:ext cx="469744" cy="259045"/>
    <xdr:sp macro="" textlink="">
      <xdr:nvSpPr>
        <xdr:cNvPr id="372" name="n_3mainValue【福祉施設】&#10;一人当たり面積">
          <a:extLst>
            <a:ext uri="{FF2B5EF4-FFF2-40B4-BE49-F238E27FC236}">
              <a16:creationId xmlns:a16="http://schemas.microsoft.com/office/drawing/2014/main" id="{AF9A019B-4FCD-46C1-B9DE-B4E5BF33B929}"/>
            </a:ext>
          </a:extLst>
        </xdr:cNvPr>
        <xdr:cNvSpPr txBox="1"/>
      </xdr:nvSpPr>
      <xdr:spPr>
        <a:xfrm>
          <a:off x="6866332" y="1378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168291</xdr:rowOff>
    </xdr:from>
    <xdr:ext cx="469744" cy="259045"/>
    <xdr:sp macro="" textlink="">
      <xdr:nvSpPr>
        <xdr:cNvPr id="373" name="n_4mainValue【福祉施設】&#10;一人当たり面積">
          <a:extLst>
            <a:ext uri="{FF2B5EF4-FFF2-40B4-BE49-F238E27FC236}">
              <a16:creationId xmlns:a16="http://schemas.microsoft.com/office/drawing/2014/main" id="{7BE3EDAE-24B2-43D1-A558-D5AF1350F852}"/>
            </a:ext>
          </a:extLst>
        </xdr:cNvPr>
        <xdr:cNvSpPr txBox="1"/>
      </xdr:nvSpPr>
      <xdr:spPr>
        <a:xfrm>
          <a:off x="6068772" y="1388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4218B392-1E96-4101-9281-A1D8B178833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13590F35-5C03-4448-AFF6-E6D5011DA4AD}"/>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242BE146-6A73-4C59-BD71-B64F76A140F8}"/>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36A884B8-C6EB-4BA4-8C10-796C2F83952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6BF49FB6-1447-47FF-A52F-56D3D5559AA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D8AB5C85-8370-4EBD-94A0-B0680EC06ACD}"/>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C52A3CF0-67C0-45CD-AC56-890DBB60CDF0}"/>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D19DD18-C3E4-4D43-9F96-A9BBEF5EBEA1}"/>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5B09009E-ED71-4C64-9DE7-808C55B8864F}"/>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C18C73BD-12A5-47E0-B20F-3535DE31586D}"/>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8830D497-BD1D-458B-8C61-C2B372648DFC}"/>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F049F55B-0C95-4479-9B72-B6099D300CA4}"/>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BF1540E8-C77A-4858-A58C-CDB7DEBC33A5}"/>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37E64573-9FF8-4275-8C83-3B2165A62A30}"/>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DBC08B9A-E6D3-4178-9404-9DABAACE98E3}"/>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DB44E136-024C-4984-B588-82EAAC5561EF}"/>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5A19E76E-B78F-4BD3-A5D0-E79E7489C3B1}"/>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731C7212-69CC-4669-A09D-048514E2288B}"/>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C36A85D5-9749-4462-B722-E3278FAAD89B}"/>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4F85FC6B-BC42-45CA-A8E4-8BD1F48216D3}"/>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3580D5A0-BFF2-4464-9D69-DF60CD6316C1}"/>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C6A6ACF2-C89D-4F90-AB09-773EA9CAC3AA}"/>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CCE56F3F-AABD-4420-B73E-A4406BE3FA45}"/>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961B42D1-F176-4F93-AF64-FFB6BC85C952}"/>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A0D21848-B882-44FD-9CFB-AACAF41A04F6}"/>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DC01EBED-AF4E-4ADC-B728-C46540CD38A8}"/>
            </a:ext>
          </a:extLst>
        </xdr:cNvPr>
        <xdr:cNvCxnSpPr/>
      </xdr:nvCxnSpPr>
      <xdr:spPr>
        <a:xfrm flipV="1">
          <a:off x="4173855" y="17306381"/>
          <a:ext cx="0" cy="141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7B2BB5E8-C354-4526-B4FE-DE2144E9BF9F}"/>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399C8EB4-A7A0-4169-9C6A-07D295B3B09E}"/>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B301AAB5-0D27-4B84-BB83-C5CBBE867F32}"/>
            </a:ext>
          </a:extLst>
        </xdr:cNvPr>
        <xdr:cNvSpPr txBox="1"/>
      </xdr:nvSpPr>
      <xdr:spPr>
        <a:xfrm>
          <a:off x="4212590" y="1707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F62E539D-075F-4889-ACF8-FDCC8460EFC9}"/>
            </a:ext>
          </a:extLst>
        </xdr:cNvPr>
        <xdr:cNvCxnSpPr/>
      </xdr:nvCxnSpPr>
      <xdr:spPr>
        <a:xfrm>
          <a:off x="4112260" y="1730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30692827-BD47-4C37-827B-FF0CB423FE5B}"/>
            </a:ext>
          </a:extLst>
        </xdr:cNvPr>
        <xdr:cNvSpPr txBox="1"/>
      </xdr:nvSpPr>
      <xdr:spPr>
        <a:xfrm>
          <a:off x="4212590" y="1783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DD120531-FDD1-460E-87CB-CE54767868F4}"/>
            </a:ext>
          </a:extLst>
        </xdr:cNvPr>
        <xdr:cNvSpPr/>
      </xdr:nvSpPr>
      <xdr:spPr>
        <a:xfrm>
          <a:off x="4131310" y="1798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CD79AB6F-7C8C-4AE0-8950-65676D4778BB}"/>
            </a:ext>
          </a:extLst>
        </xdr:cNvPr>
        <xdr:cNvSpPr/>
      </xdr:nvSpPr>
      <xdr:spPr>
        <a:xfrm>
          <a:off x="3388360" y="179819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E103145A-0C02-4D1D-A1F9-C3F9260415D7}"/>
            </a:ext>
          </a:extLst>
        </xdr:cNvPr>
        <xdr:cNvSpPr/>
      </xdr:nvSpPr>
      <xdr:spPr>
        <a:xfrm>
          <a:off x="2571750" y="1799363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156AC2A6-17FD-472D-AFD6-396506A68585}"/>
            </a:ext>
          </a:extLst>
        </xdr:cNvPr>
        <xdr:cNvSpPr/>
      </xdr:nvSpPr>
      <xdr:spPr>
        <a:xfrm>
          <a:off x="1774190" y="179650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B6CEE2EC-C7AB-47C9-9C58-E5E45E56F6D5}"/>
            </a:ext>
          </a:extLst>
        </xdr:cNvPr>
        <xdr:cNvSpPr/>
      </xdr:nvSpPr>
      <xdr:spPr>
        <a:xfrm>
          <a:off x="988060" y="179035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42E9EE6-BBA4-4200-8CE1-35033D8AE5D9}"/>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3711BBB-D298-4E50-8735-0913E475E4EB}"/>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ABF9C7C8-AFC1-4F93-B3C0-E211B6ED8DC0}"/>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B7CEE5D-08A2-4533-9289-9AFD7B5590B7}"/>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C9FAAE5-9B14-47AA-AF49-18E58F57993A}"/>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144599</xdr:rowOff>
    </xdr:from>
    <xdr:to>
      <xdr:col>24</xdr:col>
      <xdr:colOff>114300</xdr:colOff>
      <xdr:row>108</xdr:row>
      <xdr:rowOff>74749</xdr:rowOff>
    </xdr:to>
    <xdr:sp macro="" textlink="">
      <xdr:nvSpPr>
        <xdr:cNvPr id="415" name="楕円 414">
          <a:extLst>
            <a:ext uri="{FF2B5EF4-FFF2-40B4-BE49-F238E27FC236}">
              <a16:creationId xmlns:a16="http://schemas.microsoft.com/office/drawing/2014/main" id="{697D850C-0E17-4BBA-892F-A423CBC0D64E}"/>
            </a:ext>
          </a:extLst>
        </xdr:cNvPr>
        <xdr:cNvSpPr/>
      </xdr:nvSpPr>
      <xdr:spPr>
        <a:xfrm>
          <a:off x="4131310" y="1848784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123026</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FFC39652-87C1-4D88-B28E-9EAA97ABA553}"/>
            </a:ext>
          </a:extLst>
        </xdr:cNvPr>
        <xdr:cNvSpPr txBox="1"/>
      </xdr:nvSpPr>
      <xdr:spPr>
        <a:xfrm>
          <a:off x="4212590" y="1847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36830</xdr:rowOff>
    </xdr:from>
    <xdr:to>
      <xdr:col>20</xdr:col>
      <xdr:colOff>38100</xdr:colOff>
      <xdr:row>108</xdr:row>
      <xdr:rowOff>138430</xdr:rowOff>
    </xdr:to>
    <xdr:sp macro="" textlink="">
      <xdr:nvSpPr>
        <xdr:cNvPr id="417" name="楕円 416">
          <a:extLst>
            <a:ext uri="{FF2B5EF4-FFF2-40B4-BE49-F238E27FC236}">
              <a16:creationId xmlns:a16="http://schemas.microsoft.com/office/drawing/2014/main" id="{E0306213-DA3C-4E30-8636-F2C168111EB6}"/>
            </a:ext>
          </a:extLst>
        </xdr:cNvPr>
        <xdr:cNvSpPr/>
      </xdr:nvSpPr>
      <xdr:spPr>
        <a:xfrm>
          <a:off x="3388360" y="18553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23949</xdr:rowOff>
    </xdr:from>
    <xdr:to>
      <xdr:col>24</xdr:col>
      <xdr:colOff>63500</xdr:colOff>
      <xdr:row>108</xdr:row>
      <xdr:rowOff>87630</xdr:rowOff>
    </xdr:to>
    <xdr:cxnSp macro="">
      <xdr:nvCxnSpPr>
        <xdr:cNvPr id="418" name="直線コネクタ 417">
          <a:extLst>
            <a:ext uri="{FF2B5EF4-FFF2-40B4-BE49-F238E27FC236}">
              <a16:creationId xmlns:a16="http://schemas.microsoft.com/office/drawing/2014/main" id="{2E7E0189-DDEA-493A-B9FA-2934BDCD912B}"/>
            </a:ext>
          </a:extLst>
        </xdr:cNvPr>
        <xdr:cNvCxnSpPr/>
      </xdr:nvCxnSpPr>
      <xdr:spPr>
        <a:xfrm flipV="1">
          <a:off x="3431540" y="18536739"/>
          <a:ext cx="74295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4173</xdr:rowOff>
    </xdr:from>
    <xdr:to>
      <xdr:col>15</xdr:col>
      <xdr:colOff>101600</xdr:colOff>
      <xdr:row>108</xdr:row>
      <xdr:rowOff>105773</xdr:rowOff>
    </xdr:to>
    <xdr:sp macro="" textlink="">
      <xdr:nvSpPr>
        <xdr:cNvPr id="419" name="楕円 418">
          <a:extLst>
            <a:ext uri="{FF2B5EF4-FFF2-40B4-BE49-F238E27FC236}">
              <a16:creationId xmlns:a16="http://schemas.microsoft.com/office/drawing/2014/main" id="{47594D6C-8A39-41FD-9E6C-610DA6E12797}"/>
            </a:ext>
          </a:extLst>
        </xdr:cNvPr>
        <xdr:cNvSpPr/>
      </xdr:nvSpPr>
      <xdr:spPr>
        <a:xfrm>
          <a:off x="2571750" y="185226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54973</xdr:rowOff>
    </xdr:from>
    <xdr:to>
      <xdr:col>19</xdr:col>
      <xdr:colOff>177800</xdr:colOff>
      <xdr:row>108</xdr:row>
      <xdr:rowOff>87630</xdr:rowOff>
    </xdr:to>
    <xdr:cxnSp macro="">
      <xdr:nvCxnSpPr>
        <xdr:cNvPr id="420" name="直線コネクタ 419">
          <a:extLst>
            <a:ext uri="{FF2B5EF4-FFF2-40B4-BE49-F238E27FC236}">
              <a16:creationId xmlns:a16="http://schemas.microsoft.com/office/drawing/2014/main" id="{87B31D3C-D74F-4407-B012-A565AB1158ED}"/>
            </a:ext>
          </a:extLst>
        </xdr:cNvPr>
        <xdr:cNvCxnSpPr/>
      </xdr:nvCxnSpPr>
      <xdr:spPr>
        <a:xfrm>
          <a:off x="2626360" y="18575383"/>
          <a:ext cx="80518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141332</xdr:rowOff>
    </xdr:from>
    <xdr:to>
      <xdr:col>10</xdr:col>
      <xdr:colOff>165100</xdr:colOff>
      <xdr:row>108</xdr:row>
      <xdr:rowOff>71482</xdr:rowOff>
    </xdr:to>
    <xdr:sp macro="" textlink="">
      <xdr:nvSpPr>
        <xdr:cNvPr id="421" name="楕円 420">
          <a:extLst>
            <a:ext uri="{FF2B5EF4-FFF2-40B4-BE49-F238E27FC236}">
              <a16:creationId xmlns:a16="http://schemas.microsoft.com/office/drawing/2014/main" id="{733C6FDB-BC17-40FD-9165-AD78DF5416F2}"/>
            </a:ext>
          </a:extLst>
        </xdr:cNvPr>
        <xdr:cNvSpPr/>
      </xdr:nvSpPr>
      <xdr:spPr>
        <a:xfrm>
          <a:off x="1774190" y="1848457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20682</xdr:rowOff>
    </xdr:from>
    <xdr:to>
      <xdr:col>15</xdr:col>
      <xdr:colOff>50800</xdr:colOff>
      <xdr:row>108</xdr:row>
      <xdr:rowOff>54973</xdr:rowOff>
    </xdr:to>
    <xdr:cxnSp macro="">
      <xdr:nvCxnSpPr>
        <xdr:cNvPr id="422" name="直線コネクタ 421">
          <a:extLst>
            <a:ext uri="{FF2B5EF4-FFF2-40B4-BE49-F238E27FC236}">
              <a16:creationId xmlns:a16="http://schemas.microsoft.com/office/drawing/2014/main" id="{D1F8B73E-9E9C-4614-8785-2D4E275D1938}"/>
            </a:ext>
          </a:extLst>
        </xdr:cNvPr>
        <xdr:cNvCxnSpPr/>
      </xdr:nvCxnSpPr>
      <xdr:spPr>
        <a:xfrm>
          <a:off x="1828800" y="18533472"/>
          <a:ext cx="79756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84182</xdr:rowOff>
    </xdr:from>
    <xdr:to>
      <xdr:col>6</xdr:col>
      <xdr:colOff>38100</xdr:colOff>
      <xdr:row>108</xdr:row>
      <xdr:rowOff>14332</xdr:rowOff>
    </xdr:to>
    <xdr:sp macro="" textlink="">
      <xdr:nvSpPr>
        <xdr:cNvPr id="423" name="楕円 422">
          <a:extLst>
            <a:ext uri="{FF2B5EF4-FFF2-40B4-BE49-F238E27FC236}">
              <a16:creationId xmlns:a16="http://schemas.microsoft.com/office/drawing/2014/main" id="{DCC4A7BC-1018-41DE-95B3-0EF6EE5FA093}"/>
            </a:ext>
          </a:extLst>
        </xdr:cNvPr>
        <xdr:cNvSpPr/>
      </xdr:nvSpPr>
      <xdr:spPr>
        <a:xfrm>
          <a:off x="988060" y="1843123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134982</xdr:rowOff>
    </xdr:from>
    <xdr:to>
      <xdr:col>10</xdr:col>
      <xdr:colOff>114300</xdr:colOff>
      <xdr:row>108</xdr:row>
      <xdr:rowOff>20682</xdr:rowOff>
    </xdr:to>
    <xdr:cxnSp macro="">
      <xdr:nvCxnSpPr>
        <xdr:cNvPr id="424" name="直線コネクタ 423">
          <a:extLst>
            <a:ext uri="{FF2B5EF4-FFF2-40B4-BE49-F238E27FC236}">
              <a16:creationId xmlns:a16="http://schemas.microsoft.com/office/drawing/2014/main" id="{6C463B99-2058-4C30-9913-4174024EA95F}"/>
            </a:ext>
          </a:extLst>
        </xdr:cNvPr>
        <xdr:cNvCxnSpPr/>
      </xdr:nvCxnSpPr>
      <xdr:spPr>
        <a:xfrm>
          <a:off x="1031240" y="18476322"/>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E2BA7E10-79BF-4815-AAAB-1F61DA1490F2}"/>
            </a:ext>
          </a:extLst>
        </xdr:cNvPr>
        <xdr:cNvSpPr txBox="1"/>
      </xdr:nvSpPr>
      <xdr:spPr>
        <a:xfrm>
          <a:off x="32391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1F5512C8-7B25-4D6F-8379-5B59892CCAFB}"/>
            </a:ext>
          </a:extLst>
        </xdr:cNvPr>
        <xdr:cNvSpPr txBox="1"/>
      </xdr:nvSpPr>
      <xdr:spPr>
        <a:xfrm>
          <a:off x="2439044" y="1776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92ECCADB-3C7A-4152-9B0E-45351D364AD2}"/>
            </a:ext>
          </a:extLst>
        </xdr:cNvPr>
        <xdr:cNvSpPr txBox="1"/>
      </xdr:nvSpPr>
      <xdr:spPr>
        <a:xfrm>
          <a:off x="1641484" y="1774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B8A1286C-80C9-4D7A-81AB-C653216A2A96}"/>
            </a:ext>
          </a:extLst>
        </xdr:cNvPr>
        <xdr:cNvSpPr txBox="1"/>
      </xdr:nvSpPr>
      <xdr:spPr>
        <a:xfrm>
          <a:off x="855354" y="1767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129557</xdr:rowOff>
    </xdr:from>
    <xdr:ext cx="405111" cy="259045"/>
    <xdr:sp macro="" textlink="">
      <xdr:nvSpPr>
        <xdr:cNvPr id="429" name="n_1mainValue【市民会館】&#10;有形固定資産減価償却率">
          <a:extLst>
            <a:ext uri="{FF2B5EF4-FFF2-40B4-BE49-F238E27FC236}">
              <a16:creationId xmlns:a16="http://schemas.microsoft.com/office/drawing/2014/main" id="{30FB55D2-ED6F-4403-A56D-604799CDAC93}"/>
            </a:ext>
          </a:extLst>
        </xdr:cNvPr>
        <xdr:cNvSpPr txBox="1"/>
      </xdr:nvSpPr>
      <xdr:spPr>
        <a:xfrm>
          <a:off x="3239144" y="186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96900</xdr:rowOff>
    </xdr:from>
    <xdr:ext cx="405111" cy="259045"/>
    <xdr:sp macro="" textlink="">
      <xdr:nvSpPr>
        <xdr:cNvPr id="430" name="n_2mainValue【市民会館】&#10;有形固定資産減価償却率">
          <a:extLst>
            <a:ext uri="{FF2B5EF4-FFF2-40B4-BE49-F238E27FC236}">
              <a16:creationId xmlns:a16="http://schemas.microsoft.com/office/drawing/2014/main" id="{5FC5C13F-7CAA-40BF-B537-2C09CAA8A686}"/>
            </a:ext>
          </a:extLst>
        </xdr:cNvPr>
        <xdr:cNvSpPr txBox="1"/>
      </xdr:nvSpPr>
      <xdr:spPr>
        <a:xfrm>
          <a:off x="2439044"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62609</xdr:rowOff>
    </xdr:from>
    <xdr:ext cx="405111" cy="259045"/>
    <xdr:sp macro="" textlink="">
      <xdr:nvSpPr>
        <xdr:cNvPr id="431" name="n_3mainValue【市民会館】&#10;有形固定資産減価償却率">
          <a:extLst>
            <a:ext uri="{FF2B5EF4-FFF2-40B4-BE49-F238E27FC236}">
              <a16:creationId xmlns:a16="http://schemas.microsoft.com/office/drawing/2014/main" id="{E3267E48-4C66-4397-BF30-C121CFA1979A}"/>
            </a:ext>
          </a:extLst>
        </xdr:cNvPr>
        <xdr:cNvSpPr txBox="1"/>
      </xdr:nvSpPr>
      <xdr:spPr>
        <a:xfrm>
          <a:off x="1641484" y="1857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5459</xdr:rowOff>
    </xdr:from>
    <xdr:ext cx="405111" cy="259045"/>
    <xdr:sp macro="" textlink="">
      <xdr:nvSpPr>
        <xdr:cNvPr id="432" name="n_4mainValue【市民会館】&#10;有形固定資産減価償却率">
          <a:extLst>
            <a:ext uri="{FF2B5EF4-FFF2-40B4-BE49-F238E27FC236}">
              <a16:creationId xmlns:a16="http://schemas.microsoft.com/office/drawing/2014/main" id="{FF1A2D94-D3A8-4CD0-82B2-6984DE5BD9E3}"/>
            </a:ext>
          </a:extLst>
        </xdr:cNvPr>
        <xdr:cNvSpPr txBox="1"/>
      </xdr:nvSpPr>
      <xdr:spPr>
        <a:xfrm>
          <a:off x="855354" y="1852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875C7654-A463-4A8F-9CBF-82E1D491F642}"/>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DDB2053F-08B4-4FD2-9152-5AAF487C678E}"/>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F5FC5F51-0991-47CF-BC5D-2C4E0544790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117B35F8-50DA-41D6-A7EC-95CE57B72B3E}"/>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E3AEBCC1-1977-4AEC-87BE-C61154FCF4F5}"/>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49C8E2A6-177C-4B0A-951E-A78B5FAC547D}"/>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2FDDD6A5-C383-4861-ACF7-7DC338ABB05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A7F2E75A-123C-452C-B2EB-0EF9564CD352}"/>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CE8A1A27-E88F-4A5A-9C8A-5E472C492568}"/>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C7612EE1-FC63-41ED-969C-80EED0949FC7}"/>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C0BB9ED7-A352-460E-B98B-62AD85217528}"/>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800FE211-944B-4D8D-B6BC-E5FC14BF3DDF}"/>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EFA236F1-3156-463B-8429-142567F06327}"/>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252CDE58-6D95-49A3-B23A-D1A3AD5271CB}"/>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94916AC7-5518-44CB-93F1-84C33631E80E}"/>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57E37B36-DB72-41DE-9309-68AAE2097A0A}"/>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B677F83D-B7C4-4C17-B1B4-914F3FEC1CE4}"/>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F7A979E8-C408-445F-8E36-A3287ABB96B8}"/>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CFFE41D1-BF5E-4E7C-9AA9-7E4AAA61F5F3}"/>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16E39317-7A41-4101-8A2F-EDDC55787EE9}"/>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16F90944-FA3A-40CB-850A-F7AA2CFB4096}"/>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6B1A31F6-6C49-4FC4-8A09-89AD59F9B92B}"/>
            </a:ext>
          </a:extLst>
        </xdr:cNvPr>
        <xdr:cNvCxnSpPr/>
      </xdr:nvCxnSpPr>
      <xdr:spPr>
        <a:xfrm flipV="1">
          <a:off x="9429115" y="1740789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29A1C482-35FD-4BEE-9FAA-92934DA08B21}"/>
            </a:ext>
          </a:extLst>
        </xdr:cNvPr>
        <xdr:cNvSpPr txBox="1"/>
      </xdr:nvSpPr>
      <xdr:spPr>
        <a:xfrm>
          <a:off x="9467850" y="1856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09F6F1B2-5F72-406D-9B89-14ABC43507E8}"/>
            </a:ext>
          </a:extLst>
        </xdr:cNvPr>
        <xdr:cNvCxnSpPr/>
      </xdr:nvCxnSpPr>
      <xdr:spPr>
        <a:xfrm>
          <a:off x="9356090" y="185737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F1E2D88C-0773-4AC0-AB61-37325EAE1C16}"/>
            </a:ext>
          </a:extLst>
        </xdr:cNvPr>
        <xdr:cNvSpPr txBox="1"/>
      </xdr:nvSpPr>
      <xdr:spPr>
        <a:xfrm>
          <a:off x="946785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2FBCFB27-81B3-4255-9791-97BFC5BDFB9E}"/>
            </a:ext>
          </a:extLst>
        </xdr:cNvPr>
        <xdr:cNvCxnSpPr/>
      </xdr:nvCxnSpPr>
      <xdr:spPr>
        <a:xfrm>
          <a:off x="9356090" y="17407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74F45BDA-3194-461F-9230-285ED48502A2}"/>
            </a:ext>
          </a:extLst>
        </xdr:cNvPr>
        <xdr:cNvSpPr txBox="1"/>
      </xdr:nvSpPr>
      <xdr:spPr>
        <a:xfrm>
          <a:off x="946785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CEF0D7F6-4B03-4686-AB20-6E4594582F58}"/>
            </a:ext>
          </a:extLst>
        </xdr:cNvPr>
        <xdr:cNvSpPr/>
      </xdr:nvSpPr>
      <xdr:spPr>
        <a:xfrm>
          <a:off x="9394190" y="1826691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E3D1C743-44B9-41E5-96FD-D02FEAF899D9}"/>
            </a:ext>
          </a:extLst>
        </xdr:cNvPr>
        <xdr:cNvSpPr/>
      </xdr:nvSpPr>
      <xdr:spPr>
        <a:xfrm>
          <a:off x="8632190" y="1825586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50A58400-C8FD-47DD-BC22-D358F889FB7B}"/>
            </a:ext>
          </a:extLst>
        </xdr:cNvPr>
        <xdr:cNvSpPr/>
      </xdr:nvSpPr>
      <xdr:spPr>
        <a:xfrm>
          <a:off x="7846060" y="182627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CB2A99D6-50C6-42F1-B75C-CC0124753DF4}"/>
            </a:ext>
          </a:extLst>
        </xdr:cNvPr>
        <xdr:cNvSpPr/>
      </xdr:nvSpPr>
      <xdr:spPr>
        <a:xfrm>
          <a:off x="7029450" y="182627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0E5600C4-36CA-4E58-BAFA-32CA37E88822}"/>
            </a:ext>
          </a:extLst>
        </xdr:cNvPr>
        <xdr:cNvSpPr/>
      </xdr:nvSpPr>
      <xdr:spPr>
        <a:xfrm>
          <a:off x="6231890" y="182516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95C670BE-C51A-42E4-B36D-9847E1A78F61}"/>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FE968166-3700-4775-9355-FE0D846555F2}"/>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CD7F333-F78F-454F-BF6F-2632CEF029C7}"/>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61E785F8-AB80-4F18-9895-3686D2406773}"/>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6F0F9F5-BE2E-449A-A3FC-A68F420B2017}"/>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70" name="楕円 469">
          <a:extLst>
            <a:ext uri="{FF2B5EF4-FFF2-40B4-BE49-F238E27FC236}">
              <a16:creationId xmlns:a16="http://schemas.microsoft.com/office/drawing/2014/main" id="{C58076B1-C57E-477B-AAE7-3C403B5B3DB2}"/>
            </a:ext>
          </a:extLst>
        </xdr:cNvPr>
        <xdr:cNvSpPr/>
      </xdr:nvSpPr>
      <xdr:spPr>
        <a:xfrm>
          <a:off x="9394190" y="1836293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163847</xdr:rowOff>
    </xdr:from>
    <xdr:ext cx="469744" cy="259045"/>
    <xdr:sp macro="" textlink="">
      <xdr:nvSpPr>
        <xdr:cNvPr id="471" name="【市民会館】&#10;一人当たり面積該当値テキスト">
          <a:extLst>
            <a:ext uri="{FF2B5EF4-FFF2-40B4-BE49-F238E27FC236}">
              <a16:creationId xmlns:a16="http://schemas.microsoft.com/office/drawing/2014/main" id="{8DD4A65F-6EF9-4BFC-AB79-5FE5A426A0B4}"/>
            </a:ext>
          </a:extLst>
        </xdr:cNvPr>
        <xdr:cNvSpPr txBox="1"/>
      </xdr:nvSpPr>
      <xdr:spPr>
        <a:xfrm>
          <a:off x="9467850"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27687</xdr:rowOff>
    </xdr:from>
    <xdr:to>
      <xdr:col>50</xdr:col>
      <xdr:colOff>165100</xdr:colOff>
      <xdr:row>106</xdr:row>
      <xdr:rowOff>129287</xdr:rowOff>
    </xdr:to>
    <xdr:sp macro="" textlink="">
      <xdr:nvSpPr>
        <xdr:cNvPr id="472" name="楕円 471">
          <a:extLst>
            <a:ext uri="{FF2B5EF4-FFF2-40B4-BE49-F238E27FC236}">
              <a16:creationId xmlns:a16="http://schemas.microsoft.com/office/drawing/2014/main" id="{AE098897-E1D6-4A0B-9602-9A7AF85AEAA8}"/>
            </a:ext>
          </a:extLst>
        </xdr:cNvPr>
        <xdr:cNvSpPr/>
      </xdr:nvSpPr>
      <xdr:spPr>
        <a:xfrm>
          <a:off x="8632190" y="1819948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78487</xdr:rowOff>
    </xdr:from>
    <xdr:to>
      <xdr:col>55</xdr:col>
      <xdr:colOff>0</xdr:colOff>
      <xdr:row>107</xdr:row>
      <xdr:rowOff>64770</xdr:rowOff>
    </xdr:to>
    <xdr:cxnSp macro="">
      <xdr:nvCxnSpPr>
        <xdr:cNvPr id="473" name="直線コネクタ 472">
          <a:extLst>
            <a:ext uri="{FF2B5EF4-FFF2-40B4-BE49-F238E27FC236}">
              <a16:creationId xmlns:a16="http://schemas.microsoft.com/office/drawing/2014/main" id="{85D03CCC-526E-4D92-B3C4-5B6990C6CB1C}"/>
            </a:ext>
          </a:extLst>
        </xdr:cNvPr>
        <xdr:cNvCxnSpPr/>
      </xdr:nvCxnSpPr>
      <xdr:spPr>
        <a:xfrm>
          <a:off x="8686800" y="18252187"/>
          <a:ext cx="742950" cy="15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74" name="楕円 473">
          <a:extLst>
            <a:ext uri="{FF2B5EF4-FFF2-40B4-BE49-F238E27FC236}">
              <a16:creationId xmlns:a16="http://schemas.microsoft.com/office/drawing/2014/main" id="{04826281-EC89-4071-82F3-65478576B62A}"/>
            </a:ext>
          </a:extLst>
        </xdr:cNvPr>
        <xdr:cNvSpPr/>
      </xdr:nvSpPr>
      <xdr:spPr>
        <a:xfrm>
          <a:off x="7846060" y="1820405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78487</xdr:rowOff>
    </xdr:from>
    <xdr:to>
      <xdr:col>50</xdr:col>
      <xdr:colOff>114300</xdr:colOff>
      <xdr:row>106</xdr:row>
      <xdr:rowOff>83058</xdr:rowOff>
    </xdr:to>
    <xdr:cxnSp macro="">
      <xdr:nvCxnSpPr>
        <xdr:cNvPr id="475" name="直線コネクタ 474">
          <a:extLst>
            <a:ext uri="{FF2B5EF4-FFF2-40B4-BE49-F238E27FC236}">
              <a16:creationId xmlns:a16="http://schemas.microsoft.com/office/drawing/2014/main" id="{459439DB-B664-458A-9559-BB487F122DDF}"/>
            </a:ext>
          </a:extLst>
        </xdr:cNvPr>
        <xdr:cNvCxnSpPr/>
      </xdr:nvCxnSpPr>
      <xdr:spPr>
        <a:xfrm flipV="1">
          <a:off x="7889240" y="18252187"/>
          <a:ext cx="79756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43687</xdr:rowOff>
    </xdr:from>
    <xdr:to>
      <xdr:col>41</xdr:col>
      <xdr:colOff>101600</xdr:colOff>
      <xdr:row>106</xdr:row>
      <xdr:rowOff>145287</xdr:rowOff>
    </xdr:to>
    <xdr:sp macro="" textlink="">
      <xdr:nvSpPr>
        <xdr:cNvPr id="476" name="楕円 475">
          <a:extLst>
            <a:ext uri="{FF2B5EF4-FFF2-40B4-BE49-F238E27FC236}">
              <a16:creationId xmlns:a16="http://schemas.microsoft.com/office/drawing/2014/main" id="{0AD3185D-1A17-4EA8-A349-FD94F98D56EF}"/>
            </a:ext>
          </a:extLst>
        </xdr:cNvPr>
        <xdr:cNvSpPr/>
      </xdr:nvSpPr>
      <xdr:spPr>
        <a:xfrm>
          <a:off x="7029450" y="1821929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83058</xdr:rowOff>
    </xdr:from>
    <xdr:to>
      <xdr:col>45</xdr:col>
      <xdr:colOff>177800</xdr:colOff>
      <xdr:row>106</xdr:row>
      <xdr:rowOff>94487</xdr:rowOff>
    </xdr:to>
    <xdr:cxnSp macro="">
      <xdr:nvCxnSpPr>
        <xdr:cNvPr id="477" name="直線コネクタ 476">
          <a:extLst>
            <a:ext uri="{FF2B5EF4-FFF2-40B4-BE49-F238E27FC236}">
              <a16:creationId xmlns:a16="http://schemas.microsoft.com/office/drawing/2014/main" id="{E8B89048-F7F5-44CC-8085-0DF2E87456FF}"/>
            </a:ext>
          </a:extLst>
        </xdr:cNvPr>
        <xdr:cNvCxnSpPr/>
      </xdr:nvCxnSpPr>
      <xdr:spPr>
        <a:xfrm flipV="1">
          <a:off x="7084060" y="18258663"/>
          <a:ext cx="80518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48261</xdr:rowOff>
    </xdr:from>
    <xdr:to>
      <xdr:col>36</xdr:col>
      <xdr:colOff>165100</xdr:colOff>
      <xdr:row>106</xdr:row>
      <xdr:rowOff>149861</xdr:rowOff>
    </xdr:to>
    <xdr:sp macro="" textlink="">
      <xdr:nvSpPr>
        <xdr:cNvPr id="478" name="楕円 477">
          <a:extLst>
            <a:ext uri="{FF2B5EF4-FFF2-40B4-BE49-F238E27FC236}">
              <a16:creationId xmlns:a16="http://schemas.microsoft.com/office/drawing/2014/main" id="{AF130910-3567-4734-B3A7-15A6E972F881}"/>
            </a:ext>
          </a:extLst>
        </xdr:cNvPr>
        <xdr:cNvSpPr/>
      </xdr:nvSpPr>
      <xdr:spPr>
        <a:xfrm>
          <a:off x="6231890" y="1822386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94487</xdr:rowOff>
    </xdr:from>
    <xdr:to>
      <xdr:col>41</xdr:col>
      <xdr:colOff>50800</xdr:colOff>
      <xdr:row>106</xdr:row>
      <xdr:rowOff>99061</xdr:rowOff>
    </xdr:to>
    <xdr:cxnSp macro="">
      <xdr:nvCxnSpPr>
        <xdr:cNvPr id="479" name="直線コネクタ 478">
          <a:extLst>
            <a:ext uri="{FF2B5EF4-FFF2-40B4-BE49-F238E27FC236}">
              <a16:creationId xmlns:a16="http://schemas.microsoft.com/office/drawing/2014/main" id="{69905AAF-E31B-422A-96B6-45EBECA9A389}"/>
            </a:ext>
          </a:extLst>
        </xdr:cNvPr>
        <xdr:cNvCxnSpPr/>
      </xdr:nvCxnSpPr>
      <xdr:spPr>
        <a:xfrm flipV="1">
          <a:off x="6286500" y="1827199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80" name="n_1aveValue【市民会館】&#10;一人当たり面積">
          <a:extLst>
            <a:ext uri="{FF2B5EF4-FFF2-40B4-BE49-F238E27FC236}">
              <a16:creationId xmlns:a16="http://schemas.microsoft.com/office/drawing/2014/main" id="{37F2568A-5471-4FA2-9231-7CCD9C1908BB}"/>
            </a:ext>
          </a:extLst>
        </xdr:cNvPr>
        <xdr:cNvSpPr txBox="1"/>
      </xdr:nvSpPr>
      <xdr:spPr>
        <a:xfrm>
          <a:off x="845446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81" name="n_2aveValue【市民会館】&#10;一人当たり面積">
          <a:extLst>
            <a:ext uri="{FF2B5EF4-FFF2-40B4-BE49-F238E27FC236}">
              <a16:creationId xmlns:a16="http://schemas.microsoft.com/office/drawing/2014/main" id="{3BB5F2FD-9AF5-4AB4-A9D1-FC18F6A5843A}"/>
            </a:ext>
          </a:extLst>
        </xdr:cNvPr>
        <xdr:cNvSpPr txBox="1"/>
      </xdr:nvSpPr>
      <xdr:spPr>
        <a:xfrm>
          <a:off x="7673417" y="1835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2" name="n_3aveValue【市民会館】&#10;一人当たり面積">
          <a:extLst>
            <a:ext uri="{FF2B5EF4-FFF2-40B4-BE49-F238E27FC236}">
              <a16:creationId xmlns:a16="http://schemas.microsoft.com/office/drawing/2014/main" id="{3D64F055-48EA-4641-BD07-98E77A65B5BD}"/>
            </a:ext>
          </a:extLst>
        </xdr:cNvPr>
        <xdr:cNvSpPr txBox="1"/>
      </xdr:nvSpPr>
      <xdr:spPr>
        <a:xfrm>
          <a:off x="6866332" y="1835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83" name="n_4aveValue【市民会館】&#10;一人当たり面積">
          <a:extLst>
            <a:ext uri="{FF2B5EF4-FFF2-40B4-BE49-F238E27FC236}">
              <a16:creationId xmlns:a16="http://schemas.microsoft.com/office/drawing/2014/main" id="{665E16A5-A973-4861-8151-31F8DC434437}"/>
            </a:ext>
          </a:extLst>
        </xdr:cNvPr>
        <xdr:cNvSpPr txBox="1"/>
      </xdr:nvSpPr>
      <xdr:spPr>
        <a:xfrm>
          <a:off x="6068772" y="183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145814</xdr:rowOff>
    </xdr:from>
    <xdr:ext cx="469744" cy="259045"/>
    <xdr:sp macro="" textlink="">
      <xdr:nvSpPr>
        <xdr:cNvPr id="484" name="n_1mainValue【市民会館】&#10;一人当たり面積">
          <a:extLst>
            <a:ext uri="{FF2B5EF4-FFF2-40B4-BE49-F238E27FC236}">
              <a16:creationId xmlns:a16="http://schemas.microsoft.com/office/drawing/2014/main" id="{1DBD0CEC-8BD7-4A68-9503-67684A4E4119}"/>
            </a:ext>
          </a:extLst>
        </xdr:cNvPr>
        <xdr:cNvSpPr txBox="1"/>
      </xdr:nvSpPr>
      <xdr:spPr>
        <a:xfrm>
          <a:off x="8454467" y="1797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85" name="n_2mainValue【市民会館】&#10;一人当たり面積">
          <a:extLst>
            <a:ext uri="{FF2B5EF4-FFF2-40B4-BE49-F238E27FC236}">
              <a16:creationId xmlns:a16="http://schemas.microsoft.com/office/drawing/2014/main" id="{B2AD0097-2481-4A6A-BC7E-11F37451062E}"/>
            </a:ext>
          </a:extLst>
        </xdr:cNvPr>
        <xdr:cNvSpPr txBox="1"/>
      </xdr:nvSpPr>
      <xdr:spPr>
        <a:xfrm>
          <a:off x="767341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161814</xdr:rowOff>
    </xdr:from>
    <xdr:ext cx="469744" cy="259045"/>
    <xdr:sp macro="" textlink="">
      <xdr:nvSpPr>
        <xdr:cNvPr id="486" name="n_3mainValue【市民会館】&#10;一人当たり面積">
          <a:extLst>
            <a:ext uri="{FF2B5EF4-FFF2-40B4-BE49-F238E27FC236}">
              <a16:creationId xmlns:a16="http://schemas.microsoft.com/office/drawing/2014/main" id="{BCA0CF7B-A46E-41BD-AB0E-6B59E51E83D5}"/>
            </a:ext>
          </a:extLst>
        </xdr:cNvPr>
        <xdr:cNvSpPr txBox="1"/>
      </xdr:nvSpPr>
      <xdr:spPr>
        <a:xfrm>
          <a:off x="6866332" y="179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166388</xdr:rowOff>
    </xdr:from>
    <xdr:ext cx="469744" cy="259045"/>
    <xdr:sp macro="" textlink="">
      <xdr:nvSpPr>
        <xdr:cNvPr id="487" name="n_4mainValue【市民会館】&#10;一人当たり面積">
          <a:extLst>
            <a:ext uri="{FF2B5EF4-FFF2-40B4-BE49-F238E27FC236}">
              <a16:creationId xmlns:a16="http://schemas.microsoft.com/office/drawing/2014/main" id="{92135733-3CC6-4CEC-AD2B-B8DDAE9DDA84}"/>
            </a:ext>
          </a:extLst>
        </xdr:cNvPr>
        <xdr:cNvSpPr txBox="1"/>
      </xdr:nvSpPr>
      <xdr:spPr>
        <a:xfrm>
          <a:off x="6068772" y="1800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A8D31771-CCC9-4D18-B041-C5320B7B4D8A}"/>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4B5FEBE8-BE8D-4AB7-9048-8AEB6D034375}"/>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3AD0B535-243E-4155-B6AB-AA46E7D129D3}"/>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85E5C3A-6E4C-4BC8-A249-53E52791182B}"/>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589BD3AA-E480-4850-887E-F844B5E677C7}"/>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10401338-B736-4C68-9FE8-FD40791D38B7}"/>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983DC834-2E62-4D0A-999A-49AF05A9CC37}"/>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26A3F3BB-C6E9-4F7C-B07C-4314D5439016}"/>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B6470E2-2D53-48D9-A63D-676C7DD5A05D}"/>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33F5046C-CB81-4AD6-94A4-23D28D0BF836}"/>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14E673D5-445E-4F32-B1FF-7E7C76CDAC3D}"/>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AEE44792-BA8A-470A-AB41-41CE4A3224F9}"/>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37438937-0299-4D44-98F8-EA5DA1BDB465}"/>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6D8F43E8-854C-4989-8DA6-FBA6E2A33F17}"/>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D7E697CC-6851-4B40-8CF5-2784EC551875}"/>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D9714799-E15F-420D-B581-04554AA2BB68}"/>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65130BA2-21B2-4410-B65B-2E41F2FBAFDF}"/>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94E582EC-5FF5-4711-B7C3-B08EA9B33C82}"/>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B7E301A3-AB7A-49E7-A88E-840B96A0F5F5}"/>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1E2C2286-1E94-4903-884E-EFC67B1ADE6D}"/>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A79CD5AC-3F51-4BF2-B192-EAA14627EE5C}"/>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9A751B10-84D0-43BD-B431-78962E2B78C6}"/>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ED4F55E8-338C-48D0-93B9-2099A55A0A6D}"/>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23CCFBD2-AC51-4D9E-B87E-A2EC832FA886}"/>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6BA5A067-0A91-4187-AE5B-9043DC31DAF7}"/>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1E41F3A1-502E-4C23-AA2C-84E2B4F15254}"/>
            </a:ext>
          </a:extLst>
        </xdr:cNvPr>
        <xdr:cNvCxnSpPr/>
      </xdr:nvCxnSpPr>
      <xdr:spPr>
        <a:xfrm flipV="1">
          <a:off x="14703424" y="5874748"/>
          <a:ext cx="0" cy="134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BFDE53A9-4F1C-4567-8C43-9D3E7BB16CDB}"/>
            </a:ext>
          </a:extLst>
        </xdr:cNvPr>
        <xdr:cNvSpPr txBox="1"/>
      </xdr:nvSpPr>
      <xdr:spPr>
        <a:xfrm>
          <a:off x="14742160" y="722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6F71A9F6-9353-4455-BC6A-9CDB04508E03}"/>
            </a:ext>
          </a:extLst>
        </xdr:cNvPr>
        <xdr:cNvCxnSpPr/>
      </xdr:nvCxnSpPr>
      <xdr:spPr>
        <a:xfrm>
          <a:off x="14611350" y="7217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C31E804A-E940-4256-8073-29579BF27AB8}"/>
            </a:ext>
          </a:extLst>
        </xdr:cNvPr>
        <xdr:cNvSpPr txBox="1"/>
      </xdr:nvSpPr>
      <xdr:spPr>
        <a:xfrm>
          <a:off x="14742160" y="564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96198ED1-E63E-48CF-B7F7-B3302E5C07F3}"/>
            </a:ext>
          </a:extLst>
        </xdr:cNvPr>
        <xdr:cNvCxnSpPr/>
      </xdr:nvCxnSpPr>
      <xdr:spPr>
        <a:xfrm>
          <a:off x="14611350" y="587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B7771F22-E811-443F-A932-858B534F73F0}"/>
            </a:ext>
          </a:extLst>
        </xdr:cNvPr>
        <xdr:cNvSpPr txBox="1"/>
      </xdr:nvSpPr>
      <xdr:spPr>
        <a:xfrm>
          <a:off x="14742160" y="6611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032CB203-7305-4954-8F2E-FC242796CB16}"/>
            </a:ext>
          </a:extLst>
        </xdr:cNvPr>
        <xdr:cNvSpPr/>
      </xdr:nvSpPr>
      <xdr:spPr>
        <a:xfrm>
          <a:off x="14649450" y="66387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40755179-F6AB-4DBE-B550-571EF56D9CF3}"/>
            </a:ext>
          </a:extLst>
        </xdr:cNvPr>
        <xdr:cNvSpPr/>
      </xdr:nvSpPr>
      <xdr:spPr>
        <a:xfrm>
          <a:off x="13887450" y="66069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C553C07B-EE89-45CE-B74B-A493902646BD}"/>
            </a:ext>
          </a:extLst>
        </xdr:cNvPr>
        <xdr:cNvSpPr/>
      </xdr:nvSpPr>
      <xdr:spPr>
        <a:xfrm>
          <a:off x="13089890" y="656934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448694B7-08CA-43F8-8205-87656CEE4AAA}"/>
            </a:ext>
          </a:extLst>
        </xdr:cNvPr>
        <xdr:cNvSpPr/>
      </xdr:nvSpPr>
      <xdr:spPr>
        <a:xfrm>
          <a:off x="12303760" y="65535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E6A32FC6-6C1A-43F9-A88A-029BD95C9EF5}"/>
            </a:ext>
          </a:extLst>
        </xdr:cNvPr>
        <xdr:cNvSpPr/>
      </xdr:nvSpPr>
      <xdr:spPr>
        <a:xfrm>
          <a:off x="11487150" y="657098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CD1E0D87-1B4D-4700-88D4-12D0163F788F}"/>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C9BEF6F2-E968-4B82-BBC0-7108F07AC04B}"/>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59F772BB-6706-42CC-8451-6E10A8AE17C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994EB649-3B2D-4284-A15E-FBF75DD7B96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74F66C8-F959-411F-A48F-A0A206058915}"/>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529" name="楕円 528">
          <a:extLst>
            <a:ext uri="{FF2B5EF4-FFF2-40B4-BE49-F238E27FC236}">
              <a16:creationId xmlns:a16="http://schemas.microsoft.com/office/drawing/2014/main" id="{3AF81D9D-3CE1-4F40-91AD-125C839D8AFD}"/>
            </a:ext>
          </a:extLst>
        </xdr:cNvPr>
        <xdr:cNvSpPr/>
      </xdr:nvSpPr>
      <xdr:spPr>
        <a:xfrm>
          <a:off x="14649450" y="62280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7E8115BA-B980-45E0-A89E-CEAD03DB4973}"/>
            </a:ext>
          </a:extLst>
        </xdr:cNvPr>
        <xdr:cNvSpPr txBox="1"/>
      </xdr:nvSpPr>
      <xdr:spPr>
        <a:xfrm>
          <a:off x="1474216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17236</xdr:rowOff>
    </xdr:from>
    <xdr:to>
      <xdr:col>81</xdr:col>
      <xdr:colOff>101600</xdr:colOff>
      <xdr:row>36</xdr:row>
      <xdr:rowOff>118836</xdr:rowOff>
    </xdr:to>
    <xdr:sp macro="" textlink="">
      <xdr:nvSpPr>
        <xdr:cNvPr id="531" name="楕円 530">
          <a:extLst>
            <a:ext uri="{FF2B5EF4-FFF2-40B4-BE49-F238E27FC236}">
              <a16:creationId xmlns:a16="http://schemas.microsoft.com/office/drawing/2014/main" id="{318D46D4-60E5-40FC-ACEF-74FD3DD66D48}"/>
            </a:ext>
          </a:extLst>
        </xdr:cNvPr>
        <xdr:cNvSpPr/>
      </xdr:nvSpPr>
      <xdr:spPr>
        <a:xfrm>
          <a:off x="13887450" y="619324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68036</xdr:rowOff>
    </xdr:from>
    <xdr:to>
      <xdr:col>85</xdr:col>
      <xdr:colOff>127000</xdr:colOff>
      <xdr:row>36</xdr:row>
      <xdr:rowOff>110490</xdr:rowOff>
    </xdr:to>
    <xdr:cxnSp macro="">
      <xdr:nvCxnSpPr>
        <xdr:cNvPr id="532" name="直線コネクタ 531">
          <a:extLst>
            <a:ext uri="{FF2B5EF4-FFF2-40B4-BE49-F238E27FC236}">
              <a16:creationId xmlns:a16="http://schemas.microsoft.com/office/drawing/2014/main" id="{E6E8B054-B7BD-49D1-A473-873800794329}"/>
            </a:ext>
          </a:extLst>
        </xdr:cNvPr>
        <xdr:cNvCxnSpPr/>
      </xdr:nvCxnSpPr>
      <xdr:spPr>
        <a:xfrm>
          <a:off x="13942060" y="6238331"/>
          <a:ext cx="762000" cy="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533" name="楕円 532">
          <a:extLst>
            <a:ext uri="{FF2B5EF4-FFF2-40B4-BE49-F238E27FC236}">
              <a16:creationId xmlns:a16="http://schemas.microsoft.com/office/drawing/2014/main" id="{65043080-977A-4F9B-A2B0-D03D10CC83E0}"/>
            </a:ext>
          </a:extLst>
        </xdr:cNvPr>
        <xdr:cNvSpPr/>
      </xdr:nvSpPr>
      <xdr:spPr>
        <a:xfrm>
          <a:off x="13089890" y="61366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68036</xdr:rowOff>
    </xdr:to>
    <xdr:cxnSp macro="">
      <xdr:nvCxnSpPr>
        <xdr:cNvPr id="534" name="直線コネクタ 533">
          <a:extLst>
            <a:ext uri="{FF2B5EF4-FFF2-40B4-BE49-F238E27FC236}">
              <a16:creationId xmlns:a16="http://schemas.microsoft.com/office/drawing/2014/main" id="{C94C15AD-080F-4F24-9739-1C0405ED3E97}"/>
            </a:ext>
          </a:extLst>
        </xdr:cNvPr>
        <xdr:cNvCxnSpPr/>
      </xdr:nvCxnSpPr>
      <xdr:spPr>
        <a:xfrm>
          <a:off x="13144500" y="6187440"/>
          <a:ext cx="79756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53158</xdr:rowOff>
    </xdr:from>
    <xdr:to>
      <xdr:col>72</xdr:col>
      <xdr:colOff>38100</xdr:colOff>
      <xdr:row>36</xdr:row>
      <xdr:rowOff>154758</xdr:rowOff>
    </xdr:to>
    <xdr:sp macro="" textlink="">
      <xdr:nvSpPr>
        <xdr:cNvPr id="535" name="楕円 534">
          <a:extLst>
            <a:ext uri="{FF2B5EF4-FFF2-40B4-BE49-F238E27FC236}">
              <a16:creationId xmlns:a16="http://schemas.microsoft.com/office/drawing/2014/main" id="{2EE30BF5-584B-40A6-A557-523DB12021F7}"/>
            </a:ext>
          </a:extLst>
        </xdr:cNvPr>
        <xdr:cNvSpPr/>
      </xdr:nvSpPr>
      <xdr:spPr>
        <a:xfrm>
          <a:off x="12303760" y="62291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19050</xdr:rowOff>
    </xdr:from>
    <xdr:to>
      <xdr:col>76</xdr:col>
      <xdr:colOff>114300</xdr:colOff>
      <xdr:row>36</xdr:row>
      <xdr:rowOff>103958</xdr:rowOff>
    </xdr:to>
    <xdr:cxnSp macro="">
      <xdr:nvCxnSpPr>
        <xdr:cNvPr id="536" name="直線コネクタ 535">
          <a:extLst>
            <a:ext uri="{FF2B5EF4-FFF2-40B4-BE49-F238E27FC236}">
              <a16:creationId xmlns:a16="http://schemas.microsoft.com/office/drawing/2014/main" id="{F7B9B9C2-B7D2-4F64-900B-D7F172D9DE2C}"/>
            </a:ext>
          </a:extLst>
        </xdr:cNvPr>
        <xdr:cNvCxnSpPr/>
      </xdr:nvCxnSpPr>
      <xdr:spPr>
        <a:xfrm flipV="1">
          <a:off x="12346940" y="6187440"/>
          <a:ext cx="797560" cy="8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61323</xdr:rowOff>
    </xdr:from>
    <xdr:to>
      <xdr:col>67</xdr:col>
      <xdr:colOff>101600</xdr:colOff>
      <xdr:row>35</xdr:row>
      <xdr:rowOff>162923</xdr:rowOff>
    </xdr:to>
    <xdr:sp macro="" textlink="">
      <xdr:nvSpPr>
        <xdr:cNvPr id="537" name="楕円 536">
          <a:extLst>
            <a:ext uri="{FF2B5EF4-FFF2-40B4-BE49-F238E27FC236}">
              <a16:creationId xmlns:a16="http://schemas.microsoft.com/office/drawing/2014/main" id="{9E8A2060-0163-4BDD-B427-6A67467080BD}"/>
            </a:ext>
          </a:extLst>
        </xdr:cNvPr>
        <xdr:cNvSpPr/>
      </xdr:nvSpPr>
      <xdr:spPr>
        <a:xfrm>
          <a:off x="11487150" y="605826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112123</xdr:rowOff>
    </xdr:from>
    <xdr:to>
      <xdr:col>71</xdr:col>
      <xdr:colOff>177800</xdr:colOff>
      <xdr:row>36</xdr:row>
      <xdr:rowOff>103958</xdr:rowOff>
    </xdr:to>
    <xdr:cxnSp macro="">
      <xdr:nvCxnSpPr>
        <xdr:cNvPr id="538" name="直線コネクタ 537">
          <a:extLst>
            <a:ext uri="{FF2B5EF4-FFF2-40B4-BE49-F238E27FC236}">
              <a16:creationId xmlns:a16="http://schemas.microsoft.com/office/drawing/2014/main" id="{2953F6DA-9CA6-4715-913C-B5E1ACD18E69}"/>
            </a:ext>
          </a:extLst>
        </xdr:cNvPr>
        <xdr:cNvCxnSpPr/>
      </xdr:nvCxnSpPr>
      <xdr:spPr>
        <a:xfrm>
          <a:off x="11541760" y="6112873"/>
          <a:ext cx="805180" cy="16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C0C33717-912F-4AE1-A5F7-E12C0B05B32E}"/>
            </a:ext>
          </a:extLst>
        </xdr:cNvPr>
        <xdr:cNvSpPr txBox="1"/>
      </xdr:nvSpPr>
      <xdr:spPr>
        <a:xfrm>
          <a:off x="13738234" y="670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20AF7BA1-417D-47EE-BE62-9D292A73484A}"/>
            </a:ext>
          </a:extLst>
        </xdr:cNvPr>
        <xdr:cNvSpPr txBox="1"/>
      </xdr:nvSpPr>
      <xdr:spPr>
        <a:xfrm>
          <a:off x="1295718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55A67E6E-49C7-4AC3-9E42-62B6767564EC}"/>
            </a:ext>
          </a:extLst>
        </xdr:cNvPr>
        <xdr:cNvSpPr txBox="1"/>
      </xdr:nvSpPr>
      <xdr:spPr>
        <a:xfrm>
          <a:off x="12171054" y="665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9843D4B2-2DBC-4158-B8FD-DF8CC75C5CF2}"/>
            </a:ext>
          </a:extLst>
        </xdr:cNvPr>
        <xdr:cNvSpPr txBox="1"/>
      </xdr:nvSpPr>
      <xdr:spPr>
        <a:xfrm>
          <a:off x="113544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135363</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A1C2E748-CC43-44BF-B54F-DDE4D0F90C19}"/>
            </a:ext>
          </a:extLst>
        </xdr:cNvPr>
        <xdr:cNvSpPr txBox="1"/>
      </xdr:nvSpPr>
      <xdr:spPr>
        <a:xfrm>
          <a:off x="13738234" y="59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F2B027A2-3384-4247-978E-5D5684DA6E71}"/>
            </a:ext>
          </a:extLst>
        </xdr:cNvPr>
        <xdr:cNvSpPr txBox="1"/>
      </xdr:nvSpPr>
      <xdr:spPr>
        <a:xfrm>
          <a:off x="1295718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171285</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554E64DC-2F4D-4A69-B09D-9D4CD2D0C579}"/>
            </a:ext>
          </a:extLst>
        </xdr:cNvPr>
        <xdr:cNvSpPr txBox="1"/>
      </xdr:nvSpPr>
      <xdr:spPr>
        <a:xfrm>
          <a:off x="12171054" y="60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8000</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C00595D1-AB32-4CBF-AF49-3FB08BE00088}"/>
            </a:ext>
          </a:extLst>
        </xdr:cNvPr>
        <xdr:cNvSpPr txBox="1"/>
      </xdr:nvSpPr>
      <xdr:spPr>
        <a:xfrm>
          <a:off x="11354444" y="583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7BA8F53-7F35-4BA8-AD12-3B4CB05CA56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E6688B6C-3488-45D3-8C29-096C12C0331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531FB406-4497-40AE-BE1C-B3E8855D688B}"/>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D38E06DC-95A6-413C-BA54-9BE536871540}"/>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A7E40A90-D61E-4591-91C1-4440D79D3FC0}"/>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561E7363-00DD-4B7E-942F-7D2CCD2AB0E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E574500D-3BF5-4BEC-B1A3-430EB483F363}"/>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B84C7584-C8CF-4250-BCAB-F32611968511}"/>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1DC60B7-629E-4B8E-B467-7DB4527A70DE}"/>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E13F708B-850A-4FAD-9B5B-18ED63E999BB}"/>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EAAFB922-33D6-4DD5-85CF-6CC9FBB93888}"/>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ED388E0D-470E-4C04-9A69-A2DB0BAFDD38}"/>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C4D03DBF-B4B2-411E-B2FC-655DC3583DA3}"/>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CB1CF1F7-0ED1-4AF4-AFE0-1BC7D6CA2CF7}"/>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D281C7AC-CD53-4D94-9865-F8F78934DB69}"/>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2E9A3903-A74B-46B5-966B-8E2D89A5B244}"/>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D84A92F-A833-4AD1-8ED7-C75B95F913F4}"/>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BD062FA3-B3EA-44FC-A658-640EDE69596F}"/>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5A4E2B91-70EB-47B1-A89A-1B52CBC7890B}"/>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2086C569-7410-45D4-B701-85FEBD61453D}"/>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7B5025FE-D0A8-467C-8A62-BAE0055E2C29}"/>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185EA067-ADD6-4202-8C9C-A4F53CAD911C}"/>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7B1F1E15-AB4C-4CB1-ACD4-C230EE55A960}"/>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2EDF0B47-A0EE-4824-B15D-68AADD320200}"/>
            </a:ext>
          </a:extLst>
        </xdr:cNvPr>
        <xdr:cNvCxnSpPr/>
      </xdr:nvCxnSpPr>
      <xdr:spPr>
        <a:xfrm flipV="1">
          <a:off x="19947254" y="5934300"/>
          <a:ext cx="0" cy="130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E2A3086C-3E1A-4B8F-BC64-5AB91EE73CD5}"/>
            </a:ext>
          </a:extLst>
        </xdr:cNvPr>
        <xdr:cNvSpPr txBox="1"/>
      </xdr:nvSpPr>
      <xdr:spPr>
        <a:xfrm>
          <a:off x="1998599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3F29C3C7-3862-42C5-8A64-851004AB3D1F}"/>
            </a:ext>
          </a:extLst>
        </xdr:cNvPr>
        <xdr:cNvCxnSpPr/>
      </xdr:nvCxnSpPr>
      <xdr:spPr>
        <a:xfrm>
          <a:off x="19885660" y="723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A0B50710-C695-47D7-A816-724C39A7AA84}"/>
            </a:ext>
          </a:extLst>
        </xdr:cNvPr>
        <xdr:cNvSpPr txBox="1"/>
      </xdr:nvSpPr>
      <xdr:spPr>
        <a:xfrm>
          <a:off x="19985990" y="5715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01BB7657-BB68-4670-AB19-1A2862EF592A}"/>
            </a:ext>
          </a:extLst>
        </xdr:cNvPr>
        <xdr:cNvCxnSpPr/>
      </xdr:nvCxnSpPr>
      <xdr:spPr>
        <a:xfrm>
          <a:off x="19885660" y="5934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AC0E20A8-B5AD-4E53-B692-EAB12BB0B6BD}"/>
            </a:ext>
          </a:extLst>
        </xdr:cNvPr>
        <xdr:cNvSpPr txBox="1"/>
      </xdr:nvSpPr>
      <xdr:spPr>
        <a:xfrm>
          <a:off x="19985990" y="6966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4A18F85B-FA80-4941-85A4-7FD5FB7122C3}"/>
            </a:ext>
          </a:extLst>
        </xdr:cNvPr>
        <xdr:cNvSpPr/>
      </xdr:nvSpPr>
      <xdr:spPr>
        <a:xfrm>
          <a:off x="19904710" y="71186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0BDF31AE-3998-4DEC-A47C-69C4093AAF04}"/>
            </a:ext>
          </a:extLst>
        </xdr:cNvPr>
        <xdr:cNvSpPr/>
      </xdr:nvSpPr>
      <xdr:spPr>
        <a:xfrm>
          <a:off x="19161760" y="7130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E5712A61-6CF0-4C28-965E-A4017E892CFD}"/>
            </a:ext>
          </a:extLst>
        </xdr:cNvPr>
        <xdr:cNvSpPr/>
      </xdr:nvSpPr>
      <xdr:spPr>
        <a:xfrm>
          <a:off x="18345150" y="713078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14114668-2F6F-42C6-A95C-1B39238A5CCF}"/>
            </a:ext>
          </a:extLst>
        </xdr:cNvPr>
        <xdr:cNvSpPr/>
      </xdr:nvSpPr>
      <xdr:spPr>
        <a:xfrm>
          <a:off x="17547590" y="713315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2AE80DDE-41FA-4480-B46C-3392B177F078}"/>
            </a:ext>
          </a:extLst>
        </xdr:cNvPr>
        <xdr:cNvSpPr/>
      </xdr:nvSpPr>
      <xdr:spPr>
        <a:xfrm>
          <a:off x="16761460" y="71352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E40058BE-06E6-4DD5-B293-3F94F6A6D3A2}"/>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7F55A6B-47AB-4B76-AD79-FFEA2517A3E2}"/>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858638B-23F0-4F2B-8FBF-C25F1C3C119C}"/>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4EBD812-C9C4-4B59-A1DE-BF0729DA9141}"/>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6DB11F8-9312-424D-A409-8F7628B187C6}"/>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98189</xdr:rowOff>
    </xdr:from>
    <xdr:to>
      <xdr:col>116</xdr:col>
      <xdr:colOff>114300</xdr:colOff>
      <xdr:row>42</xdr:row>
      <xdr:rowOff>28339</xdr:rowOff>
    </xdr:to>
    <xdr:sp macro="" textlink="">
      <xdr:nvSpPr>
        <xdr:cNvPr id="586" name="楕円 585">
          <a:extLst>
            <a:ext uri="{FF2B5EF4-FFF2-40B4-BE49-F238E27FC236}">
              <a16:creationId xmlns:a16="http://schemas.microsoft.com/office/drawing/2014/main" id="{5A97FEE9-13A1-453B-AF80-6E3D6A52E7B0}"/>
            </a:ext>
          </a:extLst>
        </xdr:cNvPr>
        <xdr:cNvSpPr/>
      </xdr:nvSpPr>
      <xdr:spPr>
        <a:xfrm>
          <a:off x="19904710" y="71238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72E55A82-96F2-4242-BDE4-692992E2476D}"/>
            </a:ext>
          </a:extLst>
        </xdr:cNvPr>
        <xdr:cNvSpPr txBox="1"/>
      </xdr:nvSpPr>
      <xdr:spPr>
        <a:xfrm>
          <a:off x="19985990" y="70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99234</xdr:rowOff>
    </xdr:from>
    <xdr:to>
      <xdr:col>112</xdr:col>
      <xdr:colOff>38100</xdr:colOff>
      <xdr:row>42</xdr:row>
      <xdr:rowOff>29384</xdr:rowOff>
    </xdr:to>
    <xdr:sp macro="" textlink="">
      <xdr:nvSpPr>
        <xdr:cNvPr id="588" name="楕円 587">
          <a:extLst>
            <a:ext uri="{FF2B5EF4-FFF2-40B4-BE49-F238E27FC236}">
              <a16:creationId xmlns:a16="http://schemas.microsoft.com/office/drawing/2014/main" id="{805DA3E1-CB96-499D-8B0D-6198B4A416C1}"/>
            </a:ext>
          </a:extLst>
        </xdr:cNvPr>
        <xdr:cNvSpPr/>
      </xdr:nvSpPr>
      <xdr:spPr>
        <a:xfrm>
          <a:off x="19161760" y="712487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148989</xdr:rowOff>
    </xdr:from>
    <xdr:to>
      <xdr:col>116</xdr:col>
      <xdr:colOff>63500</xdr:colOff>
      <xdr:row>41</xdr:row>
      <xdr:rowOff>150034</xdr:rowOff>
    </xdr:to>
    <xdr:cxnSp macro="">
      <xdr:nvCxnSpPr>
        <xdr:cNvPr id="589" name="直線コネクタ 588">
          <a:extLst>
            <a:ext uri="{FF2B5EF4-FFF2-40B4-BE49-F238E27FC236}">
              <a16:creationId xmlns:a16="http://schemas.microsoft.com/office/drawing/2014/main" id="{0DD77372-E112-4FBB-8561-AED3EC07E516}"/>
            </a:ext>
          </a:extLst>
        </xdr:cNvPr>
        <xdr:cNvCxnSpPr/>
      </xdr:nvCxnSpPr>
      <xdr:spPr>
        <a:xfrm flipV="1">
          <a:off x="19204940" y="7178439"/>
          <a:ext cx="74295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100144</xdr:rowOff>
    </xdr:from>
    <xdr:to>
      <xdr:col>107</xdr:col>
      <xdr:colOff>101600</xdr:colOff>
      <xdr:row>42</xdr:row>
      <xdr:rowOff>30294</xdr:rowOff>
    </xdr:to>
    <xdr:sp macro="" textlink="">
      <xdr:nvSpPr>
        <xdr:cNvPr id="590" name="楕円 589">
          <a:extLst>
            <a:ext uri="{FF2B5EF4-FFF2-40B4-BE49-F238E27FC236}">
              <a16:creationId xmlns:a16="http://schemas.microsoft.com/office/drawing/2014/main" id="{7ED0DE79-3FAF-4E78-AECB-AA70BD1C37A4}"/>
            </a:ext>
          </a:extLst>
        </xdr:cNvPr>
        <xdr:cNvSpPr/>
      </xdr:nvSpPr>
      <xdr:spPr>
        <a:xfrm>
          <a:off x="18345150" y="71257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150034</xdr:rowOff>
    </xdr:from>
    <xdr:to>
      <xdr:col>111</xdr:col>
      <xdr:colOff>177800</xdr:colOff>
      <xdr:row>41</xdr:row>
      <xdr:rowOff>150944</xdr:rowOff>
    </xdr:to>
    <xdr:cxnSp macro="">
      <xdr:nvCxnSpPr>
        <xdr:cNvPr id="591" name="直線コネクタ 590">
          <a:extLst>
            <a:ext uri="{FF2B5EF4-FFF2-40B4-BE49-F238E27FC236}">
              <a16:creationId xmlns:a16="http://schemas.microsoft.com/office/drawing/2014/main" id="{08B8F48C-C436-4D51-BD13-DCF92E77797D}"/>
            </a:ext>
          </a:extLst>
        </xdr:cNvPr>
        <xdr:cNvCxnSpPr/>
      </xdr:nvCxnSpPr>
      <xdr:spPr>
        <a:xfrm flipV="1">
          <a:off x="18399760" y="7179484"/>
          <a:ext cx="80518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90715</xdr:rowOff>
    </xdr:from>
    <xdr:to>
      <xdr:col>102</xdr:col>
      <xdr:colOff>165100</xdr:colOff>
      <xdr:row>42</xdr:row>
      <xdr:rowOff>20865</xdr:rowOff>
    </xdr:to>
    <xdr:sp macro="" textlink="">
      <xdr:nvSpPr>
        <xdr:cNvPr id="592" name="楕円 591">
          <a:extLst>
            <a:ext uri="{FF2B5EF4-FFF2-40B4-BE49-F238E27FC236}">
              <a16:creationId xmlns:a16="http://schemas.microsoft.com/office/drawing/2014/main" id="{240C5444-2F7C-4477-99B2-6069A0D0932F}"/>
            </a:ext>
          </a:extLst>
        </xdr:cNvPr>
        <xdr:cNvSpPr/>
      </xdr:nvSpPr>
      <xdr:spPr>
        <a:xfrm>
          <a:off x="17547590" y="712397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141515</xdr:rowOff>
    </xdr:from>
    <xdr:to>
      <xdr:col>107</xdr:col>
      <xdr:colOff>50800</xdr:colOff>
      <xdr:row>41</xdr:row>
      <xdr:rowOff>150944</xdr:rowOff>
    </xdr:to>
    <xdr:cxnSp macro="">
      <xdr:nvCxnSpPr>
        <xdr:cNvPr id="593" name="直線コネクタ 592">
          <a:extLst>
            <a:ext uri="{FF2B5EF4-FFF2-40B4-BE49-F238E27FC236}">
              <a16:creationId xmlns:a16="http://schemas.microsoft.com/office/drawing/2014/main" id="{CD904940-1C07-4592-AADE-AEA1C1103C7C}"/>
            </a:ext>
          </a:extLst>
        </xdr:cNvPr>
        <xdr:cNvCxnSpPr/>
      </xdr:nvCxnSpPr>
      <xdr:spPr>
        <a:xfrm>
          <a:off x="17602200" y="7169060"/>
          <a:ext cx="79756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97807</xdr:rowOff>
    </xdr:from>
    <xdr:to>
      <xdr:col>98</xdr:col>
      <xdr:colOff>38100</xdr:colOff>
      <xdr:row>42</xdr:row>
      <xdr:rowOff>27957</xdr:rowOff>
    </xdr:to>
    <xdr:sp macro="" textlink="">
      <xdr:nvSpPr>
        <xdr:cNvPr id="594" name="楕円 593">
          <a:extLst>
            <a:ext uri="{FF2B5EF4-FFF2-40B4-BE49-F238E27FC236}">
              <a16:creationId xmlns:a16="http://schemas.microsoft.com/office/drawing/2014/main" id="{DDEB7E4E-8355-4F05-836E-32741A7FFB70}"/>
            </a:ext>
          </a:extLst>
        </xdr:cNvPr>
        <xdr:cNvSpPr/>
      </xdr:nvSpPr>
      <xdr:spPr>
        <a:xfrm>
          <a:off x="16761460" y="712344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141515</xdr:rowOff>
    </xdr:from>
    <xdr:to>
      <xdr:col>102</xdr:col>
      <xdr:colOff>114300</xdr:colOff>
      <xdr:row>41</xdr:row>
      <xdr:rowOff>148607</xdr:rowOff>
    </xdr:to>
    <xdr:cxnSp macro="">
      <xdr:nvCxnSpPr>
        <xdr:cNvPr id="595" name="直線コネクタ 594">
          <a:extLst>
            <a:ext uri="{FF2B5EF4-FFF2-40B4-BE49-F238E27FC236}">
              <a16:creationId xmlns:a16="http://schemas.microsoft.com/office/drawing/2014/main" id="{281A148C-29C0-4611-91EF-BBA5E717CC86}"/>
            </a:ext>
          </a:extLst>
        </xdr:cNvPr>
        <xdr:cNvCxnSpPr/>
      </xdr:nvCxnSpPr>
      <xdr:spPr>
        <a:xfrm flipV="1">
          <a:off x="16804640" y="7169060"/>
          <a:ext cx="79756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59DCA54-FDDF-4893-BCC4-14B2BE6A7B14}"/>
            </a:ext>
          </a:extLst>
        </xdr:cNvPr>
        <xdr:cNvSpPr txBox="1"/>
      </xdr:nvSpPr>
      <xdr:spPr>
        <a:xfrm>
          <a:off x="18951721" y="72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4E29965F-9E20-49C5-B8F2-9FD457B59837}"/>
            </a:ext>
          </a:extLst>
        </xdr:cNvPr>
        <xdr:cNvSpPr txBox="1"/>
      </xdr:nvSpPr>
      <xdr:spPr>
        <a:xfrm>
          <a:off x="18170671" y="72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4AE737FB-5E3F-4B36-9F2B-6B9F66BBF7E9}"/>
            </a:ext>
          </a:extLst>
        </xdr:cNvPr>
        <xdr:cNvSpPr txBox="1"/>
      </xdr:nvSpPr>
      <xdr:spPr>
        <a:xfrm>
          <a:off x="17354061" y="72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20995729-AAB9-46AD-BD24-5B45779DEBDB}"/>
            </a:ext>
          </a:extLst>
        </xdr:cNvPr>
        <xdr:cNvSpPr txBox="1"/>
      </xdr:nvSpPr>
      <xdr:spPr>
        <a:xfrm>
          <a:off x="16556501" y="722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45911</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91A692C5-24E1-40BC-A2EE-ED778A8CC530}"/>
            </a:ext>
          </a:extLst>
        </xdr:cNvPr>
        <xdr:cNvSpPr txBox="1"/>
      </xdr:nvSpPr>
      <xdr:spPr>
        <a:xfrm>
          <a:off x="18951721" y="690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46821</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82DE5867-DB8C-4309-BF65-DBC99492065A}"/>
            </a:ext>
          </a:extLst>
        </xdr:cNvPr>
        <xdr:cNvSpPr txBox="1"/>
      </xdr:nvSpPr>
      <xdr:spPr>
        <a:xfrm>
          <a:off x="18170671" y="69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37392</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B399BEB9-CC64-4892-82A1-BF5AE307E755}"/>
            </a:ext>
          </a:extLst>
        </xdr:cNvPr>
        <xdr:cNvSpPr txBox="1"/>
      </xdr:nvSpPr>
      <xdr:spPr>
        <a:xfrm>
          <a:off x="17354061" y="689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44484</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273B34BA-917B-4D0F-B82B-84C58CC2E5CD}"/>
            </a:ext>
          </a:extLst>
        </xdr:cNvPr>
        <xdr:cNvSpPr txBox="1"/>
      </xdr:nvSpPr>
      <xdr:spPr>
        <a:xfrm>
          <a:off x="16556501" y="69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32EA0575-E742-4A01-943D-481F1B3DD79A}"/>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9A6BA4D0-E2F7-466B-B90B-3F49188757D1}"/>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3126E02B-DCF5-4FBF-B873-179B80DEB8F5}"/>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F4E72B15-D54A-4744-9439-613CD81C17CE}"/>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E042D11C-E0D5-49A6-8A57-4784059BC515}"/>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CB9C6638-EEE4-477F-9645-6946ED07B0D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139E2AB3-77B6-4D2B-9025-2686BCC52148}"/>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87C29B6-DE1F-4384-BC11-38C8109EC9FA}"/>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FDC54E5C-84C5-4339-99F2-E02A592E74C3}"/>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BB59A3D0-1752-4F20-8A7F-A747B39EC7D5}"/>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D486C0C-B8B6-498E-B8E9-EB32EA45DCC0}"/>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01BF73CF-CEF4-49DD-ABDF-50601EB28DA4}"/>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03154E02-1E23-46B8-922D-0B99DFED5C69}"/>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8AD79EFA-2FF3-467B-AE47-8E10AD814117}"/>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3061A93A-88DD-4A2C-83E4-80ABC1351CAE}"/>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E19B2045-BAC1-4C79-924E-CA56D36267B3}"/>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A281D17B-B897-4F08-B100-14E1EA645C08}"/>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3027ED45-DB01-4B14-BA0B-BA8C1CDE013A}"/>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BF24D036-6D7F-44B3-9C1E-8B2992D18A1E}"/>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D21B1A05-DB0C-42A7-AFC0-6ECCB1B4DABE}"/>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DA21DED7-B12C-42DF-86C8-B7CE6D255D39}"/>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23C3F0D8-C73A-49CC-953E-7678B698BB23}"/>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4CBA5A03-7271-4D3C-B099-7493B25C9C20}"/>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E59A972C-A82B-462A-907A-B65A1B3959EC}"/>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EADA109C-17BF-485D-8658-8BC40FEE79B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33902FF2-8B78-4734-BA22-4E18E837B545}"/>
            </a:ext>
          </a:extLst>
        </xdr:cNvPr>
        <xdr:cNvCxnSpPr/>
      </xdr:nvCxnSpPr>
      <xdr:spPr>
        <a:xfrm flipV="1">
          <a:off x="14703424" y="9547316"/>
          <a:ext cx="0" cy="155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E9D10647-3789-492C-879D-934E7BC51E3B}"/>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33058D68-7E9E-4853-8A8A-4DC0F49F2F1C}"/>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F44F83B7-693A-40EB-9675-5142424A367A}"/>
            </a:ext>
          </a:extLst>
        </xdr:cNvPr>
        <xdr:cNvSpPr txBox="1"/>
      </xdr:nvSpPr>
      <xdr:spPr>
        <a:xfrm>
          <a:off x="14742160" y="9318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0B7B796D-FEF6-4AA6-81F0-01D0C1C9419C}"/>
            </a:ext>
          </a:extLst>
        </xdr:cNvPr>
        <xdr:cNvCxnSpPr/>
      </xdr:nvCxnSpPr>
      <xdr:spPr>
        <a:xfrm>
          <a:off x="14611350" y="954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CD7A95D6-8802-4832-8FCA-F9185474D3E0}"/>
            </a:ext>
          </a:extLst>
        </xdr:cNvPr>
        <xdr:cNvSpPr txBox="1"/>
      </xdr:nvSpPr>
      <xdr:spPr>
        <a:xfrm>
          <a:off x="14742160" y="10088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C04B55CE-A886-4744-A9FF-1420A40AE009}"/>
            </a:ext>
          </a:extLst>
        </xdr:cNvPr>
        <xdr:cNvSpPr/>
      </xdr:nvSpPr>
      <xdr:spPr>
        <a:xfrm>
          <a:off x="14649450" y="102413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4E62B84A-F1C0-48F1-81A4-D9C430980505}"/>
            </a:ext>
          </a:extLst>
        </xdr:cNvPr>
        <xdr:cNvSpPr/>
      </xdr:nvSpPr>
      <xdr:spPr>
        <a:xfrm>
          <a:off x="13887450" y="101338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9285CF27-C85A-4D8B-B2D8-4F2D36BF30C6}"/>
            </a:ext>
          </a:extLst>
        </xdr:cNvPr>
        <xdr:cNvSpPr/>
      </xdr:nvSpPr>
      <xdr:spPr>
        <a:xfrm>
          <a:off x="13089890" y="101042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2A6CC70E-5A35-4B40-B577-EBCB757471E2}"/>
            </a:ext>
          </a:extLst>
        </xdr:cNvPr>
        <xdr:cNvSpPr/>
      </xdr:nvSpPr>
      <xdr:spPr>
        <a:xfrm>
          <a:off x="12303760" y="100767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B418B48A-A73E-4A07-85C7-5FA88C590FEB}"/>
            </a:ext>
          </a:extLst>
        </xdr:cNvPr>
        <xdr:cNvSpPr/>
      </xdr:nvSpPr>
      <xdr:spPr>
        <a:xfrm>
          <a:off x="114871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402B7F6-B65C-427C-84DC-06D2502B884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89BC8C63-6E49-48A2-BE32-155E19E4CAE9}"/>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341207C4-D0ED-4C3D-BA38-91FDFD4F14FB}"/>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945B8B8B-2546-403C-B2A3-ACAE3CC299C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59515A9B-8B43-48C4-BB9C-699404524E55}"/>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645" name="楕円 644">
          <a:extLst>
            <a:ext uri="{FF2B5EF4-FFF2-40B4-BE49-F238E27FC236}">
              <a16:creationId xmlns:a16="http://schemas.microsoft.com/office/drawing/2014/main" id="{960A21A1-D82B-441C-AA94-EA0C08C72B2E}"/>
            </a:ext>
          </a:extLst>
        </xdr:cNvPr>
        <xdr:cNvSpPr/>
      </xdr:nvSpPr>
      <xdr:spPr>
        <a:xfrm>
          <a:off x="14649450" y="104185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AB6B0EDF-E62E-4FA3-8959-4ADA7ED7401A}"/>
            </a:ext>
          </a:extLst>
        </xdr:cNvPr>
        <xdr:cNvSpPr txBox="1"/>
      </xdr:nvSpPr>
      <xdr:spPr>
        <a:xfrm>
          <a:off x="1474216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101056</xdr:rowOff>
    </xdr:from>
    <xdr:to>
      <xdr:col>81</xdr:col>
      <xdr:colOff>101600</xdr:colOff>
      <xdr:row>61</xdr:row>
      <xdr:rowOff>31206</xdr:rowOff>
    </xdr:to>
    <xdr:sp macro="" textlink="">
      <xdr:nvSpPr>
        <xdr:cNvPr id="647" name="楕円 646">
          <a:extLst>
            <a:ext uri="{FF2B5EF4-FFF2-40B4-BE49-F238E27FC236}">
              <a16:creationId xmlns:a16="http://schemas.microsoft.com/office/drawing/2014/main" id="{1C1E9CE5-677E-4EED-AB1E-3D6AF5E64206}"/>
            </a:ext>
          </a:extLst>
        </xdr:cNvPr>
        <xdr:cNvSpPr/>
      </xdr:nvSpPr>
      <xdr:spPr>
        <a:xfrm>
          <a:off x="13887450" y="103842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151856</xdr:rowOff>
    </xdr:from>
    <xdr:to>
      <xdr:col>85</xdr:col>
      <xdr:colOff>127000</xdr:colOff>
      <xdr:row>61</xdr:row>
      <xdr:rowOff>14696</xdr:rowOff>
    </xdr:to>
    <xdr:cxnSp macro="">
      <xdr:nvCxnSpPr>
        <xdr:cNvPr id="648" name="直線コネクタ 647">
          <a:extLst>
            <a:ext uri="{FF2B5EF4-FFF2-40B4-BE49-F238E27FC236}">
              <a16:creationId xmlns:a16="http://schemas.microsoft.com/office/drawing/2014/main" id="{77643D18-8921-4230-B35F-4A5B9C3D5FEB}"/>
            </a:ext>
          </a:extLst>
        </xdr:cNvPr>
        <xdr:cNvCxnSpPr/>
      </xdr:nvCxnSpPr>
      <xdr:spPr>
        <a:xfrm>
          <a:off x="13942060" y="10438856"/>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649" name="楕円 648">
          <a:extLst>
            <a:ext uri="{FF2B5EF4-FFF2-40B4-BE49-F238E27FC236}">
              <a16:creationId xmlns:a16="http://schemas.microsoft.com/office/drawing/2014/main" id="{3A6DA20C-11B0-4AF2-BC17-821FCDB96EEF}"/>
            </a:ext>
          </a:extLst>
        </xdr:cNvPr>
        <xdr:cNvSpPr/>
      </xdr:nvSpPr>
      <xdr:spPr>
        <a:xfrm>
          <a:off x="13089890" y="1035186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60</xdr:row>
      <xdr:rowOff>151856</xdr:rowOff>
    </xdr:to>
    <xdr:cxnSp macro="">
      <xdr:nvCxnSpPr>
        <xdr:cNvPr id="650" name="直線コネクタ 649">
          <a:extLst>
            <a:ext uri="{FF2B5EF4-FFF2-40B4-BE49-F238E27FC236}">
              <a16:creationId xmlns:a16="http://schemas.microsoft.com/office/drawing/2014/main" id="{0A906334-D0A7-41A4-BA28-DB25902A40C8}"/>
            </a:ext>
          </a:extLst>
        </xdr:cNvPr>
        <xdr:cNvCxnSpPr/>
      </xdr:nvCxnSpPr>
      <xdr:spPr>
        <a:xfrm>
          <a:off x="13144500" y="10404566"/>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89626</xdr:rowOff>
    </xdr:from>
    <xdr:to>
      <xdr:col>72</xdr:col>
      <xdr:colOff>38100</xdr:colOff>
      <xdr:row>62</xdr:row>
      <xdr:rowOff>19776</xdr:rowOff>
    </xdr:to>
    <xdr:sp macro="" textlink="">
      <xdr:nvSpPr>
        <xdr:cNvPr id="651" name="楕円 650">
          <a:extLst>
            <a:ext uri="{FF2B5EF4-FFF2-40B4-BE49-F238E27FC236}">
              <a16:creationId xmlns:a16="http://schemas.microsoft.com/office/drawing/2014/main" id="{6C6D1978-3C47-4611-B922-CB186CFFAE28}"/>
            </a:ext>
          </a:extLst>
        </xdr:cNvPr>
        <xdr:cNvSpPr/>
      </xdr:nvSpPr>
      <xdr:spPr>
        <a:xfrm>
          <a:off x="12303760" y="1055188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117566</xdr:rowOff>
    </xdr:from>
    <xdr:to>
      <xdr:col>76</xdr:col>
      <xdr:colOff>114300</xdr:colOff>
      <xdr:row>61</xdr:row>
      <xdr:rowOff>140426</xdr:rowOff>
    </xdr:to>
    <xdr:cxnSp macro="">
      <xdr:nvCxnSpPr>
        <xdr:cNvPr id="652" name="直線コネクタ 651">
          <a:extLst>
            <a:ext uri="{FF2B5EF4-FFF2-40B4-BE49-F238E27FC236}">
              <a16:creationId xmlns:a16="http://schemas.microsoft.com/office/drawing/2014/main" id="{612D5A61-AAE4-4287-8B52-D06EBF6C3B5B}"/>
            </a:ext>
          </a:extLst>
        </xdr:cNvPr>
        <xdr:cNvCxnSpPr/>
      </xdr:nvCxnSpPr>
      <xdr:spPr>
        <a:xfrm flipV="1">
          <a:off x="12346940" y="10404566"/>
          <a:ext cx="79756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84727</xdr:rowOff>
    </xdr:from>
    <xdr:to>
      <xdr:col>67</xdr:col>
      <xdr:colOff>101600</xdr:colOff>
      <xdr:row>61</xdr:row>
      <xdr:rowOff>14877</xdr:rowOff>
    </xdr:to>
    <xdr:sp macro="" textlink="">
      <xdr:nvSpPr>
        <xdr:cNvPr id="653" name="楕円 652">
          <a:extLst>
            <a:ext uri="{FF2B5EF4-FFF2-40B4-BE49-F238E27FC236}">
              <a16:creationId xmlns:a16="http://schemas.microsoft.com/office/drawing/2014/main" id="{0CB4A20B-5447-45BB-8576-49D5E289BA6C}"/>
            </a:ext>
          </a:extLst>
        </xdr:cNvPr>
        <xdr:cNvSpPr/>
      </xdr:nvSpPr>
      <xdr:spPr>
        <a:xfrm>
          <a:off x="11487150" y="103736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135527</xdr:rowOff>
    </xdr:from>
    <xdr:to>
      <xdr:col>71</xdr:col>
      <xdr:colOff>177800</xdr:colOff>
      <xdr:row>61</xdr:row>
      <xdr:rowOff>140426</xdr:rowOff>
    </xdr:to>
    <xdr:cxnSp macro="">
      <xdr:nvCxnSpPr>
        <xdr:cNvPr id="654" name="直線コネクタ 653">
          <a:extLst>
            <a:ext uri="{FF2B5EF4-FFF2-40B4-BE49-F238E27FC236}">
              <a16:creationId xmlns:a16="http://schemas.microsoft.com/office/drawing/2014/main" id="{02DF9E25-E058-4B63-BFAF-2C123D2C2682}"/>
            </a:ext>
          </a:extLst>
        </xdr:cNvPr>
        <xdr:cNvCxnSpPr/>
      </xdr:nvCxnSpPr>
      <xdr:spPr>
        <a:xfrm>
          <a:off x="11541760" y="10418717"/>
          <a:ext cx="80518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2E89AC4A-5B9E-45CC-A699-FCDEA4F7F054}"/>
            </a:ext>
          </a:extLst>
        </xdr:cNvPr>
        <xdr:cNvSpPr txBox="1"/>
      </xdr:nvSpPr>
      <xdr:spPr>
        <a:xfrm>
          <a:off x="1373823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857406B3-7862-4EAD-92E0-508A81016171}"/>
            </a:ext>
          </a:extLst>
        </xdr:cNvPr>
        <xdr:cNvSpPr txBox="1"/>
      </xdr:nvSpPr>
      <xdr:spPr>
        <a:xfrm>
          <a:off x="12957184" y="987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F54B0F78-0C43-435A-AAE1-8F82172AB271}"/>
            </a:ext>
          </a:extLst>
        </xdr:cNvPr>
        <xdr:cNvSpPr txBox="1"/>
      </xdr:nvSpPr>
      <xdr:spPr>
        <a:xfrm>
          <a:off x="1217105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97AA27AE-9E86-4851-BEA0-20016D824603}"/>
            </a:ext>
          </a:extLst>
        </xdr:cNvPr>
        <xdr:cNvSpPr txBox="1"/>
      </xdr:nvSpPr>
      <xdr:spPr>
        <a:xfrm>
          <a:off x="113544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22333</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CED6015E-7877-4B38-B4B9-75D5B886B31D}"/>
            </a:ext>
          </a:extLst>
        </xdr:cNvPr>
        <xdr:cNvSpPr txBox="1"/>
      </xdr:nvSpPr>
      <xdr:spPr>
        <a:xfrm>
          <a:off x="13738234" y="104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C40649FE-EFD2-4500-932A-393817A6909C}"/>
            </a:ext>
          </a:extLst>
        </xdr:cNvPr>
        <xdr:cNvSpPr txBox="1"/>
      </xdr:nvSpPr>
      <xdr:spPr>
        <a:xfrm>
          <a:off x="12957184" y="104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10903</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BCF76D0C-58CB-42BD-8959-7BE4645D01C5}"/>
            </a:ext>
          </a:extLst>
        </xdr:cNvPr>
        <xdr:cNvSpPr txBox="1"/>
      </xdr:nvSpPr>
      <xdr:spPr>
        <a:xfrm>
          <a:off x="12171054" y="106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6004</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EA632126-FEEA-42B1-8242-0F172685AFC6}"/>
            </a:ext>
          </a:extLst>
        </xdr:cNvPr>
        <xdr:cNvSpPr txBox="1"/>
      </xdr:nvSpPr>
      <xdr:spPr>
        <a:xfrm>
          <a:off x="11354444" y="104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9A11216B-2C1F-4D3A-817B-F3E22ED7AB0D}"/>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1485B8ED-4C89-4AA8-A0F6-DDDF3CEBCF40}"/>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FF3ACFB7-76E6-49FD-8EF5-E5AF0BF00C56}"/>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465536F4-519D-47C4-AC57-913680F5AA56}"/>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A3CECD2B-15DB-4408-8090-6B3FDD0F06C3}"/>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AC17B336-4395-4CBB-84FC-15C4093F33B2}"/>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E98298A1-B368-4748-943A-32F2288E5A1F}"/>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A01DBD95-8018-4A91-8FCF-67D24238481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68644A52-BD96-4031-9BDE-BEB27BCDDF17}"/>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32869527-F18E-4010-A44A-F670C315A71B}"/>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B2F066F9-7CAC-4B7A-9657-3BBFF2FA9C38}"/>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8EAFE984-F4D4-4597-B7CB-3EDC3266C8EC}"/>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8C685E23-9F8D-4F6E-B361-EBB7661BF0DF}"/>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AC36BFCE-967F-45F8-956C-EFD6DD525A5D}"/>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2BC82988-6A7E-4D5C-88C4-FE5BD5857C18}"/>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2163BC41-0853-41A6-B2E7-1A509A8291F3}"/>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D457BBE0-1653-4B20-9C6A-6BDB6C4CAE2C}"/>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858684F1-7031-46E4-9448-167CB5D550A4}"/>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41D5B093-3FF9-4427-AD2A-31C45F5EB969}"/>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657DA405-C824-49F1-BC78-D35D9A1D0DF9}"/>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300A94F0-EE14-4576-8A99-C884711BBF74}"/>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C3A7886B-2208-4145-A6D0-DEE869C87E1A}"/>
            </a:ext>
          </a:extLst>
        </xdr:cNvPr>
        <xdr:cNvCxnSpPr/>
      </xdr:nvCxnSpPr>
      <xdr:spPr>
        <a:xfrm flipV="1">
          <a:off x="19947254" y="9565386"/>
          <a:ext cx="0" cy="138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786C6D23-51A9-4083-B7E5-3222CD6289E9}"/>
            </a:ext>
          </a:extLst>
        </xdr:cNvPr>
        <xdr:cNvSpPr txBox="1"/>
      </xdr:nvSpPr>
      <xdr:spPr>
        <a:xfrm>
          <a:off x="19985990"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721CAF06-26AF-4AA5-9024-88E3F34CD88D}"/>
            </a:ext>
          </a:extLst>
        </xdr:cNvPr>
        <xdr:cNvCxnSpPr/>
      </xdr:nvCxnSpPr>
      <xdr:spPr>
        <a:xfrm>
          <a:off x="19885660" y="10954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AF2D88BE-5EFB-4B03-93D3-5869A61DFD09}"/>
            </a:ext>
          </a:extLst>
        </xdr:cNvPr>
        <xdr:cNvSpPr txBox="1"/>
      </xdr:nvSpPr>
      <xdr:spPr>
        <a:xfrm>
          <a:off x="19985990" y="934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C1419DEF-F3BC-42CF-8F13-A1405C6F3E86}"/>
            </a:ext>
          </a:extLst>
        </xdr:cNvPr>
        <xdr:cNvCxnSpPr/>
      </xdr:nvCxnSpPr>
      <xdr:spPr>
        <a:xfrm>
          <a:off x="1988566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E123A335-77C5-4D28-9CB9-E3361C753243}"/>
            </a:ext>
          </a:extLst>
        </xdr:cNvPr>
        <xdr:cNvSpPr txBox="1"/>
      </xdr:nvSpPr>
      <xdr:spPr>
        <a:xfrm>
          <a:off x="1998599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126409BD-89AB-4709-BA7E-2E5D81E114A1}"/>
            </a:ext>
          </a:extLst>
        </xdr:cNvPr>
        <xdr:cNvSpPr/>
      </xdr:nvSpPr>
      <xdr:spPr>
        <a:xfrm>
          <a:off x="1990471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16647B34-9B4F-4529-99C2-2D7E2056B803}"/>
            </a:ext>
          </a:extLst>
        </xdr:cNvPr>
        <xdr:cNvSpPr/>
      </xdr:nvSpPr>
      <xdr:spPr>
        <a:xfrm>
          <a:off x="19161760" y="1076121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A2705C07-C4C0-415B-9BEA-BC76844DDCD2}"/>
            </a:ext>
          </a:extLst>
        </xdr:cNvPr>
        <xdr:cNvSpPr/>
      </xdr:nvSpPr>
      <xdr:spPr>
        <a:xfrm>
          <a:off x="1834515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004CE338-AA50-4C74-8330-CD4695AF9159}"/>
            </a:ext>
          </a:extLst>
        </xdr:cNvPr>
        <xdr:cNvSpPr/>
      </xdr:nvSpPr>
      <xdr:spPr>
        <a:xfrm>
          <a:off x="17547590" y="107657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A61E98EA-DC24-4CCE-82A8-2320A535F438}"/>
            </a:ext>
          </a:extLst>
        </xdr:cNvPr>
        <xdr:cNvSpPr/>
      </xdr:nvSpPr>
      <xdr:spPr>
        <a:xfrm>
          <a:off x="16761460" y="107657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D93988B9-E9C5-4CA9-B8FE-BFBFF002D10A}"/>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FA798AF4-9ACA-4EC6-8016-C38864B28B8E}"/>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17A65DB8-9FF1-4E5F-9F20-2AD6789FD7C7}"/>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9F1AB4E0-CFD8-40BE-8A03-66C902C99AC4}"/>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44324592-8433-40A0-A242-F2D4FF5E3776}"/>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700" name="楕円 699">
          <a:extLst>
            <a:ext uri="{FF2B5EF4-FFF2-40B4-BE49-F238E27FC236}">
              <a16:creationId xmlns:a16="http://schemas.microsoft.com/office/drawing/2014/main" id="{A7AA67B4-DA83-4F7E-A76E-65821E4B4706}"/>
            </a:ext>
          </a:extLst>
        </xdr:cNvPr>
        <xdr:cNvSpPr/>
      </xdr:nvSpPr>
      <xdr:spPr>
        <a:xfrm>
          <a:off x="19904710" y="106000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166387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858F29A8-09A5-4625-BEAF-08663163245A}"/>
            </a:ext>
          </a:extLst>
        </xdr:cNvPr>
        <xdr:cNvSpPr txBox="1"/>
      </xdr:nvSpPr>
      <xdr:spPr>
        <a:xfrm>
          <a:off x="19985990"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148082</xdr:rowOff>
    </xdr:from>
    <xdr:to>
      <xdr:col>112</xdr:col>
      <xdr:colOff>38100</xdr:colOff>
      <xdr:row>62</xdr:row>
      <xdr:rowOff>78232</xdr:rowOff>
    </xdr:to>
    <xdr:sp macro="" textlink="">
      <xdr:nvSpPr>
        <xdr:cNvPr id="702" name="楕円 701">
          <a:extLst>
            <a:ext uri="{FF2B5EF4-FFF2-40B4-BE49-F238E27FC236}">
              <a16:creationId xmlns:a16="http://schemas.microsoft.com/office/drawing/2014/main" id="{4EBCF110-2E3F-4049-B333-64DD7748E506}"/>
            </a:ext>
          </a:extLst>
        </xdr:cNvPr>
        <xdr:cNvSpPr/>
      </xdr:nvSpPr>
      <xdr:spPr>
        <a:xfrm>
          <a:off x="19161760" y="1060462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27432</xdr:rowOff>
    </xdr:to>
    <xdr:cxnSp macro="">
      <xdr:nvCxnSpPr>
        <xdr:cNvPr id="703" name="直線コネクタ 702">
          <a:extLst>
            <a:ext uri="{FF2B5EF4-FFF2-40B4-BE49-F238E27FC236}">
              <a16:creationId xmlns:a16="http://schemas.microsoft.com/office/drawing/2014/main" id="{3B7988F3-0D47-4E89-9601-4ADEA9871DDE}"/>
            </a:ext>
          </a:extLst>
        </xdr:cNvPr>
        <xdr:cNvCxnSpPr/>
      </xdr:nvCxnSpPr>
      <xdr:spPr>
        <a:xfrm flipV="1">
          <a:off x="19204940" y="10648950"/>
          <a:ext cx="7429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152654</xdr:rowOff>
    </xdr:from>
    <xdr:to>
      <xdr:col>107</xdr:col>
      <xdr:colOff>101600</xdr:colOff>
      <xdr:row>62</xdr:row>
      <xdr:rowOff>82804</xdr:rowOff>
    </xdr:to>
    <xdr:sp macro="" textlink="">
      <xdr:nvSpPr>
        <xdr:cNvPr id="704" name="楕円 703">
          <a:extLst>
            <a:ext uri="{FF2B5EF4-FFF2-40B4-BE49-F238E27FC236}">
              <a16:creationId xmlns:a16="http://schemas.microsoft.com/office/drawing/2014/main" id="{026F346F-4FE1-4BE4-92A9-11F4ACCC319C}"/>
            </a:ext>
          </a:extLst>
        </xdr:cNvPr>
        <xdr:cNvSpPr/>
      </xdr:nvSpPr>
      <xdr:spPr>
        <a:xfrm>
          <a:off x="18345150" y="106111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27432</xdr:rowOff>
    </xdr:from>
    <xdr:to>
      <xdr:col>111</xdr:col>
      <xdr:colOff>177800</xdr:colOff>
      <xdr:row>62</xdr:row>
      <xdr:rowOff>32004</xdr:rowOff>
    </xdr:to>
    <xdr:cxnSp macro="">
      <xdr:nvCxnSpPr>
        <xdr:cNvPr id="705" name="直線コネクタ 704">
          <a:extLst>
            <a:ext uri="{FF2B5EF4-FFF2-40B4-BE49-F238E27FC236}">
              <a16:creationId xmlns:a16="http://schemas.microsoft.com/office/drawing/2014/main" id="{B515DA2A-7536-4D68-AF2A-D4902E576E4F}"/>
            </a:ext>
          </a:extLst>
        </xdr:cNvPr>
        <xdr:cNvCxnSpPr/>
      </xdr:nvCxnSpPr>
      <xdr:spPr>
        <a:xfrm flipV="1">
          <a:off x="18399760" y="10655427"/>
          <a:ext cx="80518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68072</xdr:rowOff>
    </xdr:from>
    <xdr:to>
      <xdr:col>102</xdr:col>
      <xdr:colOff>165100</xdr:colOff>
      <xdr:row>62</xdr:row>
      <xdr:rowOff>169672</xdr:rowOff>
    </xdr:to>
    <xdr:sp macro="" textlink="">
      <xdr:nvSpPr>
        <xdr:cNvPr id="706" name="楕円 705">
          <a:extLst>
            <a:ext uri="{FF2B5EF4-FFF2-40B4-BE49-F238E27FC236}">
              <a16:creationId xmlns:a16="http://schemas.microsoft.com/office/drawing/2014/main" id="{B0EA6C26-74CC-4EEA-A3EB-DC41F2FFA130}"/>
            </a:ext>
          </a:extLst>
        </xdr:cNvPr>
        <xdr:cNvSpPr/>
      </xdr:nvSpPr>
      <xdr:spPr>
        <a:xfrm>
          <a:off x="17547590" y="1069606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32004</xdr:rowOff>
    </xdr:from>
    <xdr:to>
      <xdr:col>107</xdr:col>
      <xdr:colOff>50800</xdr:colOff>
      <xdr:row>62</xdr:row>
      <xdr:rowOff>118872</xdr:rowOff>
    </xdr:to>
    <xdr:cxnSp macro="">
      <xdr:nvCxnSpPr>
        <xdr:cNvPr id="707" name="直線コネクタ 706">
          <a:extLst>
            <a:ext uri="{FF2B5EF4-FFF2-40B4-BE49-F238E27FC236}">
              <a16:creationId xmlns:a16="http://schemas.microsoft.com/office/drawing/2014/main" id="{6F703678-7C0D-491C-844F-C5F18AB84690}"/>
            </a:ext>
          </a:extLst>
        </xdr:cNvPr>
        <xdr:cNvCxnSpPr/>
      </xdr:nvCxnSpPr>
      <xdr:spPr>
        <a:xfrm flipV="1">
          <a:off x="17602200" y="10659999"/>
          <a:ext cx="79756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104648</xdr:rowOff>
    </xdr:from>
    <xdr:to>
      <xdr:col>98</xdr:col>
      <xdr:colOff>38100</xdr:colOff>
      <xdr:row>63</xdr:row>
      <xdr:rowOff>34798</xdr:rowOff>
    </xdr:to>
    <xdr:sp macro="" textlink="">
      <xdr:nvSpPr>
        <xdr:cNvPr id="708" name="楕円 707">
          <a:extLst>
            <a:ext uri="{FF2B5EF4-FFF2-40B4-BE49-F238E27FC236}">
              <a16:creationId xmlns:a16="http://schemas.microsoft.com/office/drawing/2014/main" id="{3289BC4C-C781-441E-B7DE-B817E67FDB7D}"/>
            </a:ext>
          </a:extLst>
        </xdr:cNvPr>
        <xdr:cNvSpPr/>
      </xdr:nvSpPr>
      <xdr:spPr>
        <a:xfrm>
          <a:off x="16761460" y="1073264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118872</xdr:rowOff>
    </xdr:from>
    <xdr:to>
      <xdr:col>102</xdr:col>
      <xdr:colOff>114300</xdr:colOff>
      <xdr:row>62</xdr:row>
      <xdr:rowOff>155448</xdr:rowOff>
    </xdr:to>
    <xdr:cxnSp macro="">
      <xdr:nvCxnSpPr>
        <xdr:cNvPr id="709" name="直線コネクタ 708">
          <a:extLst>
            <a:ext uri="{FF2B5EF4-FFF2-40B4-BE49-F238E27FC236}">
              <a16:creationId xmlns:a16="http://schemas.microsoft.com/office/drawing/2014/main" id="{2AA2B51D-F0AC-495C-B789-2E927BD8CD80}"/>
            </a:ext>
          </a:extLst>
        </xdr:cNvPr>
        <xdr:cNvCxnSpPr/>
      </xdr:nvCxnSpPr>
      <xdr:spPr>
        <a:xfrm flipV="1">
          <a:off x="16804640" y="10750677"/>
          <a:ext cx="79756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710" name="n_1aveValue【保健センター・保健所】&#10;一人当たり面積">
          <a:extLst>
            <a:ext uri="{FF2B5EF4-FFF2-40B4-BE49-F238E27FC236}">
              <a16:creationId xmlns:a16="http://schemas.microsoft.com/office/drawing/2014/main" id="{8606B59B-2162-4A20-9B17-4AD2BB0DF609}"/>
            </a:ext>
          </a:extLst>
        </xdr:cNvPr>
        <xdr:cNvSpPr txBox="1"/>
      </xdr:nvSpPr>
      <xdr:spPr>
        <a:xfrm>
          <a:off x="18982132"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1" name="n_2aveValue【保健センター・保健所】&#10;一人当たり面積">
          <a:extLst>
            <a:ext uri="{FF2B5EF4-FFF2-40B4-BE49-F238E27FC236}">
              <a16:creationId xmlns:a16="http://schemas.microsoft.com/office/drawing/2014/main" id="{73AC1AC4-2145-4DB6-A161-F7CCAFE5BC9C}"/>
            </a:ext>
          </a:extLst>
        </xdr:cNvPr>
        <xdr:cNvSpPr txBox="1"/>
      </xdr:nvSpPr>
      <xdr:spPr>
        <a:xfrm>
          <a:off x="18182032"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12" name="n_3aveValue【保健センター・保健所】&#10;一人当たり面積">
          <a:extLst>
            <a:ext uri="{FF2B5EF4-FFF2-40B4-BE49-F238E27FC236}">
              <a16:creationId xmlns:a16="http://schemas.microsoft.com/office/drawing/2014/main" id="{E45BF581-30DD-4D0F-A27F-52A32E00DF2A}"/>
            </a:ext>
          </a:extLst>
        </xdr:cNvPr>
        <xdr:cNvSpPr txBox="1"/>
      </xdr:nvSpPr>
      <xdr:spPr>
        <a:xfrm>
          <a:off x="17384472"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3" name="n_4aveValue【保健センター・保健所】&#10;一人当たり面積">
          <a:extLst>
            <a:ext uri="{FF2B5EF4-FFF2-40B4-BE49-F238E27FC236}">
              <a16:creationId xmlns:a16="http://schemas.microsoft.com/office/drawing/2014/main" id="{E0AA697C-2383-4B86-83EB-99E401146C29}"/>
            </a:ext>
          </a:extLst>
        </xdr:cNvPr>
        <xdr:cNvSpPr txBox="1"/>
      </xdr:nvSpPr>
      <xdr:spPr>
        <a:xfrm>
          <a:off x="1658881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94759</xdr:rowOff>
    </xdr:from>
    <xdr:ext cx="469744" cy="259045"/>
    <xdr:sp macro="" textlink="">
      <xdr:nvSpPr>
        <xdr:cNvPr id="714" name="n_1mainValue【保健センター・保健所】&#10;一人当たり面積">
          <a:extLst>
            <a:ext uri="{FF2B5EF4-FFF2-40B4-BE49-F238E27FC236}">
              <a16:creationId xmlns:a16="http://schemas.microsoft.com/office/drawing/2014/main" id="{3AF90AA7-D915-4D6C-8018-895EF1FF93B4}"/>
            </a:ext>
          </a:extLst>
        </xdr:cNvPr>
        <xdr:cNvSpPr txBox="1"/>
      </xdr:nvSpPr>
      <xdr:spPr>
        <a:xfrm>
          <a:off x="18982132" y="103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715" name="n_2mainValue【保健センター・保健所】&#10;一人当たり面積">
          <a:extLst>
            <a:ext uri="{FF2B5EF4-FFF2-40B4-BE49-F238E27FC236}">
              <a16:creationId xmlns:a16="http://schemas.microsoft.com/office/drawing/2014/main" id="{B316D995-A53C-4B89-A0DC-B7B353E9577F}"/>
            </a:ext>
          </a:extLst>
        </xdr:cNvPr>
        <xdr:cNvSpPr txBox="1"/>
      </xdr:nvSpPr>
      <xdr:spPr>
        <a:xfrm>
          <a:off x="18182032"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14749</xdr:rowOff>
    </xdr:from>
    <xdr:ext cx="469744" cy="259045"/>
    <xdr:sp macro="" textlink="">
      <xdr:nvSpPr>
        <xdr:cNvPr id="716" name="n_3mainValue【保健センター・保健所】&#10;一人当たり面積">
          <a:extLst>
            <a:ext uri="{FF2B5EF4-FFF2-40B4-BE49-F238E27FC236}">
              <a16:creationId xmlns:a16="http://schemas.microsoft.com/office/drawing/2014/main" id="{0BCFDCDF-18AF-44F4-A0AB-EE00562E5C1B}"/>
            </a:ext>
          </a:extLst>
        </xdr:cNvPr>
        <xdr:cNvSpPr txBox="1"/>
      </xdr:nvSpPr>
      <xdr:spPr>
        <a:xfrm>
          <a:off x="17384472" y="1047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51325</xdr:rowOff>
    </xdr:from>
    <xdr:ext cx="469744" cy="259045"/>
    <xdr:sp macro="" textlink="">
      <xdr:nvSpPr>
        <xdr:cNvPr id="717" name="n_4mainValue【保健センター・保健所】&#10;一人当たり面積">
          <a:extLst>
            <a:ext uri="{FF2B5EF4-FFF2-40B4-BE49-F238E27FC236}">
              <a16:creationId xmlns:a16="http://schemas.microsoft.com/office/drawing/2014/main" id="{0CF1D75E-A98D-4CB1-8EA4-07144994754A}"/>
            </a:ext>
          </a:extLst>
        </xdr:cNvPr>
        <xdr:cNvSpPr txBox="1"/>
      </xdr:nvSpPr>
      <xdr:spPr>
        <a:xfrm>
          <a:off x="1658881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E075D361-D608-498E-8F1E-8491542DD5DB}"/>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9DF10670-F032-4DC5-AC60-00175D0B192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F10948C2-3FE7-4558-84E9-931CA65A2F79}"/>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F7ACA116-517A-427E-AD86-E6CBED822552}"/>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F20ABCD2-1D68-49A3-9149-313E043961E7}"/>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716773A3-3D95-4566-BC68-48B977745093}"/>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74C2F992-5EDD-459A-9463-4FD285E4AAFE}"/>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FBADB122-A803-4D96-8D04-8007E9148B3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5B77434F-55BB-4BFE-B2C6-F8CF25CB47DC}"/>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783B545B-C04C-4CE2-ACB9-5043A9010E2D}"/>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525834D6-FE00-4BD2-AC06-4AF2BB0BD040}"/>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58A51347-830E-4A8C-8008-19E32C6ACC87}"/>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684FB410-B969-4127-8007-E830C1C7C159}"/>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14686A21-E448-4E56-B839-7900F188415F}"/>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1EC48DB5-E1C7-45BB-A4B0-2C033167E2E8}"/>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B34BB1BD-0DB2-40BD-94F4-BD9F6E78F836}"/>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757EB637-603B-4C19-9D25-C06C8BF8B556}"/>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EB1652DF-DA6E-4C09-A180-6BF75BECE584}"/>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F8B2DB77-DD56-4EA1-BCDF-B88D3C65C2C4}"/>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CCCDD8A8-BE6E-48CB-BD9A-683B7DAAE91D}"/>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EAA286F1-C916-46B8-A058-D2A269417F7C}"/>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DBD6DE49-9605-4EAF-9D9B-678F47E5ED60}"/>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497D192C-53B1-4BB9-84FA-8640BB8299E2}"/>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3D4A3465-9EDF-4C05-B200-883802CC37AB}"/>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5FF7F904-5D28-49D9-9A94-2EB38C84AC0E}"/>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F7E60433-0745-4DB8-946F-835879A8EC3F}"/>
            </a:ext>
          </a:extLst>
        </xdr:cNvPr>
        <xdr:cNvCxnSpPr/>
      </xdr:nvCxnSpPr>
      <xdr:spPr>
        <a:xfrm flipV="1">
          <a:off x="14703424" y="13430251"/>
          <a:ext cx="0" cy="148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33718FA3-BF99-46BF-94C5-333694E41F9A}"/>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E252BBE0-866A-4D5A-9B42-24A2C44657FC}"/>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781A1B5E-41F5-4562-BB3E-D8FD8BD04B87}"/>
            </a:ext>
          </a:extLst>
        </xdr:cNvPr>
        <xdr:cNvSpPr txBox="1"/>
      </xdr:nvSpPr>
      <xdr:spPr>
        <a:xfrm>
          <a:off x="14742160" y="13211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F2EAAFBD-7AFB-415C-9FF7-D9E0CB25E629}"/>
            </a:ext>
          </a:extLst>
        </xdr:cNvPr>
        <xdr:cNvCxnSpPr/>
      </xdr:nvCxnSpPr>
      <xdr:spPr>
        <a:xfrm>
          <a:off x="14611350" y="13430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3A7368BE-43FC-4272-8203-9BBB00E7F92A}"/>
            </a:ext>
          </a:extLst>
        </xdr:cNvPr>
        <xdr:cNvSpPr txBox="1"/>
      </xdr:nvSpPr>
      <xdr:spPr>
        <a:xfrm>
          <a:off x="14742160" y="14274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9622AA3E-446E-4C02-8642-847D208E6C46}"/>
            </a:ext>
          </a:extLst>
        </xdr:cNvPr>
        <xdr:cNvSpPr/>
      </xdr:nvSpPr>
      <xdr:spPr>
        <a:xfrm>
          <a:off x="14649450" y="142905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45001068-B8B2-43D4-8616-5ED23598D1EA}"/>
            </a:ext>
          </a:extLst>
        </xdr:cNvPr>
        <xdr:cNvSpPr/>
      </xdr:nvSpPr>
      <xdr:spPr>
        <a:xfrm>
          <a:off x="13887450" y="143265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78A35EF6-E24B-41CC-ACA7-0379A7AB4D12}"/>
            </a:ext>
          </a:extLst>
        </xdr:cNvPr>
        <xdr:cNvSpPr/>
      </xdr:nvSpPr>
      <xdr:spPr>
        <a:xfrm>
          <a:off x="13089890" y="1431589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D2EC6DA0-255C-403B-87C9-594C58588C29}"/>
            </a:ext>
          </a:extLst>
        </xdr:cNvPr>
        <xdr:cNvSpPr/>
      </xdr:nvSpPr>
      <xdr:spPr>
        <a:xfrm>
          <a:off x="12303760" y="14290584"/>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90DF60D9-043E-4F11-B4B6-6A72D0A75BDD}"/>
            </a:ext>
          </a:extLst>
        </xdr:cNvPr>
        <xdr:cNvSpPr/>
      </xdr:nvSpPr>
      <xdr:spPr>
        <a:xfrm>
          <a:off x="1148715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5E0CCFA7-3F69-4B19-A933-EF30FCFAF2DA}"/>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6D028399-00F0-415A-A200-3CE973A540A4}"/>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2A9BE8DA-4B0F-4958-A81F-C7E03961F212}"/>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2BD0E014-7ABE-4713-B420-3BAA6F825923}"/>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613ADC0E-C689-4BDF-B7E2-40392B222BA2}"/>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759" name="楕円 758">
          <a:extLst>
            <a:ext uri="{FF2B5EF4-FFF2-40B4-BE49-F238E27FC236}">
              <a16:creationId xmlns:a16="http://schemas.microsoft.com/office/drawing/2014/main" id="{19BD920B-EF2F-4AB4-A621-0DE02EA905F9}"/>
            </a:ext>
          </a:extLst>
        </xdr:cNvPr>
        <xdr:cNvSpPr/>
      </xdr:nvSpPr>
      <xdr:spPr>
        <a:xfrm>
          <a:off x="14649450" y="139185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3602678-AEA2-4673-AAEB-3918B20A2F78}"/>
            </a:ext>
          </a:extLst>
        </xdr:cNvPr>
        <xdr:cNvSpPr txBox="1"/>
      </xdr:nvSpPr>
      <xdr:spPr>
        <a:xfrm>
          <a:off x="14742160"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163649</xdr:rowOff>
    </xdr:from>
    <xdr:to>
      <xdr:col>81</xdr:col>
      <xdr:colOff>101600</xdr:colOff>
      <xdr:row>81</xdr:row>
      <xdr:rowOff>93799</xdr:rowOff>
    </xdr:to>
    <xdr:sp macro="" textlink="">
      <xdr:nvSpPr>
        <xdr:cNvPr id="761" name="楕円 760">
          <a:extLst>
            <a:ext uri="{FF2B5EF4-FFF2-40B4-BE49-F238E27FC236}">
              <a16:creationId xmlns:a16="http://schemas.microsoft.com/office/drawing/2014/main" id="{BB65B836-4DDD-4035-BAE4-7F8058904A0B}"/>
            </a:ext>
          </a:extLst>
        </xdr:cNvPr>
        <xdr:cNvSpPr/>
      </xdr:nvSpPr>
      <xdr:spPr>
        <a:xfrm>
          <a:off x="13887450" y="138815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42999</xdr:rowOff>
    </xdr:from>
    <xdr:to>
      <xdr:col>85</xdr:col>
      <xdr:colOff>127000</xdr:colOff>
      <xdr:row>81</xdr:row>
      <xdr:rowOff>83820</xdr:rowOff>
    </xdr:to>
    <xdr:cxnSp macro="">
      <xdr:nvCxnSpPr>
        <xdr:cNvPr id="762" name="直線コネクタ 761">
          <a:extLst>
            <a:ext uri="{FF2B5EF4-FFF2-40B4-BE49-F238E27FC236}">
              <a16:creationId xmlns:a16="http://schemas.microsoft.com/office/drawing/2014/main" id="{BF8C7C47-047C-4002-BED1-6303DE3DE10C}"/>
            </a:ext>
          </a:extLst>
        </xdr:cNvPr>
        <xdr:cNvCxnSpPr/>
      </xdr:nvCxnSpPr>
      <xdr:spPr>
        <a:xfrm>
          <a:off x="13942060" y="13932354"/>
          <a:ext cx="762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126093</xdr:rowOff>
    </xdr:from>
    <xdr:to>
      <xdr:col>76</xdr:col>
      <xdr:colOff>165100</xdr:colOff>
      <xdr:row>81</xdr:row>
      <xdr:rowOff>56243</xdr:rowOff>
    </xdr:to>
    <xdr:sp macro="" textlink="">
      <xdr:nvSpPr>
        <xdr:cNvPr id="763" name="楕円 762">
          <a:extLst>
            <a:ext uri="{FF2B5EF4-FFF2-40B4-BE49-F238E27FC236}">
              <a16:creationId xmlns:a16="http://schemas.microsoft.com/office/drawing/2014/main" id="{560737FE-60FF-4E72-9864-41FA2105D666}"/>
            </a:ext>
          </a:extLst>
        </xdr:cNvPr>
        <xdr:cNvSpPr/>
      </xdr:nvSpPr>
      <xdr:spPr>
        <a:xfrm>
          <a:off x="13089890" y="1384590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5443</xdr:rowOff>
    </xdr:from>
    <xdr:to>
      <xdr:col>81</xdr:col>
      <xdr:colOff>50800</xdr:colOff>
      <xdr:row>81</xdr:row>
      <xdr:rowOff>42999</xdr:rowOff>
    </xdr:to>
    <xdr:cxnSp macro="">
      <xdr:nvCxnSpPr>
        <xdr:cNvPr id="764" name="直線コネクタ 763">
          <a:extLst>
            <a:ext uri="{FF2B5EF4-FFF2-40B4-BE49-F238E27FC236}">
              <a16:creationId xmlns:a16="http://schemas.microsoft.com/office/drawing/2014/main" id="{B7E3B14B-6ADA-4C64-92F9-EB3EF38074EC}"/>
            </a:ext>
          </a:extLst>
        </xdr:cNvPr>
        <xdr:cNvCxnSpPr/>
      </xdr:nvCxnSpPr>
      <xdr:spPr>
        <a:xfrm>
          <a:off x="13144500" y="13894798"/>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65" name="楕円 764">
          <a:extLst>
            <a:ext uri="{FF2B5EF4-FFF2-40B4-BE49-F238E27FC236}">
              <a16:creationId xmlns:a16="http://schemas.microsoft.com/office/drawing/2014/main" id="{6774E0F8-4228-4D6B-9123-9097ADB5B4D1}"/>
            </a:ext>
          </a:extLst>
        </xdr:cNvPr>
        <xdr:cNvSpPr/>
      </xdr:nvSpPr>
      <xdr:spPr>
        <a:xfrm>
          <a:off x="12303760" y="140614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5443</xdr:rowOff>
    </xdr:from>
    <xdr:to>
      <xdr:col>76</xdr:col>
      <xdr:colOff>114300</xdr:colOff>
      <xdr:row>82</xdr:row>
      <xdr:rowOff>49530</xdr:rowOff>
    </xdr:to>
    <xdr:cxnSp macro="">
      <xdr:nvCxnSpPr>
        <xdr:cNvPr id="766" name="直線コネクタ 765">
          <a:extLst>
            <a:ext uri="{FF2B5EF4-FFF2-40B4-BE49-F238E27FC236}">
              <a16:creationId xmlns:a16="http://schemas.microsoft.com/office/drawing/2014/main" id="{569D3E6E-523F-4EB2-B8F0-15FCFDD7EF3E}"/>
            </a:ext>
          </a:extLst>
        </xdr:cNvPr>
        <xdr:cNvCxnSpPr/>
      </xdr:nvCxnSpPr>
      <xdr:spPr>
        <a:xfrm flipV="1">
          <a:off x="12346940" y="13894798"/>
          <a:ext cx="797560" cy="2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124461</xdr:rowOff>
    </xdr:from>
    <xdr:to>
      <xdr:col>67</xdr:col>
      <xdr:colOff>101600</xdr:colOff>
      <xdr:row>82</xdr:row>
      <xdr:rowOff>54611</xdr:rowOff>
    </xdr:to>
    <xdr:sp macro="" textlink="">
      <xdr:nvSpPr>
        <xdr:cNvPr id="767" name="楕円 766">
          <a:extLst>
            <a:ext uri="{FF2B5EF4-FFF2-40B4-BE49-F238E27FC236}">
              <a16:creationId xmlns:a16="http://schemas.microsoft.com/office/drawing/2014/main" id="{2F254AC2-D030-44CF-A099-C567FADC3E06}"/>
            </a:ext>
          </a:extLst>
        </xdr:cNvPr>
        <xdr:cNvSpPr/>
      </xdr:nvSpPr>
      <xdr:spPr>
        <a:xfrm>
          <a:off x="11487150" y="140138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3811</xdr:rowOff>
    </xdr:from>
    <xdr:to>
      <xdr:col>71</xdr:col>
      <xdr:colOff>177800</xdr:colOff>
      <xdr:row>82</xdr:row>
      <xdr:rowOff>49530</xdr:rowOff>
    </xdr:to>
    <xdr:cxnSp macro="">
      <xdr:nvCxnSpPr>
        <xdr:cNvPr id="768" name="直線コネクタ 767">
          <a:extLst>
            <a:ext uri="{FF2B5EF4-FFF2-40B4-BE49-F238E27FC236}">
              <a16:creationId xmlns:a16="http://schemas.microsoft.com/office/drawing/2014/main" id="{DD11EA17-8164-41DD-A399-90033C538041}"/>
            </a:ext>
          </a:extLst>
        </xdr:cNvPr>
        <xdr:cNvCxnSpPr/>
      </xdr:nvCxnSpPr>
      <xdr:spPr>
        <a:xfrm>
          <a:off x="11541760" y="14064616"/>
          <a:ext cx="80518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939BEF89-4A3E-49E1-A824-DC10DF77C112}"/>
            </a:ext>
          </a:extLst>
        </xdr:cNvPr>
        <xdr:cNvSpPr txBox="1"/>
      </xdr:nvSpPr>
      <xdr:spPr>
        <a:xfrm>
          <a:off x="13738234" y="1441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829CBBC4-2DB6-4C3D-B08F-777FE56FEB7E}"/>
            </a:ext>
          </a:extLst>
        </xdr:cNvPr>
        <xdr:cNvSpPr txBox="1"/>
      </xdr:nvSpPr>
      <xdr:spPr>
        <a:xfrm>
          <a:off x="12957184" y="1440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77D07AB9-512F-447F-BFFE-CCF306AF536E}"/>
            </a:ext>
          </a:extLst>
        </xdr:cNvPr>
        <xdr:cNvSpPr txBox="1"/>
      </xdr:nvSpPr>
      <xdr:spPr>
        <a:xfrm>
          <a:off x="12171054" y="1438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76F90334-48AE-4CB1-910B-D5B8FBC7409B}"/>
            </a:ext>
          </a:extLst>
        </xdr:cNvPr>
        <xdr:cNvSpPr txBox="1"/>
      </xdr:nvSpPr>
      <xdr:spPr>
        <a:xfrm>
          <a:off x="113544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110326</xdr:rowOff>
    </xdr:from>
    <xdr:ext cx="405111" cy="259045"/>
    <xdr:sp macro="" textlink="">
      <xdr:nvSpPr>
        <xdr:cNvPr id="773" name="n_1mainValue【消防施設】&#10;有形固定資産減価償却率">
          <a:extLst>
            <a:ext uri="{FF2B5EF4-FFF2-40B4-BE49-F238E27FC236}">
              <a16:creationId xmlns:a16="http://schemas.microsoft.com/office/drawing/2014/main" id="{1C2FE931-FE75-4005-86F4-AE9096388156}"/>
            </a:ext>
          </a:extLst>
        </xdr:cNvPr>
        <xdr:cNvSpPr txBox="1"/>
      </xdr:nvSpPr>
      <xdr:spPr>
        <a:xfrm>
          <a:off x="13738234" y="13652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72770</xdr:rowOff>
    </xdr:from>
    <xdr:ext cx="405111" cy="259045"/>
    <xdr:sp macro="" textlink="">
      <xdr:nvSpPr>
        <xdr:cNvPr id="774" name="n_2mainValue【消防施設】&#10;有形固定資産減価償却率">
          <a:extLst>
            <a:ext uri="{FF2B5EF4-FFF2-40B4-BE49-F238E27FC236}">
              <a16:creationId xmlns:a16="http://schemas.microsoft.com/office/drawing/2014/main" id="{1A1C6D98-0D49-476C-BA1F-0AB4484F05A6}"/>
            </a:ext>
          </a:extLst>
        </xdr:cNvPr>
        <xdr:cNvSpPr txBox="1"/>
      </xdr:nvSpPr>
      <xdr:spPr>
        <a:xfrm>
          <a:off x="1295718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775" name="n_3mainValue【消防施設】&#10;有形固定資産減価償却率">
          <a:extLst>
            <a:ext uri="{FF2B5EF4-FFF2-40B4-BE49-F238E27FC236}">
              <a16:creationId xmlns:a16="http://schemas.microsoft.com/office/drawing/2014/main" id="{4677C50E-33D7-4EAC-9FB1-6F872230E2BA}"/>
            </a:ext>
          </a:extLst>
        </xdr:cNvPr>
        <xdr:cNvSpPr txBox="1"/>
      </xdr:nvSpPr>
      <xdr:spPr>
        <a:xfrm>
          <a:off x="1217105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71138</xdr:rowOff>
    </xdr:from>
    <xdr:ext cx="405111" cy="259045"/>
    <xdr:sp macro="" textlink="">
      <xdr:nvSpPr>
        <xdr:cNvPr id="776" name="n_4mainValue【消防施設】&#10;有形固定資産減価償却率">
          <a:extLst>
            <a:ext uri="{FF2B5EF4-FFF2-40B4-BE49-F238E27FC236}">
              <a16:creationId xmlns:a16="http://schemas.microsoft.com/office/drawing/2014/main" id="{ABB0E589-732D-4281-865D-BC02FC128DD7}"/>
            </a:ext>
          </a:extLst>
        </xdr:cNvPr>
        <xdr:cNvSpPr txBox="1"/>
      </xdr:nvSpPr>
      <xdr:spPr>
        <a:xfrm>
          <a:off x="11354444" y="1378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7F69F353-E615-4B1D-BCCB-977BE88D953A}"/>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8E456585-5B11-4CB0-B544-69D0F87B25A5}"/>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E598584A-7C1E-4139-99C8-D6CD78613B75}"/>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DCB87BD4-8A4A-4F1C-B434-C935D370C0D9}"/>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CD68C6D0-D973-4BD3-8E87-0304EB34D7C5}"/>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50B9C83D-8163-409B-B28C-EEA6BA5ACDB0}"/>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D8A8ABB0-0F6B-4703-B94D-DDDE0BB7AE13}"/>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9E299737-2DF4-498D-BDA4-D1BD239E8389}"/>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E76EECF2-A227-4035-A9EB-BA94573C9405}"/>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4FD61378-1147-45B0-94E3-D03A7A26B6A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22F41EEB-9DB2-4E36-B24D-74906102379A}"/>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15F78AAF-7045-4911-AC65-F2B286EE3067}"/>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FD9F4955-615E-4D46-B85C-FF97E2A74A8B}"/>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91A3A85-7118-47E4-BAA5-81D3B35E74EE}"/>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DC56BACF-5879-42B2-9E11-C1F49B9EF25A}"/>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118ECA69-D89C-4342-8E05-0054167DCC03}"/>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AB2E9957-38A5-433B-90C8-89DDC82F2B19}"/>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655914C2-75D7-4321-895A-B44BB3EEF7A5}"/>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C8E76E32-D791-4A33-AF7E-869C53724B3D}"/>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34C762A-9AFB-4D18-8B72-513FAFB4179C}"/>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ABD6C4D-F651-4FE4-A26C-D54053EFDDC0}"/>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2C14F3D4-4CF7-4718-B1E9-2683A42F5CA8}"/>
            </a:ext>
          </a:extLst>
        </xdr:cNvPr>
        <xdr:cNvCxnSpPr/>
      </xdr:nvCxnSpPr>
      <xdr:spPr>
        <a:xfrm flipV="1">
          <a:off x="19947254" y="13506449"/>
          <a:ext cx="0" cy="1258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95017C53-8BD0-44FC-8B93-D04668650547}"/>
            </a:ext>
          </a:extLst>
        </xdr:cNvPr>
        <xdr:cNvSpPr txBox="1"/>
      </xdr:nvSpPr>
      <xdr:spPr>
        <a:xfrm>
          <a:off x="19985990" y="147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BB0F5C87-598A-4096-ADEA-B4351D099AA1}"/>
            </a:ext>
          </a:extLst>
        </xdr:cNvPr>
        <xdr:cNvCxnSpPr/>
      </xdr:nvCxnSpPr>
      <xdr:spPr>
        <a:xfrm>
          <a:off x="19885660" y="14765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ABBBE1B3-C9A2-46AF-8BE8-E9304E011406}"/>
            </a:ext>
          </a:extLst>
        </xdr:cNvPr>
        <xdr:cNvSpPr txBox="1"/>
      </xdr:nvSpPr>
      <xdr:spPr>
        <a:xfrm>
          <a:off x="1998599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DEC66465-C121-419F-B32E-EC75783EDAE2}"/>
            </a:ext>
          </a:extLst>
        </xdr:cNvPr>
        <xdr:cNvCxnSpPr/>
      </xdr:nvCxnSpPr>
      <xdr:spPr>
        <a:xfrm>
          <a:off x="19885660" y="13506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a:extLst>
            <a:ext uri="{FF2B5EF4-FFF2-40B4-BE49-F238E27FC236}">
              <a16:creationId xmlns:a16="http://schemas.microsoft.com/office/drawing/2014/main" id="{CD028144-5773-4372-8B71-610CC6524ACD}"/>
            </a:ext>
          </a:extLst>
        </xdr:cNvPr>
        <xdr:cNvSpPr txBox="1"/>
      </xdr:nvSpPr>
      <xdr:spPr>
        <a:xfrm>
          <a:off x="1998599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D08DF90F-90C5-42FC-8D6F-D860DFD70682}"/>
            </a:ext>
          </a:extLst>
        </xdr:cNvPr>
        <xdr:cNvSpPr/>
      </xdr:nvSpPr>
      <xdr:spPr>
        <a:xfrm>
          <a:off x="1990471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AE09CECA-DD2B-4ABF-976A-B889DEAE5C3C}"/>
            </a:ext>
          </a:extLst>
        </xdr:cNvPr>
        <xdr:cNvSpPr/>
      </xdr:nvSpPr>
      <xdr:spPr>
        <a:xfrm>
          <a:off x="19161760" y="14445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CE18FCB7-E3B2-4B86-BC26-2481C3DA12C8}"/>
            </a:ext>
          </a:extLst>
        </xdr:cNvPr>
        <xdr:cNvSpPr/>
      </xdr:nvSpPr>
      <xdr:spPr>
        <a:xfrm>
          <a:off x="18345150" y="144569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C1C3DFEC-9780-464C-8E02-D62687FDDDD2}"/>
            </a:ext>
          </a:extLst>
        </xdr:cNvPr>
        <xdr:cNvSpPr/>
      </xdr:nvSpPr>
      <xdr:spPr>
        <a:xfrm>
          <a:off x="17547590" y="144504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DD694B0B-8972-4BF2-8E80-A824689D2E78}"/>
            </a:ext>
          </a:extLst>
        </xdr:cNvPr>
        <xdr:cNvSpPr/>
      </xdr:nvSpPr>
      <xdr:spPr>
        <a:xfrm>
          <a:off x="16761460" y="144649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7775ADEF-43DD-407D-9DC7-21A575B56B7A}"/>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4CC4E029-C8C2-4C4E-95EE-2BE3F0923876}"/>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337E4317-0BD5-4CE6-817B-9185498DAD29}"/>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1744BD5B-FBE3-4046-BA74-664DE6FC26AE}"/>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88B321FB-170F-46AD-BAA8-85FF39A159DD}"/>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814" name="楕円 813">
          <a:extLst>
            <a:ext uri="{FF2B5EF4-FFF2-40B4-BE49-F238E27FC236}">
              <a16:creationId xmlns:a16="http://schemas.microsoft.com/office/drawing/2014/main" id="{F677F9C3-DFAA-4147-AEA5-DD3668FCCF05}"/>
            </a:ext>
          </a:extLst>
        </xdr:cNvPr>
        <xdr:cNvSpPr/>
      </xdr:nvSpPr>
      <xdr:spPr>
        <a:xfrm>
          <a:off x="19904710" y="135909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815" name="【消防施設】&#10;一人当たり面積該当値テキスト">
          <a:extLst>
            <a:ext uri="{FF2B5EF4-FFF2-40B4-BE49-F238E27FC236}">
              <a16:creationId xmlns:a16="http://schemas.microsoft.com/office/drawing/2014/main" id="{E81126D7-34F9-4B4D-A380-CF024033CC46}"/>
            </a:ext>
          </a:extLst>
        </xdr:cNvPr>
        <xdr:cNvSpPr txBox="1"/>
      </xdr:nvSpPr>
      <xdr:spPr>
        <a:xfrm>
          <a:off x="19985990" y="1343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62737</xdr:rowOff>
    </xdr:from>
    <xdr:to>
      <xdr:col>112</xdr:col>
      <xdr:colOff>38100</xdr:colOff>
      <xdr:row>79</xdr:row>
      <xdr:rowOff>164337</xdr:rowOff>
    </xdr:to>
    <xdr:sp macro="" textlink="">
      <xdr:nvSpPr>
        <xdr:cNvPr id="816" name="楕円 815">
          <a:extLst>
            <a:ext uri="{FF2B5EF4-FFF2-40B4-BE49-F238E27FC236}">
              <a16:creationId xmlns:a16="http://schemas.microsoft.com/office/drawing/2014/main" id="{9BCD9C77-C14D-4A99-A4E2-A0CBB8E9A1FD}"/>
            </a:ext>
          </a:extLst>
        </xdr:cNvPr>
        <xdr:cNvSpPr/>
      </xdr:nvSpPr>
      <xdr:spPr>
        <a:xfrm>
          <a:off x="19161760" y="13603477"/>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79</xdr:row>
      <xdr:rowOff>113537</xdr:rowOff>
    </xdr:to>
    <xdr:cxnSp macro="">
      <xdr:nvCxnSpPr>
        <xdr:cNvPr id="817" name="直線コネクタ 816">
          <a:extLst>
            <a:ext uri="{FF2B5EF4-FFF2-40B4-BE49-F238E27FC236}">
              <a16:creationId xmlns:a16="http://schemas.microsoft.com/office/drawing/2014/main" id="{0314F2A2-066D-4C83-AC32-A1520EC0B60F}"/>
            </a:ext>
          </a:extLst>
        </xdr:cNvPr>
        <xdr:cNvCxnSpPr/>
      </xdr:nvCxnSpPr>
      <xdr:spPr>
        <a:xfrm flipV="1">
          <a:off x="19204940" y="13635990"/>
          <a:ext cx="74295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81026</xdr:rowOff>
    </xdr:from>
    <xdr:to>
      <xdr:col>107</xdr:col>
      <xdr:colOff>101600</xdr:colOff>
      <xdr:row>80</xdr:row>
      <xdr:rowOff>11176</xdr:rowOff>
    </xdr:to>
    <xdr:sp macro="" textlink="">
      <xdr:nvSpPr>
        <xdr:cNvPr id="818" name="楕円 817">
          <a:extLst>
            <a:ext uri="{FF2B5EF4-FFF2-40B4-BE49-F238E27FC236}">
              <a16:creationId xmlns:a16="http://schemas.microsoft.com/office/drawing/2014/main" id="{1A6847C6-AE6E-4F36-BF4A-37E89776AE6B}"/>
            </a:ext>
          </a:extLst>
        </xdr:cNvPr>
        <xdr:cNvSpPr/>
      </xdr:nvSpPr>
      <xdr:spPr>
        <a:xfrm>
          <a:off x="18345150" y="136274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113537</xdr:rowOff>
    </xdr:from>
    <xdr:to>
      <xdr:col>111</xdr:col>
      <xdr:colOff>177800</xdr:colOff>
      <xdr:row>79</xdr:row>
      <xdr:rowOff>131826</xdr:rowOff>
    </xdr:to>
    <xdr:cxnSp macro="">
      <xdr:nvCxnSpPr>
        <xdr:cNvPr id="819" name="直線コネクタ 818">
          <a:extLst>
            <a:ext uri="{FF2B5EF4-FFF2-40B4-BE49-F238E27FC236}">
              <a16:creationId xmlns:a16="http://schemas.microsoft.com/office/drawing/2014/main" id="{CCDADFD4-E7E4-45E6-A68D-FD45034B78F4}"/>
            </a:ext>
          </a:extLst>
        </xdr:cNvPr>
        <xdr:cNvCxnSpPr/>
      </xdr:nvCxnSpPr>
      <xdr:spPr>
        <a:xfrm flipV="1">
          <a:off x="18399760" y="13658087"/>
          <a:ext cx="80518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99313</xdr:rowOff>
    </xdr:from>
    <xdr:to>
      <xdr:col>102</xdr:col>
      <xdr:colOff>165100</xdr:colOff>
      <xdr:row>80</xdr:row>
      <xdr:rowOff>29463</xdr:rowOff>
    </xdr:to>
    <xdr:sp macro="" textlink="">
      <xdr:nvSpPr>
        <xdr:cNvPr id="820" name="楕円 819">
          <a:extLst>
            <a:ext uri="{FF2B5EF4-FFF2-40B4-BE49-F238E27FC236}">
              <a16:creationId xmlns:a16="http://schemas.microsoft.com/office/drawing/2014/main" id="{A04A075E-D95B-404A-9F24-FE74FE9FF5D4}"/>
            </a:ext>
          </a:extLst>
        </xdr:cNvPr>
        <xdr:cNvSpPr/>
      </xdr:nvSpPr>
      <xdr:spPr>
        <a:xfrm>
          <a:off x="17547590" y="1364005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131826</xdr:rowOff>
    </xdr:from>
    <xdr:to>
      <xdr:col>107</xdr:col>
      <xdr:colOff>50800</xdr:colOff>
      <xdr:row>79</xdr:row>
      <xdr:rowOff>150113</xdr:rowOff>
    </xdr:to>
    <xdr:cxnSp macro="">
      <xdr:nvCxnSpPr>
        <xdr:cNvPr id="821" name="直線コネクタ 820">
          <a:extLst>
            <a:ext uri="{FF2B5EF4-FFF2-40B4-BE49-F238E27FC236}">
              <a16:creationId xmlns:a16="http://schemas.microsoft.com/office/drawing/2014/main" id="{5F877E4E-C42D-4687-A1FA-49B4394092F2}"/>
            </a:ext>
          </a:extLst>
        </xdr:cNvPr>
        <xdr:cNvCxnSpPr/>
      </xdr:nvCxnSpPr>
      <xdr:spPr>
        <a:xfrm flipV="1">
          <a:off x="17602200" y="13680186"/>
          <a:ext cx="79756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113030</xdr:rowOff>
    </xdr:from>
    <xdr:to>
      <xdr:col>98</xdr:col>
      <xdr:colOff>38100</xdr:colOff>
      <xdr:row>80</xdr:row>
      <xdr:rowOff>43180</xdr:rowOff>
    </xdr:to>
    <xdr:sp macro="" textlink="">
      <xdr:nvSpPr>
        <xdr:cNvPr id="822" name="楕円 821">
          <a:extLst>
            <a:ext uri="{FF2B5EF4-FFF2-40B4-BE49-F238E27FC236}">
              <a16:creationId xmlns:a16="http://schemas.microsoft.com/office/drawing/2014/main" id="{286351CE-BB32-4A95-9641-F04621DB24AA}"/>
            </a:ext>
          </a:extLst>
        </xdr:cNvPr>
        <xdr:cNvSpPr/>
      </xdr:nvSpPr>
      <xdr:spPr>
        <a:xfrm>
          <a:off x="16761460" y="136575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150113</xdr:rowOff>
    </xdr:from>
    <xdr:to>
      <xdr:col>102</xdr:col>
      <xdr:colOff>114300</xdr:colOff>
      <xdr:row>79</xdr:row>
      <xdr:rowOff>163830</xdr:rowOff>
    </xdr:to>
    <xdr:cxnSp macro="">
      <xdr:nvCxnSpPr>
        <xdr:cNvPr id="823" name="直線コネクタ 822">
          <a:extLst>
            <a:ext uri="{FF2B5EF4-FFF2-40B4-BE49-F238E27FC236}">
              <a16:creationId xmlns:a16="http://schemas.microsoft.com/office/drawing/2014/main" id="{E4FCB805-A436-48FF-A67D-939A1D46E962}"/>
            </a:ext>
          </a:extLst>
        </xdr:cNvPr>
        <xdr:cNvCxnSpPr/>
      </xdr:nvCxnSpPr>
      <xdr:spPr>
        <a:xfrm flipV="1">
          <a:off x="16804640" y="13694663"/>
          <a:ext cx="79756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24" name="n_1aveValue【消防施設】&#10;一人当たり面積">
          <a:extLst>
            <a:ext uri="{FF2B5EF4-FFF2-40B4-BE49-F238E27FC236}">
              <a16:creationId xmlns:a16="http://schemas.microsoft.com/office/drawing/2014/main" id="{D4FF53C3-EBFF-472C-96B2-82DF735ACA1B}"/>
            </a:ext>
          </a:extLst>
        </xdr:cNvPr>
        <xdr:cNvSpPr txBox="1"/>
      </xdr:nvSpPr>
      <xdr:spPr>
        <a:xfrm>
          <a:off x="18982132"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a:extLst>
            <a:ext uri="{FF2B5EF4-FFF2-40B4-BE49-F238E27FC236}">
              <a16:creationId xmlns:a16="http://schemas.microsoft.com/office/drawing/2014/main" id="{862FFA03-8D59-4A75-9DDE-4EF846E0ECE6}"/>
            </a:ext>
          </a:extLst>
        </xdr:cNvPr>
        <xdr:cNvSpPr txBox="1"/>
      </xdr:nvSpPr>
      <xdr:spPr>
        <a:xfrm>
          <a:off x="18182032" y="145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a:extLst>
            <a:ext uri="{FF2B5EF4-FFF2-40B4-BE49-F238E27FC236}">
              <a16:creationId xmlns:a16="http://schemas.microsoft.com/office/drawing/2014/main" id="{0FF09B7A-0200-4CA7-AF19-ED2F8AB2F3D0}"/>
            </a:ext>
          </a:extLst>
        </xdr:cNvPr>
        <xdr:cNvSpPr txBox="1"/>
      </xdr:nvSpPr>
      <xdr:spPr>
        <a:xfrm>
          <a:off x="17384472" y="1453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a:extLst>
            <a:ext uri="{FF2B5EF4-FFF2-40B4-BE49-F238E27FC236}">
              <a16:creationId xmlns:a16="http://schemas.microsoft.com/office/drawing/2014/main" id="{9C859D41-02F4-450E-AC64-2281EAE40676}"/>
            </a:ext>
          </a:extLst>
        </xdr:cNvPr>
        <xdr:cNvSpPr txBox="1"/>
      </xdr:nvSpPr>
      <xdr:spPr>
        <a:xfrm>
          <a:off x="16588817" y="1456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9414</xdr:rowOff>
    </xdr:from>
    <xdr:ext cx="469744" cy="259045"/>
    <xdr:sp macro="" textlink="">
      <xdr:nvSpPr>
        <xdr:cNvPr id="828" name="n_1mainValue【消防施設】&#10;一人当たり面積">
          <a:extLst>
            <a:ext uri="{FF2B5EF4-FFF2-40B4-BE49-F238E27FC236}">
              <a16:creationId xmlns:a16="http://schemas.microsoft.com/office/drawing/2014/main" id="{52D94E4C-0CC3-4C7F-8196-94589CD64BBB}"/>
            </a:ext>
          </a:extLst>
        </xdr:cNvPr>
        <xdr:cNvSpPr txBox="1"/>
      </xdr:nvSpPr>
      <xdr:spPr>
        <a:xfrm>
          <a:off x="18982132" y="1338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27703</xdr:rowOff>
    </xdr:from>
    <xdr:ext cx="469744" cy="259045"/>
    <xdr:sp macro="" textlink="">
      <xdr:nvSpPr>
        <xdr:cNvPr id="829" name="n_2mainValue【消防施設】&#10;一人当たり面積">
          <a:extLst>
            <a:ext uri="{FF2B5EF4-FFF2-40B4-BE49-F238E27FC236}">
              <a16:creationId xmlns:a16="http://schemas.microsoft.com/office/drawing/2014/main" id="{9F54FDAC-F164-460D-BAF6-4CA9CBF75C02}"/>
            </a:ext>
          </a:extLst>
        </xdr:cNvPr>
        <xdr:cNvSpPr txBox="1"/>
      </xdr:nvSpPr>
      <xdr:spPr>
        <a:xfrm>
          <a:off x="18182032" y="133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45990</xdr:rowOff>
    </xdr:from>
    <xdr:ext cx="469744" cy="259045"/>
    <xdr:sp macro="" textlink="">
      <xdr:nvSpPr>
        <xdr:cNvPr id="830" name="n_3mainValue【消防施設】&#10;一人当たり面積">
          <a:extLst>
            <a:ext uri="{FF2B5EF4-FFF2-40B4-BE49-F238E27FC236}">
              <a16:creationId xmlns:a16="http://schemas.microsoft.com/office/drawing/2014/main" id="{4EA783D8-4DB9-4662-83E3-0F518EC48266}"/>
            </a:ext>
          </a:extLst>
        </xdr:cNvPr>
        <xdr:cNvSpPr txBox="1"/>
      </xdr:nvSpPr>
      <xdr:spPr>
        <a:xfrm>
          <a:off x="17384472" y="134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59707</xdr:rowOff>
    </xdr:from>
    <xdr:ext cx="469744" cy="259045"/>
    <xdr:sp macro="" textlink="">
      <xdr:nvSpPr>
        <xdr:cNvPr id="831" name="n_4mainValue【消防施設】&#10;一人当たり面積">
          <a:extLst>
            <a:ext uri="{FF2B5EF4-FFF2-40B4-BE49-F238E27FC236}">
              <a16:creationId xmlns:a16="http://schemas.microsoft.com/office/drawing/2014/main" id="{55F34D11-D0F7-4333-8964-9EE8C63F8F13}"/>
            </a:ext>
          </a:extLst>
        </xdr:cNvPr>
        <xdr:cNvSpPr txBox="1"/>
      </xdr:nvSpPr>
      <xdr:spPr>
        <a:xfrm>
          <a:off x="16588817"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F57FFBCC-2FB2-4BA2-8F55-F25AE4F3116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6129B98A-5A31-4DC1-B784-9B5B36E84B71}"/>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D2194DBC-FF5A-453D-8D05-C765E2A527D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5DEB2597-11DC-4256-87A3-06E4FBD300B9}"/>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73A9E3FF-8FD6-4B2F-8031-063988244E15}"/>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DF679FF7-7587-49DA-A9B7-466D6580F29A}"/>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8364F044-BE1D-4426-89C5-AB2E0D15C26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96E935C-5C42-4BC1-8522-B0C1186BB614}"/>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C040AF4A-2FA6-4575-A9EC-41D58C03493C}"/>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7ADE64BF-8FF3-41BE-9054-F318874510FC}"/>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BEA83C71-4556-482B-B50D-9F73342968EF}"/>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DB53D485-CA6D-4727-8238-0434F7E4D3E6}"/>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942B9873-676B-44BE-9A26-842C3022292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8F63299B-64CD-4AE8-AC0C-75709E0C5688}"/>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F07402EF-005A-4FCF-A3B4-4D9358015215}"/>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8C354053-6C9D-45E5-AB9E-D16A30880C29}"/>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97B5436C-0CA5-4780-B0DC-C3846985A376}"/>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CADBD6C7-8EBA-48C5-A6ED-0B6670DBD07C}"/>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11A5D1B-AD49-4A48-8441-95474BF2D65B}"/>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98E8EF33-9159-4AEC-A3B2-AEE258C91457}"/>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FD3B6091-8606-47FE-ACCB-EC2CF87EBCAA}"/>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C67D524E-74DC-4E2B-B9FB-F693D33FB50E}"/>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268AAB8D-707A-49EB-AFFC-0754876D904C}"/>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84497A3E-A4B6-4A7E-BE48-474D4F18641B}"/>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735F6414-815A-4AA3-A34B-A52F6176116E}"/>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CD455789-1B49-43AF-A5F0-CB1A3802A63C}"/>
            </a:ext>
          </a:extLst>
        </xdr:cNvPr>
        <xdr:cNvCxnSpPr/>
      </xdr:nvCxnSpPr>
      <xdr:spPr>
        <a:xfrm flipV="1">
          <a:off x="14703424" y="17148266"/>
          <a:ext cx="0" cy="149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B0C30EFA-E086-4860-BCD6-B00D6894E7D8}"/>
            </a:ext>
          </a:extLst>
        </xdr:cNvPr>
        <xdr:cNvSpPr txBox="1"/>
      </xdr:nvSpPr>
      <xdr:spPr>
        <a:xfrm>
          <a:off x="1474216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50C7B1D4-C5DB-4C43-9680-37CA6F9820A5}"/>
            </a:ext>
          </a:extLst>
        </xdr:cNvPr>
        <xdr:cNvCxnSpPr/>
      </xdr:nvCxnSpPr>
      <xdr:spPr>
        <a:xfrm>
          <a:off x="14611350" y="1864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BAD9D778-6DCC-4698-9DE9-B4C38D80A472}"/>
            </a:ext>
          </a:extLst>
        </xdr:cNvPr>
        <xdr:cNvSpPr txBox="1"/>
      </xdr:nvSpPr>
      <xdr:spPr>
        <a:xfrm>
          <a:off x="1474216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8554183D-6A41-449E-B7C5-F1E13153CC31}"/>
            </a:ext>
          </a:extLst>
        </xdr:cNvPr>
        <xdr:cNvCxnSpPr/>
      </xdr:nvCxnSpPr>
      <xdr:spPr>
        <a:xfrm>
          <a:off x="14611350" y="1714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a:extLst>
            <a:ext uri="{FF2B5EF4-FFF2-40B4-BE49-F238E27FC236}">
              <a16:creationId xmlns:a16="http://schemas.microsoft.com/office/drawing/2014/main" id="{8FFEDA94-8ABB-48E9-BFBE-14FD322649CB}"/>
            </a:ext>
          </a:extLst>
        </xdr:cNvPr>
        <xdr:cNvSpPr txBox="1"/>
      </xdr:nvSpPr>
      <xdr:spPr>
        <a:xfrm>
          <a:off x="14742160" y="17848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B8118F34-6F97-4923-A445-FE4F45A2FE66}"/>
            </a:ext>
          </a:extLst>
        </xdr:cNvPr>
        <xdr:cNvSpPr/>
      </xdr:nvSpPr>
      <xdr:spPr>
        <a:xfrm>
          <a:off x="14649450" y="1787606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103CBA88-0EA7-4FF7-AFBE-CA687E2B5B65}"/>
            </a:ext>
          </a:extLst>
        </xdr:cNvPr>
        <xdr:cNvSpPr/>
      </xdr:nvSpPr>
      <xdr:spPr>
        <a:xfrm>
          <a:off x="13887450" y="179201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85AA12E8-44FE-42B5-912E-9617777C6B26}"/>
            </a:ext>
          </a:extLst>
        </xdr:cNvPr>
        <xdr:cNvSpPr/>
      </xdr:nvSpPr>
      <xdr:spPr>
        <a:xfrm>
          <a:off x="13089890" y="1792695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288825EC-F570-4570-A565-91ED39028141}"/>
            </a:ext>
          </a:extLst>
        </xdr:cNvPr>
        <xdr:cNvSpPr/>
      </xdr:nvSpPr>
      <xdr:spPr>
        <a:xfrm>
          <a:off x="12303760" y="179136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F233D822-7FC2-475A-8695-B006A0EF9E81}"/>
            </a:ext>
          </a:extLst>
        </xdr:cNvPr>
        <xdr:cNvSpPr/>
      </xdr:nvSpPr>
      <xdr:spPr>
        <a:xfrm>
          <a:off x="11487150" y="179168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BE7C2D5E-8B84-4BD9-98E5-7A99972D8539}"/>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6D46FC3C-B084-4275-A31C-C9AD61E62D24}"/>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2716B79C-BEC5-41A2-9476-C6909B18FFF3}"/>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A3D740F4-4BAB-4AC7-96C1-3129CB96C2B0}"/>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8737F9E4-1F5A-452B-AEAC-D23EAB866058}"/>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165826</xdr:rowOff>
    </xdr:from>
    <xdr:to>
      <xdr:col>85</xdr:col>
      <xdr:colOff>177800</xdr:colOff>
      <xdr:row>101</xdr:row>
      <xdr:rowOff>95976</xdr:rowOff>
    </xdr:to>
    <xdr:sp macro="" textlink="">
      <xdr:nvSpPr>
        <xdr:cNvPr id="873" name="楕円 872">
          <a:extLst>
            <a:ext uri="{FF2B5EF4-FFF2-40B4-BE49-F238E27FC236}">
              <a16:creationId xmlns:a16="http://schemas.microsoft.com/office/drawing/2014/main" id="{BB5C2661-86D7-45CA-9D9E-C75CD0C01121}"/>
            </a:ext>
          </a:extLst>
        </xdr:cNvPr>
        <xdr:cNvSpPr/>
      </xdr:nvSpPr>
      <xdr:spPr>
        <a:xfrm>
          <a:off x="14649450" y="1731463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17253</xdr:rowOff>
    </xdr:from>
    <xdr:ext cx="405111" cy="259045"/>
    <xdr:sp macro="" textlink="">
      <xdr:nvSpPr>
        <xdr:cNvPr id="874" name="【庁舎】&#10;有形固定資産減価償却率該当値テキスト">
          <a:extLst>
            <a:ext uri="{FF2B5EF4-FFF2-40B4-BE49-F238E27FC236}">
              <a16:creationId xmlns:a16="http://schemas.microsoft.com/office/drawing/2014/main" id="{61AEB157-064B-495D-AABC-FB76664DB773}"/>
            </a:ext>
          </a:extLst>
        </xdr:cNvPr>
        <xdr:cNvSpPr txBox="1"/>
      </xdr:nvSpPr>
      <xdr:spPr>
        <a:xfrm>
          <a:off x="14742160"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126637</xdr:rowOff>
    </xdr:from>
    <xdr:to>
      <xdr:col>81</xdr:col>
      <xdr:colOff>101600</xdr:colOff>
      <xdr:row>101</xdr:row>
      <xdr:rowOff>56787</xdr:rowOff>
    </xdr:to>
    <xdr:sp macro="" textlink="">
      <xdr:nvSpPr>
        <xdr:cNvPr id="875" name="楕円 874">
          <a:extLst>
            <a:ext uri="{FF2B5EF4-FFF2-40B4-BE49-F238E27FC236}">
              <a16:creationId xmlns:a16="http://schemas.microsoft.com/office/drawing/2014/main" id="{4B5B0E7F-751D-4D60-9C17-C4397A3F65FE}"/>
            </a:ext>
          </a:extLst>
        </xdr:cNvPr>
        <xdr:cNvSpPr/>
      </xdr:nvSpPr>
      <xdr:spPr>
        <a:xfrm>
          <a:off x="13887450" y="172754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5987</xdr:rowOff>
    </xdr:from>
    <xdr:to>
      <xdr:col>85</xdr:col>
      <xdr:colOff>127000</xdr:colOff>
      <xdr:row>101</xdr:row>
      <xdr:rowOff>45176</xdr:rowOff>
    </xdr:to>
    <xdr:cxnSp macro="">
      <xdr:nvCxnSpPr>
        <xdr:cNvPr id="876" name="直線コネクタ 875">
          <a:extLst>
            <a:ext uri="{FF2B5EF4-FFF2-40B4-BE49-F238E27FC236}">
              <a16:creationId xmlns:a16="http://schemas.microsoft.com/office/drawing/2014/main" id="{09D8D2A5-FB02-47C6-9AAF-3D8AED54ECEB}"/>
            </a:ext>
          </a:extLst>
        </xdr:cNvPr>
        <xdr:cNvCxnSpPr/>
      </xdr:nvCxnSpPr>
      <xdr:spPr>
        <a:xfrm>
          <a:off x="13942060" y="17324342"/>
          <a:ext cx="762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69487</xdr:rowOff>
    </xdr:from>
    <xdr:to>
      <xdr:col>76</xdr:col>
      <xdr:colOff>165100</xdr:colOff>
      <xdr:row>101</xdr:row>
      <xdr:rowOff>171087</xdr:rowOff>
    </xdr:to>
    <xdr:sp macro="" textlink="">
      <xdr:nvSpPr>
        <xdr:cNvPr id="877" name="楕円 876">
          <a:extLst>
            <a:ext uri="{FF2B5EF4-FFF2-40B4-BE49-F238E27FC236}">
              <a16:creationId xmlns:a16="http://schemas.microsoft.com/office/drawing/2014/main" id="{C54911AB-7C8A-47B8-993F-BC98A4B8E229}"/>
            </a:ext>
          </a:extLst>
        </xdr:cNvPr>
        <xdr:cNvSpPr/>
      </xdr:nvSpPr>
      <xdr:spPr>
        <a:xfrm>
          <a:off x="13089890" y="1738403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5987</xdr:rowOff>
    </xdr:from>
    <xdr:to>
      <xdr:col>81</xdr:col>
      <xdr:colOff>50800</xdr:colOff>
      <xdr:row>101</xdr:row>
      <xdr:rowOff>120287</xdr:rowOff>
    </xdr:to>
    <xdr:cxnSp macro="">
      <xdr:nvCxnSpPr>
        <xdr:cNvPr id="878" name="直線コネクタ 877">
          <a:extLst>
            <a:ext uri="{FF2B5EF4-FFF2-40B4-BE49-F238E27FC236}">
              <a16:creationId xmlns:a16="http://schemas.microsoft.com/office/drawing/2014/main" id="{848218F1-DE94-45D0-9981-66727AFAE8D9}"/>
            </a:ext>
          </a:extLst>
        </xdr:cNvPr>
        <xdr:cNvCxnSpPr/>
      </xdr:nvCxnSpPr>
      <xdr:spPr>
        <a:xfrm flipV="1">
          <a:off x="13144500" y="17324342"/>
          <a:ext cx="79756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152763</xdr:rowOff>
    </xdr:from>
    <xdr:to>
      <xdr:col>72</xdr:col>
      <xdr:colOff>38100</xdr:colOff>
      <xdr:row>102</xdr:row>
      <xdr:rowOff>82913</xdr:rowOff>
    </xdr:to>
    <xdr:sp macro="" textlink="">
      <xdr:nvSpPr>
        <xdr:cNvPr id="879" name="楕円 878">
          <a:extLst>
            <a:ext uri="{FF2B5EF4-FFF2-40B4-BE49-F238E27FC236}">
              <a16:creationId xmlns:a16="http://schemas.microsoft.com/office/drawing/2014/main" id="{6C2FB5B7-C011-4B71-A85A-F7BD62317966}"/>
            </a:ext>
          </a:extLst>
        </xdr:cNvPr>
        <xdr:cNvSpPr/>
      </xdr:nvSpPr>
      <xdr:spPr>
        <a:xfrm>
          <a:off x="12303760" y="1746921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120287</xdr:rowOff>
    </xdr:from>
    <xdr:to>
      <xdr:col>76</xdr:col>
      <xdr:colOff>114300</xdr:colOff>
      <xdr:row>102</xdr:row>
      <xdr:rowOff>32113</xdr:rowOff>
    </xdr:to>
    <xdr:cxnSp macro="">
      <xdr:nvCxnSpPr>
        <xdr:cNvPr id="880" name="直線コネクタ 879">
          <a:extLst>
            <a:ext uri="{FF2B5EF4-FFF2-40B4-BE49-F238E27FC236}">
              <a16:creationId xmlns:a16="http://schemas.microsoft.com/office/drawing/2014/main" id="{87991BAB-830A-425D-A909-7D27544DBE5F}"/>
            </a:ext>
          </a:extLst>
        </xdr:cNvPr>
        <xdr:cNvCxnSpPr/>
      </xdr:nvCxnSpPr>
      <xdr:spPr>
        <a:xfrm flipV="1">
          <a:off x="12346940" y="17438642"/>
          <a:ext cx="79756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167458</xdr:rowOff>
    </xdr:from>
    <xdr:to>
      <xdr:col>67</xdr:col>
      <xdr:colOff>101600</xdr:colOff>
      <xdr:row>105</xdr:row>
      <xdr:rowOff>97608</xdr:rowOff>
    </xdr:to>
    <xdr:sp macro="" textlink="">
      <xdr:nvSpPr>
        <xdr:cNvPr id="881" name="楕円 880">
          <a:extLst>
            <a:ext uri="{FF2B5EF4-FFF2-40B4-BE49-F238E27FC236}">
              <a16:creationId xmlns:a16="http://schemas.microsoft.com/office/drawing/2014/main" id="{E061A0B0-E44E-4E5B-A941-6550DAFF4F92}"/>
            </a:ext>
          </a:extLst>
        </xdr:cNvPr>
        <xdr:cNvSpPr/>
      </xdr:nvSpPr>
      <xdr:spPr>
        <a:xfrm>
          <a:off x="11487150" y="1800206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32113</xdr:rowOff>
    </xdr:from>
    <xdr:to>
      <xdr:col>71</xdr:col>
      <xdr:colOff>177800</xdr:colOff>
      <xdr:row>105</xdr:row>
      <xdr:rowOff>46808</xdr:rowOff>
    </xdr:to>
    <xdr:cxnSp macro="">
      <xdr:nvCxnSpPr>
        <xdr:cNvPr id="882" name="直線コネクタ 881">
          <a:extLst>
            <a:ext uri="{FF2B5EF4-FFF2-40B4-BE49-F238E27FC236}">
              <a16:creationId xmlns:a16="http://schemas.microsoft.com/office/drawing/2014/main" id="{4A6DCE6B-C98A-4BF1-B3FF-C94F1C8B4797}"/>
            </a:ext>
          </a:extLst>
        </xdr:cNvPr>
        <xdr:cNvCxnSpPr/>
      </xdr:nvCxnSpPr>
      <xdr:spPr>
        <a:xfrm flipV="1">
          <a:off x="11541760" y="17518108"/>
          <a:ext cx="805180" cy="5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83" name="n_1aveValue【庁舎】&#10;有形固定資産減価償却率">
          <a:extLst>
            <a:ext uri="{FF2B5EF4-FFF2-40B4-BE49-F238E27FC236}">
              <a16:creationId xmlns:a16="http://schemas.microsoft.com/office/drawing/2014/main" id="{00165B03-354A-4B09-97E8-D629A2F69EDD}"/>
            </a:ext>
          </a:extLst>
        </xdr:cNvPr>
        <xdr:cNvSpPr txBox="1"/>
      </xdr:nvSpPr>
      <xdr:spPr>
        <a:xfrm>
          <a:off x="13738234" y="180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84" name="n_2aveValue【庁舎】&#10;有形固定資産減価償却率">
          <a:extLst>
            <a:ext uri="{FF2B5EF4-FFF2-40B4-BE49-F238E27FC236}">
              <a16:creationId xmlns:a16="http://schemas.microsoft.com/office/drawing/2014/main" id="{3C0F1792-B1CB-4F4C-8280-1DA0380A9F63}"/>
            </a:ext>
          </a:extLst>
        </xdr:cNvPr>
        <xdr:cNvSpPr txBox="1"/>
      </xdr:nvSpPr>
      <xdr:spPr>
        <a:xfrm>
          <a:off x="12957184" y="1801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85" name="n_3aveValue【庁舎】&#10;有形固定資産減価償却率">
          <a:extLst>
            <a:ext uri="{FF2B5EF4-FFF2-40B4-BE49-F238E27FC236}">
              <a16:creationId xmlns:a16="http://schemas.microsoft.com/office/drawing/2014/main" id="{2D00EE8C-AEC8-4F57-A027-1110A3BA98E2}"/>
            </a:ext>
          </a:extLst>
        </xdr:cNvPr>
        <xdr:cNvSpPr txBox="1"/>
      </xdr:nvSpPr>
      <xdr:spPr>
        <a:xfrm>
          <a:off x="1217105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84581868-D61E-40EB-ADCB-4B2C16124156}"/>
            </a:ext>
          </a:extLst>
        </xdr:cNvPr>
        <xdr:cNvSpPr txBox="1"/>
      </xdr:nvSpPr>
      <xdr:spPr>
        <a:xfrm>
          <a:off x="11354444" y="176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73314</xdr:rowOff>
    </xdr:from>
    <xdr:ext cx="405111" cy="259045"/>
    <xdr:sp macro="" textlink="">
      <xdr:nvSpPr>
        <xdr:cNvPr id="887" name="n_1mainValue【庁舎】&#10;有形固定資産減価償却率">
          <a:extLst>
            <a:ext uri="{FF2B5EF4-FFF2-40B4-BE49-F238E27FC236}">
              <a16:creationId xmlns:a16="http://schemas.microsoft.com/office/drawing/2014/main" id="{B77BDCD3-22BA-4257-85C5-A710F624F768}"/>
            </a:ext>
          </a:extLst>
        </xdr:cNvPr>
        <xdr:cNvSpPr txBox="1"/>
      </xdr:nvSpPr>
      <xdr:spPr>
        <a:xfrm>
          <a:off x="1373823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16164</xdr:rowOff>
    </xdr:from>
    <xdr:ext cx="405111" cy="259045"/>
    <xdr:sp macro="" textlink="">
      <xdr:nvSpPr>
        <xdr:cNvPr id="888" name="n_2mainValue【庁舎】&#10;有形固定資産減価償却率">
          <a:extLst>
            <a:ext uri="{FF2B5EF4-FFF2-40B4-BE49-F238E27FC236}">
              <a16:creationId xmlns:a16="http://schemas.microsoft.com/office/drawing/2014/main" id="{A150DACC-0106-42F6-8008-48F2BA2E1539}"/>
            </a:ext>
          </a:extLst>
        </xdr:cNvPr>
        <xdr:cNvSpPr txBox="1"/>
      </xdr:nvSpPr>
      <xdr:spPr>
        <a:xfrm>
          <a:off x="12957184" y="17164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99440</xdr:rowOff>
    </xdr:from>
    <xdr:ext cx="405111" cy="259045"/>
    <xdr:sp macro="" textlink="">
      <xdr:nvSpPr>
        <xdr:cNvPr id="889" name="n_3mainValue【庁舎】&#10;有形固定資産減価償却率">
          <a:extLst>
            <a:ext uri="{FF2B5EF4-FFF2-40B4-BE49-F238E27FC236}">
              <a16:creationId xmlns:a16="http://schemas.microsoft.com/office/drawing/2014/main" id="{AAA8F218-D5CF-4A5D-8E2F-D0DFA9728528}"/>
            </a:ext>
          </a:extLst>
        </xdr:cNvPr>
        <xdr:cNvSpPr txBox="1"/>
      </xdr:nvSpPr>
      <xdr:spPr>
        <a:xfrm>
          <a:off x="12171054" y="1724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88735</xdr:rowOff>
    </xdr:from>
    <xdr:ext cx="405111" cy="259045"/>
    <xdr:sp macro="" textlink="">
      <xdr:nvSpPr>
        <xdr:cNvPr id="890" name="n_4mainValue【庁舎】&#10;有形固定資産減価償却率">
          <a:extLst>
            <a:ext uri="{FF2B5EF4-FFF2-40B4-BE49-F238E27FC236}">
              <a16:creationId xmlns:a16="http://schemas.microsoft.com/office/drawing/2014/main" id="{585DCAEA-6CFB-4275-84E1-B092508357E8}"/>
            </a:ext>
          </a:extLst>
        </xdr:cNvPr>
        <xdr:cNvSpPr txBox="1"/>
      </xdr:nvSpPr>
      <xdr:spPr>
        <a:xfrm>
          <a:off x="11354444" y="1809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72FD587E-F127-4282-B24A-CA3A80AC77F5}"/>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58D70A-69EC-4CBD-B233-ED0749D739DC}"/>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82933A0A-2948-4DB3-A2A5-E067D2598593}"/>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BB3E6D2D-8E45-4EE0-85EA-DEF187F5DFE1}"/>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1F0E6885-9EDD-4BCA-8153-03BE6EE27743}"/>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25AB4143-8668-4C91-A955-3EFF94FE75D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E491D50B-235E-4453-9147-321E7CAFC0B0}"/>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F9BC4745-AC1C-494C-A43F-1434496F51AC}"/>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94337617-1C59-43DF-A0A5-0DF6201C36D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EADFAD82-B529-4A70-B48C-78099C6DE33C}"/>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5BBCD193-D4BB-4A34-AF0F-DEDCEF616E80}"/>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D0037322-0A24-4680-A142-C09ED465F974}"/>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2451E421-FBBA-4270-A384-EB21D7C05D27}"/>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B12D7232-5909-4FEB-AB2A-045541A98F21}"/>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28F86298-677B-4E56-9525-6E6CA35A420E}"/>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4DFC0F3E-BD2D-48F7-9309-6644D2233067}"/>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0AD85910-6B55-44A6-AB9C-2CB484022CCB}"/>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A59A212E-4683-42EF-9904-7D949D502FBA}"/>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D5160C8B-E114-419E-9EE2-8DB087A94BDB}"/>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57B9179E-EA0E-415D-909E-9D224D0202D9}"/>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0386B291-C295-49D1-90FD-B28ECB37A8FF}"/>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4C19EDDF-E309-44C9-BD7B-9E4543E55625}"/>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8ED24232-2835-4D56-AD41-2BF789078520}"/>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6B8A22ED-2CA6-4BE9-AC7B-F70470AA1321}"/>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C9A7D538-CCFA-44A5-A1EC-5651FF64A812}"/>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35A10CB8-8CCA-4993-9592-D0AB8BB9E4E0}"/>
            </a:ext>
          </a:extLst>
        </xdr:cNvPr>
        <xdr:cNvCxnSpPr/>
      </xdr:nvCxnSpPr>
      <xdr:spPr>
        <a:xfrm flipV="1">
          <a:off x="19947254" y="17087306"/>
          <a:ext cx="0" cy="162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F1DB3F51-69C7-4ECD-BDB5-BF1B62B1B885}"/>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3A500DD3-582D-4468-BBEE-912B611F37E5}"/>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56BDBF4C-24C9-48E3-A86C-6E784E0B46A8}"/>
            </a:ext>
          </a:extLst>
        </xdr:cNvPr>
        <xdr:cNvSpPr txBox="1"/>
      </xdr:nvSpPr>
      <xdr:spPr>
        <a:xfrm>
          <a:off x="19985990" y="1685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3A196BEB-B8B5-44D8-ADA3-64D2CF7B81E8}"/>
            </a:ext>
          </a:extLst>
        </xdr:cNvPr>
        <xdr:cNvCxnSpPr/>
      </xdr:nvCxnSpPr>
      <xdr:spPr>
        <a:xfrm>
          <a:off x="19885660" y="17087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a:extLst>
            <a:ext uri="{FF2B5EF4-FFF2-40B4-BE49-F238E27FC236}">
              <a16:creationId xmlns:a16="http://schemas.microsoft.com/office/drawing/2014/main" id="{32EE02B1-0388-4591-9480-8D50B160CE13}"/>
            </a:ext>
          </a:extLst>
        </xdr:cNvPr>
        <xdr:cNvSpPr txBox="1"/>
      </xdr:nvSpPr>
      <xdr:spPr>
        <a:xfrm>
          <a:off x="19985990" y="1805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1B672E2C-789A-481A-8A18-41C6093F6548}"/>
            </a:ext>
          </a:extLst>
        </xdr:cNvPr>
        <xdr:cNvSpPr/>
      </xdr:nvSpPr>
      <xdr:spPr>
        <a:xfrm>
          <a:off x="19904710" y="1806983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014B44B6-EF3A-48F7-BA41-4D16A1C94A4D}"/>
            </a:ext>
          </a:extLst>
        </xdr:cNvPr>
        <xdr:cNvSpPr/>
      </xdr:nvSpPr>
      <xdr:spPr>
        <a:xfrm>
          <a:off x="19161760" y="1809840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894F1E4B-7D52-4AFD-980A-A096D622A870}"/>
            </a:ext>
          </a:extLst>
        </xdr:cNvPr>
        <xdr:cNvSpPr/>
      </xdr:nvSpPr>
      <xdr:spPr>
        <a:xfrm>
          <a:off x="18345150" y="180940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68BCD590-44A9-454B-8F03-5D3A3B3C79FA}"/>
            </a:ext>
          </a:extLst>
        </xdr:cNvPr>
        <xdr:cNvSpPr/>
      </xdr:nvSpPr>
      <xdr:spPr>
        <a:xfrm>
          <a:off x="17547590" y="180940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014AC1AE-A1C9-4C1B-BEE9-CB24E1DAE930}"/>
            </a:ext>
          </a:extLst>
        </xdr:cNvPr>
        <xdr:cNvSpPr/>
      </xdr:nvSpPr>
      <xdr:spPr>
        <a:xfrm>
          <a:off x="16761460" y="1810902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24A2E954-5666-4033-982D-BF4B9AE154B0}"/>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D56B7202-7E38-4F20-BA61-C3FE26F2773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5AC39F32-FB98-4822-961F-CBB7EB07A437}"/>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A38A3FE4-CA26-403E-B0F9-6ECC6122908E}"/>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13AD384A-AC2E-4AB8-B043-8B297C142881}"/>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120106</xdr:rowOff>
    </xdr:from>
    <xdr:to>
      <xdr:col>116</xdr:col>
      <xdr:colOff>114300</xdr:colOff>
      <xdr:row>105</xdr:row>
      <xdr:rowOff>50256</xdr:rowOff>
    </xdr:to>
    <xdr:sp macro="" textlink="">
      <xdr:nvSpPr>
        <xdr:cNvPr id="932" name="楕円 931">
          <a:extLst>
            <a:ext uri="{FF2B5EF4-FFF2-40B4-BE49-F238E27FC236}">
              <a16:creationId xmlns:a16="http://schemas.microsoft.com/office/drawing/2014/main" id="{67E3BE85-7D1E-4D0A-9E92-C8BFBE298A1A}"/>
            </a:ext>
          </a:extLst>
        </xdr:cNvPr>
        <xdr:cNvSpPr/>
      </xdr:nvSpPr>
      <xdr:spPr>
        <a:xfrm>
          <a:off x="19904710" y="1795281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142983</xdr:rowOff>
    </xdr:from>
    <xdr:ext cx="469744" cy="259045"/>
    <xdr:sp macro="" textlink="">
      <xdr:nvSpPr>
        <xdr:cNvPr id="933" name="【庁舎】&#10;一人当たり面積該当値テキスト">
          <a:extLst>
            <a:ext uri="{FF2B5EF4-FFF2-40B4-BE49-F238E27FC236}">
              <a16:creationId xmlns:a16="http://schemas.microsoft.com/office/drawing/2014/main" id="{D9FB0303-6ABD-40C0-9A78-703FC3FC0F4D}"/>
            </a:ext>
          </a:extLst>
        </xdr:cNvPr>
        <xdr:cNvSpPr txBox="1"/>
      </xdr:nvSpPr>
      <xdr:spPr>
        <a:xfrm>
          <a:off x="19985990" y="1780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103777</xdr:rowOff>
    </xdr:from>
    <xdr:to>
      <xdr:col>112</xdr:col>
      <xdr:colOff>38100</xdr:colOff>
      <xdr:row>105</xdr:row>
      <xdr:rowOff>33927</xdr:rowOff>
    </xdr:to>
    <xdr:sp macro="" textlink="">
      <xdr:nvSpPr>
        <xdr:cNvPr id="934" name="楕円 933">
          <a:extLst>
            <a:ext uri="{FF2B5EF4-FFF2-40B4-BE49-F238E27FC236}">
              <a16:creationId xmlns:a16="http://schemas.microsoft.com/office/drawing/2014/main" id="{86E5FC21-A044-48E5-B9B8-4607E11FDA87}"/>
            </a:ext>
          </a:extLst>
        </xdr:cNvPr>
        <xdr:cNvSpPr/>
      </xdr:nvSpPr>
      <xdr:spPr>
        <a:xfrm>
          <a:off x="19161760" y="17932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154577</xdr:rowOff>
    </xdr:from>
    <xdr:to>
      <xdr:col>116</xdr:col>
      <xdr:colOff>63500</xdr:colOff>
      <xdr:row>104</xdr:row>
      <xdr:rowOff>170906</xdr:rowOff>
    </xdr:to>
    <xdr:cxnSp macro="">
      <xdr:nvCxnSpPr>
        <xdr:cNvPr id="935" name="直線コネクタ 934">
          <a:extLst>
            <a:ext uri="{FF2B5EF4-FFF2-40B4-BE49-F238E27FC236}">
              <a16:creationId xmlns:a16="http://schemas.microsoft.com/office/drawing/2014/main" id="{7542A787-4128-4DE0-A5A5-5D9CA0148A8E}"/>
            </a:ext>
          </a:extLst>
        </xdr:cNvPr>
        <xdr:cNvCxnSpPr/>
      </xdr:nvCxnSpPr>
      <xdr:spPr>
        <a:xfrm>
          <a:off x="19204940" y="17985377"/>
          <a:ext cx="74295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72752</xdr:rowOff>
    </xdr:from>
    <xdr:to>
      <xdr:col>107</xdr:col>
      <xdr:colOff>101600</xdr:colOff>
      <xdr:row>104</xdr:row>
      <xdr:rowOff>2902</xdr:rowOff>
    </xdr:to>
    <xdr:sp macro="" textlink="">
      <xdr:nvSpPr>
        <xdr:cNvPr id="936" name="楕円 935">
          <a:extLst>
            <a:ext uri="{FF2B5EF4-FFF2-40B4-BE49-F238E27FC236}">
              <a16:creationId xmlns:a16="http://schemas.microsoft.com/office/drawing/2014/main" id="{20F5CA14-FC0D-46C3-AAE5-75A2B3FF9264}"/>
            </a:ext>
          </a:extLst>
        </xdr:cNvPr>
        <xdr:cNvSpPr/>
      </xdr:nvSpPr>
      <xdr:spPr>
        <a:xfrm>
          <a:off x="18345150" y="1773210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123552</xdr:rowOff>
    </xdr:from>
    <xdr:to>
      <xdr:col>111</xdr:col>
      <xdr:colOff>177800</xdr:colOff>
      <xdr:row>104</xdr:row>
      <xdr:rowOff>154577</xdr:rowOff>
    </xdr:to>
    <xdr:cxnSp macro="">
      <xdr:nvCxnSpPr>
        <xdr:cNvPr id="937" name="直線コネクタ 936">
          <a:extLst>
            <a:ext uri="{FF2B5EF4-FFF2-40B4-BE49-F238E27FC236}">
              <a16:creationId xmlns:a16="http://schemas.microsoft.com/office/drawing/2014/main" id="{08AC18FA-00C4-48B2-BBA5-FFB379808374}"/>
            </a:ext>
          </a:extLst>
        </xdr:cNvPr>
        <xdr:cNvCxnSpPr/>
      </xdr:nvCxnSpPr>
      <xdr:spPr>
        <a:xfrm>
          <a:off x="18399760" y="17784807"/>
          <a:ext cx="805180" cy="20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134801</xdr:rowOff>
    </xdr:from>
    <xdr:to>
      <xdr:col>102</xdr:col>
      <xdr:colOff>165100</xdr:colOff>
      <xdr:row>102</xdr:row>
      <xdr:rowOff>64951</xdr:rowOff>
    </xdr:to>
    <xdr:sp macro="" textlink="">
      <xdr:nvSpPr>
        <xdr:cNvPr id="938" name="楕円 937">
          <a:extLst>
            <a:ext uri="{FF2B5EF4-FFF2-40B4-BE49-F238E27FC236}">
              <a16:creationId xmlns:a16="http://schemas.microsoft.com/office/drawing/2014/main" id="{EF65B934-6FA6-4441-876B-2BDE40464184}"/>
            </a:ext>
          </a:extLst>
        </xdr:cNvPr>
        <xdr:cNvSpPr/>
      </xdr:nvSpPr>
      <xdr:spPr>
        <a:xfrm>
          <a:off x="17547590" y="1744744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14151</xdr:rowOff>
    </xdr:from>
    <xdr:to>
      <xdr:col>107</xdr:col>
      <xdr:colOff>50800</xdr:colOff>
      <xdr:row>103</xdr:row>
      <xdr:rowOff>123552</xdr:rowOff>
    </xdr:to>
    <xdr:cxnSp macro="">
      <xdr:nvCxnSpPr>
        <xdr:cNvPr id="939" name="直線コネクタ 938">
          <a:extLst>
            <a:ext uri="{FF2B5EF4-FFF2-40B4-BE49-F238E27FC236}">
              <a16:creationId xmlns:a16="http://schemas.microsoft.com/office/drawing/2014/main" id="{3B9D4C93-81A6-4386-9522-B8EB1C35E893}"/>
            </a:ext>
          </a:extLst>
        </xdr:cNvPr>
        <xdr:cNvCxnSpPr/>
      </xdr:nvCxnSpPr>
      <xdr:spPr>
        <a:xfrm>
          <a:off x="17602200" y="17505861"/>
          <a:ext cx="797560" cy="27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154395</xdr:rowOff>
    </xdr:from>
    <xdr:to>
      <xdr:col>98</xdr:col>
      <xdr:colOff>38100</xdr:colOff>
      <xdr:row>104</xdr:row>
      <xdr:rowOff>84545</xdr:rowOff>
    </xdr:to>
    <xdr:sp macro="" textlink="">
      <xdr:nvSpPr>
        <xdr:cNvPr id="940" name="楕円 939">
          <a:extLst>
            <a:ext uri="{FF2B5EF4-FFF2-40B4-BE49-F238E27FC236}">
              <a16:creationId xmlns:a16="http://schemas.microsoft.com/office/drawing/2014/main" id="{D57A2B4E-AAF3-49F0-AF9A-EB52589D0470}"/>
            </a:ext>
          </a:extLst>
        </xdr:cNvPr>
        <xdr:cNvSpPr/>
      </xdr:nvSpPr>
      <xdr:spPr>
        <a:xfrm>
          <a:off x="16761460" y="178137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14151</xdr:rowOff>
    </xdr:from>
    <xdr:to>
      <xdr:col>102</xdr:col>
      <xdr:colOff>114300</xdr:colOff>
      <xdr:row>104</xdr:row>
      <xdr:rowOff>33745</xdr:rowOff>
    </xdr:to>
    <xdr:cxnSp macro="">
      <xdr:nvCxnSpPr>
        <xdr:cNvPr id="941" name="直線コネクタ 940">
          <a:extLst>
            <a:ext uri="{FF2B5EF4-FFF2-40B4-BE49-F238E27FC236}">
              <a16:creationId xmlns:a16="http://schemas.microsoft.com/office/drawing/2014/main" id="{F9997497-8C3D-4301-A360-CFF180F7F1F1}"/>
            </a:ext>
          </a:extLst>
        </xdr:cNvPr>
        <xdr:cNvCxnSpPr/>
      </xdr:nvCxnSpPr>
      <xdr:spPr>
        <a:xfrm flipV="1">
          <a:off x="16804640" y="17505861"/>
          <a:ext cx="797560" cy="35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a:extLst>
            <a:ext uri="{FF2B5EF4-FFF2-40B4-BE49-F238E27FC236}">
              <a16:creationId xmlns:a16="http://schemas.microsoft.com/office/drawing/2014/main" id="{E113C03B-639F-46F5-B1C9-A2C35965237C}"/>
            </a:ext>
          </a:extLst>
        </xdr:cNvPr>
        <xdr:cNvSpPr txBox="1"/>
      </xdr:nvSpPr>
      <xdr:spPr>
        <a:xfrm>
          <a:off x="18982132" y="1819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a:extLst>
            <a:ext uri="{FF2B5EF4-FFF2-40B4-BE49-F238E27FC236}">
              <a16:creationId xmlns:a16="http://schemas.microsoft.com/office/drawing/2014/main" id="{3F327602-7A2C-4080-B24E-56366EC5762C}"/>
            </a:ext>
          </a:extLst>
        </xdr:cNvPr>
        <xdr:cNvSpPr txBox="1"/>
      </xdr:nvSpPr>
      <xdr:spPr>
        <a:xfrm>
          <a:off x="18182032" y="1819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a:extLst>
            <a:ext uri="{FF2B5EF4-FFF2-40B4-BE49-F238E27FC236}">
              <a16:creationId xmlns:a16="http://schemas.microsoft.com/office/drawing/2014/main" id="{5FA31C05-9F4B-4B26-9F09-1BEAAD2F605C}"/>
            </a:ext>
          </a:extLst>
        </xdr:cNvPr>
        <xdr:cNvSpPr txBox="1"/>
      </xdr:nvSpPr>
      <xdr:spPr>
        <a:xfrm>
          <a:off x="17384472" y="1819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a:extLst>
            <a:ext uri="{FF2B5EF4-FFF2-40B4-BE49-F238E27FC236}">
              <a16:creationId xmlns:a16="http://schemas.microsoft.com/office/drawing/2014/main" id="{ADB86654-8288-4D3C-9871-CC2017B446C4}"/>
            </a:ext>
          </a:extLst>
        </xdr:cNvPr>
        <xdr:cNvSpPr txBox="1"/>
      </xdr:nvSpPr>
      <xdr:spPr>
        <a:xfrm>
          <a:off x="16588817" y="1820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50454</xdr:rowOff>
    </xdr:from>
    <xdr:ext cx="469744" cy="259045"/>
    <xdr:sp macro="" textlink="">
      <xdr:nvSpPr>
        <xdr:cNvPr id="946" name="n_1mainValue【庁舎】&#10;一人当たり面積">
          <a:extLst>
            <a:ext uri="{FF2B5EF4-FFF2-40B4-BE49-F238E27FC236}">
              <a16:creationId xmlns:a16="http://schemas.microsoft.com/office/drawing/2014/main" id="{F9019B8D-9CDF-4F0B-9442-D67C9E54383E}"/>
            </a:ext>
          </a:extLst>
        </xdr:cNvPr>
        <xdr:cNvSpPr txBox="1"/>
      </xdr:nvSpPr>
      <xdr:spPr>
        <a:xfrm>
          <a:off x="18982132" y="1771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19429</xdr:rowOff>
    </xdr:from>
    <xdr:ext cx="469744" cy="259045"/>
    <xdr:sp macro="" textlink="">
      <xdr:nvSpPr>
        <xdr:cNvPr id="947" name="n_2mainValue【庁舎】&#10;一人当たり面積">
          <a:extLst>
            <a:ext uri="{FF2B5EF4-FFF2-40B4-BE49-F238E27FC236}">
              <a16:creationId xmlns:a16="http://schemas.microsoft.com/office/drawing/2014/main" id="{70FF66EE-F185-4505-A1C0-88EE5971C089}"/>
            </a:ext>
          </a:extLst>
        </xdr:cNvPr>
        <xdr:cNvSpPr txBox="1"/>
      </xdr:nvSpPr>
      <xdr:spPr>
        <a:xfrm>
          <a:off x="18182032" y="175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81478</xdr:rowOff>
    </xdr:from>
    <xdr:ext cx="469744" cy="259045"/>
    <xdr:sp macro="" textlink="">
      <xdr:nvSpPr>
        <xdr:cNvPr id="948" name="n_3mainValue【庁舎】&#10;一人当たり面積">
          <a:extLst>
            <a:ext uri="{FF2B5EF4-FFF2-40B4-BE49-F238E27FC236}">
              <a16:creationId xmlns:a16="http://schemas.microsoft.com/office/drawing/2014/main" id="{7AF48BD9-726D-4BE7-B446-14823DD747E8}"/>
            </a:ext>
          </a:extLst>
        </xdr:cNvPr>
        <xdr:cNvSpPr txBox="1"/>
      </xdr:nvSpPr>
      <xdr:spPr>
        <a:xfrm>
          <a:off x="17384472" y="1722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101072</xdr:rowOff>
    </xdr:from>
    <xdr:ext cx="469744" cy="259045"/>
    <xdr:sp macro="" textlink="">
      <xdr:nvSpPr>
        <xdr:cNvPr id="949" name="n_4mainValue【庁舎】&#10;一人当たり面積">
          <a:extLst>
            <a:ext uri="{FF2B5EF4-FFF2-40B4-BE49-F238E27FC236}">
              <a16:creationId xmlns:a16="http://schemas.microsoft.com/office/drawing/2014/main" id="{018C3467-14D2-4D5D-ADED-C8B8F88AC2B6}"/>
            </a:ext>
          </a:extLst>
        </xdr:cNvPr>
        <xdr:cNvSpPr txBox="1"/>
      </xdr:nvSpPr>
      <xdr:spPr>
        <a:xfrm>
          <a:off x="16588817" y="1758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D5AA0684-EDB2-4E76-9111-F674E277FA88}"/>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5C361407-0608-4BE2-A33B-693765DA761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98DA4CD8-BE2B-41E9-ACF4-A9690DBC51E4}"/>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一人当たりの面積については、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が類似団体平均と比べて４倍程度の面積であり、これは広大な市域での火事や災害に対応するため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消防署、</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分署に加え、各地区に消防団施設を有することが理由である。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は類似団体平均と比較して数値が極めて高く老朽化が顕著であり、各施設の建替及び統廃合の検討が行われている。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78,784
77,701
1,449.83
47,307,271
45,385,238
1,835,874
26,072,043
56,505,510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当市の財政力指数は０．５７で、類似団体の平均（０．７２）や県内市町の平均（０．７２）を下回り、県内１４市中１３番目と低い位置にあり、合併特例債償還額の増加など、公債費の増加により前年度より０．０２ポイント悪化した。土地の評価額の漸減や、人口減少及び高齢化の進展に伴い課税額の増が見込めない中、企業誘致を推進し</a:t>
          </a:r>
          <a:r>
            <a:rPr kumimoji="1" lang="ja-JP" altLang="en-US" sz="11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雇用の確保を図ることなどで</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、市民税や固定資産税の増収など収入の確保に努めていくとともに、借入額の抑制による公債費削減等により財政力向上を図っていく。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75142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72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当市の経常収支比率は９２．８％となり、前年から０．８ポイント改善したが、類似団体と比較して依然として高い状況にある。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改善した主な要因は、新型コロナウイルスの影響により市税収入は減少したものの、地方交付税の増など経常一般財源が増加したことや、新型コロナウイルス感染症拡大による事業の停止などから、経常経費が減少したことによるところが大きい。依然として高い主な要因は、合併に伴い増大した職員数について適正化等を進めてきたが、会計年度任用職員制度開始の影響もあり、経常経費に占める人件費の割合が依然として高いこと、また、本庁舎建設事業等で借り入れた合併特例債の元金償還の開始などにより公債費が増大したことによ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27178</xdr:rowOff>
    </xdr:from>
    <xdr:to>
      <xdr:col>23</xdr:col>
      <xdr:colOff>133350</xdr:colOff>
      <xdr:row>66</xdr:row>
      <xdr:rowOff>106680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71428"/>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106680</xdr:rowOff>
    </xdr:from>
    <xdr:to>
      <xdr:col>19</xdr:col>
      <xdr:colOff>133350</xdr:colOff>
      <xdr:row>67</xdr:row>
      <xdr:rowOff>41402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4223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22098</xdr:rowOff>
    </xdr:from>
    <xdr:to>
      <xdr:col>15</xdr:col>
      <xdr:colOff>82550</xdr:colOff>
      <xdr:row>67</xdr:row>
      <xdr:rowOff>41402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5092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77724</xdr:rowOff>
    </xdr:from>
    <xdr:to>
      <xdr:col>11</xdr:col>
      <xdr:colOff>31750</xdr:colOff>
      <xdr:row>67</xdr:row>
      <xdr:rowOff>22098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934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162052</xdr:rowOff>
    </xdr:from>
    <xdr:to>
      <xdr:col>15</xdr:col>
      <xdr:colOff>133350</xdr:colOff>
      <xdr:row>67</xdr:row>
      <xdr:rowOff>92202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76979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6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142748</xdr:rowOff>
    </xdr:from>
    <xdr:to>
      <xdr:col>11</xdr:col>
      <xdr:colOff>82550</xdr:colOff>
      <xdr:row>67</xdr:row>
      <xdr:rowOff>72898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57675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26924</xdr:rowOff>
    </xdr:from>
    <xdr:to>
      <xdr:col>7</xdr:col>
      <xdr:colOff>31750</xdr:colOff>
      <xdr:row>66</xdr:row>
      <xdr:rowOff>128524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113301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市の人口１人当たり人件費・物件費等の決算額は１９５，１０８円で、類似団体の平均（１３２，６４５円）や県内市町の平均（１３２，３４２円）をともに大きく上回っている。特に、職員数が類似団体と比較して多いため、人口１人当たりの人件費が高くな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理由は、広域圏の合併により一部事務組合の事業を引き継ぎ、単独自治体として消防事業を実施していることや、市域が広いため居住地や観光施設が点在し、分散型の消防防災体制を整える必要があり、類似団体と比較して消防関係職員が多いことなどが挙げられる。引き続き、職員定員適正化計画に沿って職員数の適正化を図るとともに、物件費等についても公共施設ﾏﾈｼﾞﾒﾝﾄ等による削減を進め、毎年度予算編成時に抑制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113516</xdr:rowOff>
    </xdr:from>
    <xdr:to>
      <xdr:col>23</xdr:col>
      <xdr:colOff>133350</xdr:colOff>
      <xdr:row>87</xdr:row>
      <xdr:rowOff>34806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858216"/>
          <a:ext cx="838200" cy="9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56282</xdr:rowOff>
    </xdr:from>
    <xdr:to>
      <xdr:col>19</xdr:col>
      <xdr:colOff>133350</xdr:colOff>
      <xdr:row>86</xdr:row>
      <xdr:rowOff>113516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800982"/>
          <a:ext cx="889000" cy="5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162018</xdr:rowOff>
    </xdr:from>
    <xdr:to>
      <xdr:col>15</xdr:col>
      <xdr:colOff>82550</xdr:colOff>
      <xdr:row>86</xdr:row>
      <xdr:rowOff>56282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735268"/>
          <a:ext cx="889000" cy="6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162018</xdr:rowOff>
    </xdr:from>
    <xdr:to>
      <xdr:col>11</xdr:col>
      <xdr:colOff>31750</xdr:colOff>
      <xdr:row>86</xdr:row>
      <xdr:rowOff>2885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735268"/>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155456</xdr:rowOff>
    </xdr:from>
    <xdr:to>
      <xdr:col>23</xdr:col>
      <xdr:colOff>184150</xdr:colOff>
      <xdr:row>87</xdr:row>
      <xdr:rowOff>85606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90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127533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7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62716</xdr:rowOff>
    </xdr:from>
    <xdr:to>
      <xdr:col>19</xdr:col>
      <xdr:colOff>184150</xdr:colOff>
      <xdr:row>86</xdr:row>
      <xdr:rowOff>164316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8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149093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9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5482</xdr:rowOff>
    </xdr:from>
    <xdr:to>
      <xdr:col>15</xdr:col>
      <xdr:colOff>133350</xdr:colOff>
      <xdr:row>86</xdr:row>
      <xdr:rowOff>107082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91859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3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111218</xdr:rowOff>
    </xdr:from>
    <xdr:to>
      <xdr:col>11</xdr:col>
      <xdr:colOff>82550</xdr:colOff>
      <xdr:row>86</xdr:row>
      <xdr:rowOff>41368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6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26145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123535</xdr:rowOff>
    </xdr:from>
    <xdr:to>
      <xdr:col>7</xdr:col>
      <xdr:colOff>31750</xdr:colOff>
      <xdr:row>86</xdr:row>
      <xdr:rowOff>53685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6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38462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78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平成２０年度以降、概ね横ばい（国家公務員の時限的な給与改定特例法による措置がないとした場合）で推移している。これまで、５５歳以上の原則昇給停止や昇格制度の見直し、現給保障の段階的廃止など国と同等の措置を行うことにより、全国市平均とほぼ同水準を維持している。より一層の給与の適正化を図るとともに人件費の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49893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84364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87</xdr:row>
      <xdr:rowOff>16329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290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人口千人当たりの職員数は１１．３３で、類似団体の平均（６．５１）や、県内市町の平均（６．８９）を上回っている。これは、広範囲な市域の行政サービスを維持していくため、地域の行政拠点施設を設置していることに加え、消防防災体制も分散型としていることから、類似団体に比べ職員数が多くなっている。当市の財政状況等に鑑み、職員数削減に取り組み、令和４年４月時点で、平成１８年４月に比べ３５１人（普通会計）と職員定員適正化計画を超えて職員を削減しているものの、人口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思うような効果が表れていない。今後も、行政サービスの維持向上に努めながら、職員定員適正化計画に基づき、退職者補充率の抑制などにより、職員数の削減を行い、より適切な定員管理に努めていく。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110702</xdr:rowOff>
    </xdr:from>
    <xdr:to>
      <xdr:col>81</xdr:col>
      <xdr:colOff>44450</xdr:colOff>
      <xdr:row>66</xdr:row>
      <xdr:rowOff>148907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426402"/>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110702</xdr:rowOff>
    </xdr:from>
    <xdr:to>
      <xdr:col>77</xdr:col>
      <xdr:colOff>44450</xdr:colOff>
      <xdr:row>66</xdr:row>
      <xdr:rowOff>122767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4264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74506</xdr:rowOff>
    </xdr:from>
    <xdr:to>
      <xdr:col>72</xdr:col>
      <xdr:colOff>203200</xdr:colOff>
      <xdr:row>66</xdr:row>
      <xdr:rowOff>122767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3902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42333</xdr:rowOff>
    </xdr:from>
    <xdr:to>
      <xdr:col>68</xdr:col>
      <xdr:colOff>152400</xdr:colOff>
      <xdr:row>66</xdr:row>
      <xdr:rowOff>74506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3580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98107</xdr:rowOff>
    </xdr:from>
    <xdr:to>
      <xdr:col>81</xdr:col>
      <xdr:colOff>95250</xdr:colOff>
      <xdr:row>67</xdr:row>
      <xdr:rowOff>28257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4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165434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59902</xdr:rowOff>
    </xdr:from>
    <xdr:to>
      <xdr:col>77</xdr:col>
      <xdr:colOff>95250</xdr:colOff>
      <xdr:row>66</xdr:row>
      <xdr:rowOff>161502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146279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461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71967</xdr:rowOff>
    </xdr:from>
    <xdr:to>
      <xdr:col>73</xdr:col>
      <xdr:colOff>44450</xdr:colOff>
      <xdr:row>67</xdr:row>
      <xdr:rowOff>2117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158344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23706</xdr:rowOff>
    </xdr:from>
    <xdr:to>
      <xdr:col>68</xdr:col>
      <xdr:colOff>203200</xdr:colOff>
      <xdr:row>66</xdr:row>
      <xdr:rowOff>125306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110083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162983</xdr:rowOff>
    </xdr:from>
    <xdr:to>
      <xdr:col>64</xdr:col>
      <xdr:colOff>152400</xdr:colOff>
      <xdr:row>66</xdr:row>
      <xdr:rowOff>93133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77910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市の実質公債費比率（過去３か年平均）は８．１％で、類似団体の平均（５．７％）や県内市町の平均（５．１％）を上回っている。普通交付税額等の増により分母となる標準財政規模は増加したものの、合併特例事業債や臨時財政対策債などの元利償還金の増加に加え、災害復旧費等に係る基準財政需要額の増加により分子である公債費の実質負担額が分母以上に増加したため、単年度の数値は平成３０年度に比べ２．５ポイント悪化し、過去３か年平均では０．８ポイント悪化し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33444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6999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140546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1056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76200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5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27940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市の将来負担比率は５６．０％で、類似団体の平均（１１．２％）や県内市町の平均（５．５％）をともに上回っている。合併特例債や臨時財政対策債などの償還が進んだことから市債残高が減少するとともに、普通交付税額等の増による標準財政規模が増加したため、将来負担比率は低下し、前年度と比較して９．９ポイント改善したが依然として高い状況に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方債への過度な依存を避けなければならないことから、今後はより一層、緊急度や住民ニーズを的確に捉えた事業の集中と選択を徹底し、交付税措置のある市債の計画的な活用を図るとともに、受益者負担の適正化など必要な行財政改革を進め、適正な財政運営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35278</xdr:rowOff>
    </xdr:from>
    <xdr:to>
      <xdr:col>81</xdr:col>
      <xdr:colOff>44450</xdr:colOff>
      <xdr:row>18</xdr:row>
      <xdr:rowOff>167993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21378"/>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167993</xdr:rowOff>
    </xdr:from>
    <xdr:to>
      <xdr:col>77</xdr:col>
      <xdr:colOff>44450</xdr:colOff>
      <xdr:row>18</xdr:row>
      <xdr:rowOff>169333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54093"/>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126435</xdr:rowOff>
    </xdr:from>
    <xdr:to>
      <xdr:col>72</xdr:col>
      <xdr:colOff>203200</xdr:colOff>
      <xdr:row>18</xdr:row>
      <xdr:rowOff>169333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212535"/>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74154</xdr:rowOff>
    </xdr:from>
    <xdr:to>
      <xdr:col>68</xdr:col>
      <xdr:colOff>152400</xdr:colOff>
      <xdr:row>18</xdr:row>
      <xdr:rowOff>126435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16025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155928</xdr:rowOff>
    </xdr:from>
    <xdr:to>
      <xdr:col>81</xdr:col>
      <xdr:colOff>95250</xdr:colOff>
      <xdr:row>18</xdr:row>
      <xdr:rowOff>86078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128005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4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117193</xdr:rowOff>
    </xdr:from>
    <xdr:to>
      <xdr:col>77</xdr:col>
      <xdr:colOff>95250</xdr:colOff>
      <xdr:row>19</xdr:row>
      <xdr:rowOff>47343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32120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89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118533</xdr:rowOff>
    </xdr:from>
    <xdr:to>
      <xdr:col>73</xdr:col>
      <xdr:colOff>44450</xdr:colOff>
      <xdr:row>19</xdr:row>
      <xdr:rowOff>48683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33460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75635</xdr:rowOff>
    </xdr:from>
    <xdr:to>
      <xdr:col>68</xdr:col>
      <xdr:colOff>203200</xdr:colOff>
      <xdr:row>19</xdr:row>
      <xdr:rowOff>5786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61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162013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23354</xdr:rowOff>
    </xdr:from>
    <xdr:to>
      <xdr:col>64</xdr:col>
      <xdr:colOff>152400</xdr:colOff>
      <xdr:row>18</xdr:row>
      <xdr:rowOff>124954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109731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9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78,784
77,701
1,449.83
47,307,271
45,385,238
1,835,874
26,072,043
56,505,510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範囲な市域の行政サービスを維持していくため、地域の行政拠点施設を設置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年４月時点で、平成１８年４月に比べ３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普通会計）の職員を削減した。今後も、行政サービスの維持向上に努めながら、職員定員適正化計画に基づき、退職者補充率の抑制などにより、職員数の削減を行うとともに、効率的な行政組織体制や事務合理化による時間外勤務の抑制により、人件費の削減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040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4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48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2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110490</xdr:rowOff>
    </xdr:from>
    <xdr:to>
      <xdr:col>20</xdr:col>
      <xdr:colOff>38100</xdr:colOff>
      <xdr:row>40</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xdr:rowOff>
    </xdr:from>
    <xdr:to>
      <xdr:col>15</xdr:col>
      <xdr:colOff>149225</xdr:colOff>
      <xdr:row>39</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当市は、市域が広く公共施設が点在し、世界的な観光地が存在することから市営の観光施設を多く有し、その管理に要する費用が大きく、物件費に係る経常収支比率が高くなっている。また、職員定員適正化計画により職員数の削減を進める一方で、民間委託、指定管理者制度の導入を行っていることなどから、物件費は増加傾向にあり、今後も抑制に努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３年度は、ふるさと日光応援事業費や首都圏向け誘客促進ＰＲ事業費などの増加があったものの、教育用パーソナルコンピュータ管理費等の減少や普通交付税等の経常一般財源が増加したため、前年度比１．６ポイント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18</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62729"/>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20</xdr:row>
      <xdr:rowOff>23586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36900"/>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23586</xdr:rowOff>
    </xdr:from>
    <xdr:to>
      <xdr:col>73</xdr:col>
      <xdr:colOff>180975</xdr:colOff>
      <xdr:row>20</xdr:row>
      <xdr:rowOff>34472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452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34472</xdr:rowOff>
    </xdr:from>
    <xdr:to>
      <xdr:col>69</xdr:col>
      <xdr:colOff>92075</xdr:colOff>
      <xdr:row>20</xdr:row>
      <xdr:rowOff>45357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463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140806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144236</xdr:rowOff>
    </xdr:from>
    <xdr:to>
      <xdr:col>74</xdr:col>
      <xdr:colOff>31750</xdr:colOff>
      <xdr:row>20</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59163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155122</xdr:rowOff>
    </xdr:from>
    <xdr:to>
      <xdr:col>69</xdr:col>
      <xdr:colOff>142875</xdr:colOff>
      <xdr:row>20</xdr:row>
      <xdr:rowOff>85272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70049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166007</xdr:rowOff>
    </xdr:from>
    <xdr:to>
      <xdr:col>65</xdr:col>
      <xdr:colOff>53975</xdr:colOff>
      <xdr:row>20</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80934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扶助費に係る経常収支比率は、類似団体や県内市町と比較するとやや低い状況にある。令和３年度は、扶助費に係る単独事業費の減少などから、前年度比で０．５ポイント減少した。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しかし、障がい者自立支援給付費の増加や、こども医療費の助成における高校３年生相当までの現物給付方式など、市独自の社会保障施策の実施から事業費は増加傾向にある。そのため、他の自治体に比べ、扶助単価が著しく高いものや当市独自の扶助等については、図ることにより、上昇を抑制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308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85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86178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86178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28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維持補修費、投資及び出資金、貸付金、繰出金などに係るその他の経常収支比率は、類似団体同程度となっている。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は１２．６％で、前年度比０．３ポイント増加しているが、除排雪費や道路橋りょうの維持管理費等の増加が主な要因である。今後も公共施設マネジメント計画により、施設保有量の適正化を推進し、維持補修費の平準化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143328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154215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11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57</xdr:row>
      <xdr:rowOff>37193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55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37193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103415</xdr:rowOff>
    </xdr:from>
    <xdr:to>
      <xdr:col>74</xdr:col>
      <xdr:colOff>31750</xdr:colOff>
      <xdr:row>57</xdr:row>
      <xdr:rowOff>33565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43742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や県内市町と比較して大幅に低くなっている。これは、広域合併により一部事務組合の事務を引き継いだため、一部事務組合への負担金（補助費等に区分されるもの）が大幅に減少したことによるものであ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お、補助金については、住民サービスの低下を最小限に抑えつつ、補助制度をより効果的・合理的に運用することを目的として、令和元年度に「日光市補助金の適正化に関する基準」を策定し、第三者による補助金適正化推進委員会において各補助金の効果検証・評価を実施するなど、適正化の推進を行っ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34</xdr:row>
      <xdr:rowOff>136144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5960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136144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34</xdr:row>
      <xdr:rowOff>136144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140716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160799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公債費は、合併特例事業債の積極的な活用などにより、類似団体や県内市町と比較し高い状況にある。庁舎整備事業などの大型事業のため発行した多額の合併特例事業債の償還が本格化してきたことや、臨時財政対策債発行額の増加などから、公債費はしばらく高止まりが予想され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しかし、地方債への過度な依存を避けるため、緊急度や住民ニーズを的確に捉えた事業の集中と選択を徹底し、交付税措置のある市債の計画的な活用を図りながら、適正な財政運営に努めていく。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127000</xdr:rowOff>
    </xdr:from>
    <xdr:to>
      <xdr:col>24</xdr:col>
      <xdr:colOff>25400</xdr:colOff>
      <xdr:row>80</xdr:row>
      <xdr:rowOff>134620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843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66039</xdr:rowOff>
    </xdr:from>
    <xdr:to>
      <xdr:col>19</xdr:col>
      <xdr:colOff>187325</xdr:colOff>
      <xdr:row>80</xdr:row>
      <xdr:rowOff>134620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782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130811</xdr:rowOff>
    </xdr:from>
    <xdr:to>
      <xdr:col>15</xdr:col>
      <xdr:colOff>98425</xdr:colOff>
      <xdr:row>80</xdr:row>
      <xdr:rowOff>66039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6753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130811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83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76200</xdr:rowOff>
    </xdr:from>
    <xdr:to>
      <xdr:col>24</xdr:col>
      <xdr:colOff>76200</xdr:colOff>
      <xdr:row>81</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48277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83820</xdr:rowOff>
    </xdr:from>
    <xdr:to>
      <xdr:col>20</xdr:col>
      <xdr:colOff>38100</xdr:colOff>
      <xdr:row>81</xdr:row>
      <xdr:rowOff>13970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170197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88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15239</xdr:rowOff>
    </xdr:from>
    <xdr:to>
      <xdr:col>15</xdr:col>
      <xdr:colOff>149225</xdr:colOff>
      <xdr:row>80</xdr:row>
      <xdr:rowOff>116839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101616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80011</xdr:rowOff>
    </xdr:from>
    <xdr:to>
      <xdr:col>11</xdr:col>
      <xdr:colOff>60325</xdr:colOff>
      <xdr:row>80</xdr:row>
      <xdr:rowOff>10161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166388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や物件費の経常収支比率が類似団体と比較して高い状況にある一方で、扶助費や補助費等が類似団体と比較して低いため、公債費以外の経常収支比率は類似団体より４．３％低い７０．３％となった。令和３年度は、新型コロナウイルスの影響により市税収入は減少したものの地方交付税交付金の増などにより経常一般財源は増加し、感染症拡大による事業の停止などの影響もあり、物件費、扶助費に係る経常経費一般財源が減少したため、５．１ポイント改善する結果となった。</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しかしながら、高止まりする公債費や地域経済の先行きも不透明であり、人件費、物件費及び補助費等といった経常経費の圧縮により、経常収支比率の更なる改善を図る必要がある。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77</xdr:row>
      <xdr:rowOff>88137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56615"/>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78</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89787"/>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104139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31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104139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223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159129</xdr:rowOff>
    </xdr:from>
    <xdr:to>
      <xdr:col>29</xdr:col>
      <xdr:colOff>127000</xdr:colOff>
      <xdr:row>14</xdr:row>
      <xdr:rowOff>169090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07054"/>
          <a:ext cx="647700" cy="9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159129</xdr:rowOff>
    </xdr:from>
    <xdr:to>
      <xdr:col>26</xdr:col>
      <xdr:colOff>50800</xdr:colOff>
      <xdr:row>15</xdr:row>
      <xdr:rowOff>3877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07054"/>
          <a:ext cx="6985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3877</xdr:rowOff>
    </xdr:from>
    <xdr:to>
      <xdr:col>22</xdr:col>
      <xdr:colOff>114300</xdr:colOff>
      <xdr:row>15</xdr:row>
      <xdr:rowOff>30721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23252"/>
          <a:ext cx="698500" cy="26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29578</xdr:rowOff>
    </xdr:from>
    <xdr:to>
      <xdr:col>18</xdr:col>
      <xdr:colOff>177800</xdr:colOff>
      <xdr:row>15</xdr:row>
      <xdr:rowOff>30721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48953"/>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118290</xdr:rowOff>
    </xdr:from>
    <xdr:to>
      <xdr:col>29</xdr:col>
      <xdr:colOff>177800</xdr:colOff>
      <xdr:row>15</xdr:row>
      <xdr:rowOff>48440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66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134817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1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108329</xdr:rowOff>
    </xdr:from>
    <xdr:to>
      <xdr:col>26</xdr:col>
      <xdr:colOff>101600</xdr:colOff>
      <xdr:row>15</xdr:row>
      <xdr:rowOff>38479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5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48656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25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124527</xdr:rowOff>
    </xdr:from>
    <xdr:to>
      <xdr:col>22</xdr:col>
      <xdr:colOff>165100</xdr:colOff>
      <xdr:row>15</xdr:row>
      <xdr:rowOff>54677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7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64854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151371</xdr:rowOff>
    </xdr:from>
    <xdr:to>
      <xdr:col>19</xdr:col>
      <xdr:colOff>38100</xdr:colOff>
      <xdr:row>15</xdr:row>
      <xdr:rowOff>81521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9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91698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6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150228</xdr:rowOff>
    </xdr:from>
    <xdr:to>
      <xdr:col>15</xdr:col>
      <xdr:colOff>101600</xdr:colOff>
      <xdr:row>15</xdr:row>
      <xdr:rowOff>80378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98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90555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6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240484</xdr:rowOff>
    </xdr:from>
    <xdr:to>
      <xdr:col>29</xdr:col>
      <xdr:colOff>127000</xdr:colOff>
      <xdr:row>34</xdr:row>
      <xdr:rowOff>327972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07934"/>
          <a:ext cx="647700" cy="8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327972</xdr:rowOff>
    </xdr:from>
    <xdr:to>
      <xdr:col>26</xdr:col>
      <xdr:colOff>50800</xdr:colOff>
      <xdr:row>35</xdr:row>
      <xdr:rowOff>87126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595422"/>
          <a:ext cx="698500" cy="102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87126</xdr:rowOff>
    </xdr:from>
    <xdr:to>
      <xdr:col>22</xdr:col>
      <xdr:colOff>114300</xdr:colOff>
      <xdr:row>35</xdr:row>
      <xdr:rowOff>174255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97476"/>
          <a:ext cx="698500" cy="8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174255</xdr:rowOff>
    </xdr:from>
    <xdr:to>
      <xdr:col>18</xdr:col>
      <xdr:colOff>177800</xdr:colOff>
      <xdr:row>35</xdr:row>
      <xdr:rowOff>203548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84605"/>
          <a:ext cx="6985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189683</xdr:rowOff>
    </xdr:from>
    <xdr:to>
      <xdr:col>29</xdr:col>
      <xdr:colOff>177800</xdr:colOff>
      <xdr:row>34</xdr:row>
      <xdr:rowOff>291283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57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34760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0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277172</xdr:rowOff>
    </xdr:from>
    <xdr:to>
      <xdr:col>26</xdr:col>
      <xdr:colOff>101600</xdr:colOff>
      <xdr:row>35</xdr:row>
      <xdr:rowOff>35872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4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46049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1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36326</xdr:rowOff>
    </xdr:from>
    <xdr:to>
      <xdr:col>22</xdr:col>
      <xdr:colOff>165100</xdr:colOff>
      <xdr:row>35</xdr:row>
      <xdr:rowOff>137926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4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148103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1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123455</xdr:rowOff>
    </xdr:from>
    <xdr:to>
      <xdr:col>19</xdr:col>
      <xdr:colOff>38100</xdr:colOff>
      <xdr:row>35</xdr:row>
      <xdr:rowOff>225055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3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235232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0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152748</xdr:rowOff>
    </xdr:from>
    <xdr:to>
      <xdr:col>15</xdr:col>
      <xdr:colOff>101600</xdr:colOff>
      <xdr:row>35</xdr:row>
      <xdr:rowOff>254348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6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264525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3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78,784
77,701
1,449.83
47,307,271
45,385,238
1,835,874
26,072,043
56,505,510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69558</xdr:rowOff>
    </xdr:from>
    <xdr:to>
      <xdr:col>24</xdr:col>
      <xdr:colOff>63500</xdr:colOff>
      <xdr:row>32</xdr:row>
      <xdr:rowOff>81274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555958"/>
          <a:ext cx="8382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69558</xdr:rowOff>
    </xdr:from>
    <xdr:to>
      <xdr:col>19</xdr:col>
      <xdr:colOff>177800</xdr:colOff>
      <xdr:row>33</xdr:row>
      <xdr:rowOff>23285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55958"/>
          <a:ext cx="889000" cy="12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23285</xdr:rowOff>
    </xdr:from>
    <xdr:to>
      <xdr:col>15</xdr:col>
      <xdr:colOff>50800</xdr:colOff>
      <xdr:row>33</xdr:row>
      <xdr:rowOff>41592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81135"/>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41592</xdr:rowOff>
    </xdr:from>
    <xdr:to>
      <xdr:col>10</xdr:col>
      <xdr:colOff>114300</xdr:colOff>
      <xdr:row>33</xdr:row>
      <xdr:rowOff>54566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99442"/>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30474</xdr:rowOff>
    </xdr:from>
    <xdr:to>
      <xdr:col>24</xdr:col>
      <xdr:colOff>114300</xdr:colOff>
      <xdr:row>32</xdr:row>
      <xdr:rowOff>132074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53351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6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18758</xdr:rowOff>
    </xdr:from>
    <xdr:to>
      <xdr:col>20</xdr:col>
      <xdr:colOff>38100</xdr:colOff>
      <xdr:row>32</xdr:row>
      <xdr:rowOff>120358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0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136885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8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143935</xdr:rowOff>
    </xdr:from>
    <xdr:to>
      <xdr:col>15</xdr:col>
      <xdr:colOff>101600</xdr:colOff>
      <xdr:row>33</xdr:row>
      <xdr:rowOff>74085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90612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0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162242</xdr:rowOff>
    </xdr:from>
    <xdr:to>
      <xdr:col>10</xdr:col>
      <xdr:colOff>165100</xdr:colOff>
      <xdr:row>33</xdr:row>
      <xdr:rowOff>92392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108919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3766</xdr:rowOff>
    </xdr:from>
    <xdr:to>
      <xdr:col>6</xdr:col>
      <xdr:colOff>38100</xdr:colOff>
      <xdr:row>33</xdr:row>
      <xdr:rowOff>105366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121893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162509</xdr:rowOff>
    </xdr:from>
    <xdr:to>
      <xdr:col>24</xdr:col>
      <xdr:colOff>63500</xdr:colOff>
      <xdr:row>55</xdr:row>
      <xdr:rowOff>70841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20809"/>
          <a:ext cx="8382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24308</xdr:rowOff>
    </xdr:from>
    <xdr:to>
      <xdr:col>19</xdr:col>
      <xdr:colOff>177800</xdr:colOff>
      <xdr:row>55</xdr:row>
      <xdr:rowOff>70841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54058"/>
          <a:ext cx="889000" cy="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24308</xdr:rowOff>
    </xdr:from>
    <xdr:to>
      <xdr:col>15</xdr:col>
      <xdr:colOff>50800</xdr:colOff>
      <xdr:row>55</xdr:row>
      <xdr:rowOff>91504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54058"/>
          <a:ext cx="889000" cy="6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86347</xdr:rowOff>
    </xdr:from>
    <xdr:to>
      <xdr:col>10</xdr:col>
      <xdr:colOff>114300</xdr:colOff>
      <xdr:row>55</xdr:row>
      <xdr:rowOff>91504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16097"/>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111709</xdr:rowOff>
    </xdr:from>
    <xdr:to>
      <xdr:col>24</xdr:col>
      <xdr:colOff>114300</xdr:colOff>
      <xdr:row>55</xdr:row>
      <xdr:rowOff>41859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134586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20041</xdr:rowOff>
    </xdr:from>
    <xdr:to>
      <xdr:col>20</xdr:col>
      <xdr:colOff>38100</xdr:colOff>
      <xdr:row>55</xdr:row>
      <xdr:rowOff>121641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4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138168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2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144958</xdr:rowOff>
    </xdr:from>
    <xdr:to>
      <xdr:col>15</xdr:col>
      <xdr:colOff>101600</xdr:colOff>
      <xdr:row>55</xdr:row>
      <xdr:rowOff>75108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91635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40704</xdr:rowOff>
    </xdr:from>
    <xdr:to>
      <xdr:col>10</xdr:col>
      <xdr:colOff>165100</xdr:colOff>
      <xdr:row>55</xdr:row>
      <xdr:rowOff>142304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158831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35547</xdr:rowOff>
    </xdr:from>
    <xdr:to>
      <xdr:col>6</xdr:col>
      <xdr:colOff>38100</xdr:colOff>
      <xdr:row>55</xdr:row>
      <xdr:rowOff>137147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153674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115436</xdr:rowOff>
    </xdr:from>
    <xdr:to>
      <xdr:col>24</xdr:col>
      <xdr:colOff>63500</xdr:colOff>
      <xdr:row>78</xdr:row>
      <xdr:rowOff>26772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17086"/>
          <a:ext cx="8382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26772</xdr:rowOff>
    </xdr:from>
    <xdr:to>
      <xdr:col>19</xdr:col>
      <xdr:colOff>177800</xdr:colOff>
      <xdr:row>78</xdr:row>
      <xdr:rowOff>81211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99872"/>
          <a:ext cx="889000" cy="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32029</xdr:rowOff>
    </xdr:from>
    <xdr:to>
      <xdr:col>15</xdr:col>
      <xdr:colOff>50800</xdr:colOff>
      <xdr:row>78</xdr:row>
      <xdr:rowOff>81211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05129"/>
          <a:ext cx="889000" cy="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164095</xdr:rowOff>
    </xdr:from>
    <xdr:to>
      <xdr:col>10</xdr:col>
      <xdr:colOff>114300</xdr:colOff>
      <xdr:row>78</xdr:row>
      <xdr:rowOff>32029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65745"/>
          <a:ext cx="8890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64636</xdr:rowOff>
    </xdr:from>
    <xdr:to>
      <xdr:col>24</xdr:col>
      <xdr:colOff>114300</xdr:colOff>
      <xdr:row>77</xdr:row>
      <xdr:rowOff>166236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6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87513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147422</xdr:rowOff>
    </xdr:from>
    <xdr:to>
      <xdr:col>20</xdr:col>
      <xdr:colOff>38100</xdr:colOff>
      <xdr:row>78</xdr:row>
      <xdr:rowOff>77572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94099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30411</xdr:rowOff>
    </xdr:from>
    <xdr:to>
      <xdr:col>15</xdr:col>
      <xdr:colOff>101600</xdr:colOff>
      <xdr:row>78</xdr:row>
      <xdr:rowOff>132011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148538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7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152679</xdr:rowOff>
    </xdr:from>
    <xdr:to>
      <xdr:col>10</xdr:col>
      <xdr:colOff>165100</xdr:colOff>
      <xdr:row>78</xdr:row>
      <xdr:rowOff>82829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99356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113295</xdr:rowOff>
    </xdr:from>
    <xdr:to>
      <xdr:col>6</xdr:col>
      <xdr:colOff>38100</xdr:colOff>
      <xdr:row>78</xdr:row>
      <xdr:rowOff>43445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1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59972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52070</xdr:rowOff>
    </xdr:from>
    <xdr:to>
      <xdr:col>24</xdr:col>
      <xdr:colOff>63500</xdr:colOff>
      <xdr:row>99</xdr:row>
      <xdr:rowOff>23444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82720"/>
          <a:ext cx="838200" cy="3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23444</xdr:rowOff>
    </xdr:from>
    <xdr:to>
      <xdr:col>19</xdr:col>
      <xdr:colOff>177800</xdr:colOff>
      <xdr:row>99</xdr:row>
      <xdr:rowOff>46113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96994"/>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149192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6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46113</xdr:rowOff>
    </xdr:from>
    <xdr:to>
      <xdr:col>15</xdr:col>
      <xdr:colOff>50800</xdr:colOff>
      <xdr:row>99</xdr:row>
      <xdr:rowOff>98692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19663"/>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98692</xdr:rowOff>
    </xdr:from>
    <xdr:to>
      <xdr:col>10</xdr:col>
      <xdr:colOff>114300</xdr:colOff>
      <xdr:row>99</xdr:row>
      <xdr:rowOff>124092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72242"/>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1270</xdr:rowOff>
    </xdr:from>
    <xdr:to>
      <xdr:col>24</xdr:col>
      <xdr:colOff>114300</xdr:colOff>
      <xdr:row>97</xdr:row>
      <xdr:rowOff>102870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151147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144094</xdr:rowOff>
    </xdr:from>
    <xdr:to>
      <xdr:col>20</xdr:col>
      <xdr:colOff>38100</xdr:colOff>
      <xdr:row>99</xdr:row>
      <xdr:rowOff>74244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4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65371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3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166763</xdr:rowOff>
    </xdr:from>
    <xdr:to>
      <xdr:col>15</xdr:col>
      <xdr:colOff>101600</xdr:colOff>
      <xdr:row>99</xdr:row>
      <xdr:rowOff>96913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88040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47892</xdr:rowOff>
    </xdr:from>
    <xdr:to>
      <xdr:col>10</xdr:col>
      <xdr:colOff>165100</xdr:colOff>
      <xdr:row>99</xdr:row>
      <xdr:rowOff>149492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2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140619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1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73292</xdr:rowOff>
    </xdr:from>
    <xdr:to>
      <xdr:col>6</xdr:col>
      <xdr:colOff>38100</xdr:colOff>
      <xdr:row>100</xdr:row>
      <xdr:rowOff>3442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166019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51526</xdr:rowOff>
    </xdr:from>
    <xdr:to>
      <xdr:col>55</xdr:col>
      <xdr:colOff>0</xdr:colOff>
      <xdr:row>36</xdr:row>
      <xdr:rowOff>102449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95026"/>
          <a:ext cx="838200" cy="107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51526</xdr:rowOff>
    </xdr:from>
    <xdr:to>
      <xdr:col>50</xdr:col>
      <xdr:colOff>114300</xdr:colOff>
      <xdr:row>37</xdr:row>
      <xdr:rowOff>134061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95026"/>
          <a:ext cx="889000" cy="128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124765</xdr:rowOff>
    </xdr:from>
    <xdr:to>
      <xdr:col>45</xdr:col>
      <xdr:colOff>177800</xdr:colOff>
      <xdr:row>37</xdr:row>
      <xdr:rowOff>134061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68415"/>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117439</xdr:rowOff>
    </xdr:from>
    <xdr:to>
      <xdr:col>41</xdr:col>
      <xdr:colOff>50800</xdr:colOff>
      <xdr:row>37</xdr:row>
      <xdr:rowOff>124765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61089"/>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51649</xdr:rowOff>
    </xdr:from>
    <xdr:to>
      <xdr:col>55</xdr:col>
      <xdr:colOff>50800</xdr:colOff>
      <xdr:row>36</xdr:row>
      <xdr:rowOff>153249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30076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0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726</xdr:rowOff>
    </xdr:from>
    <xdr:to>
      <xdr:col>50</xdr:col>
      <xdr:colOff>165100</xdr:colOff>
      <xdr:row>30</xdr:row>
      <xdr:rowOff>102326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93453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23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83261</xdr:rowOff>
    </xdr:from>
    <xdr:to>
      <xdr:col>46</xdr:col>
      <xdr:colOff>38100</xdr:colOff>
      <xdr:row>38</xdr:row>
      <xdr:rowOff>13412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6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1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73965</xdr:rowOff>
    </xdr:from>
    <xdr:to>
      <xdr:col>41</xdr:col>
      <xdr:colOff>101600</xdr:colOff>
      <xdr:row>38</xdr:row>
      <xdr:rowOff>4114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17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166691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66639</xdr:rowOff>
    </xdr:from>
    <xdr:to>
      <xdr:col>36</xdr:col>
      <xdr:colOff>165100</xdr:colOff>
      <xdr:row>37</xdr:row>
      <xdr:rowOff>168239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159366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43993</xdr:rowOff>
    </xdr:from>
    <xdr:to>
      <xdr:col>55</xdr:col>
      <xdr:colOff>0</xdr:colOff>
      <xdr:row>56</xdr:row>
      <xdr:rowOff>11260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473743"/>
          <a:ext cx="838200" cy="13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43993</xdr:rowOff>
    </xdr:from>
    <xdr:to>
      <xdr:col>50</xdr:col>
      <xdr:colOff>114300</xdr:colOff>
      <xdr:row>55</xdr:row>
      <xdr:rowOff>127671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473743"/>
          <a:ext cx="889000" cy="8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135498</xdr:rowOff>
    </xdr:from>
    <xdr:to>
      <xdr:col>45</xdr:col>
      <xdr:colOff>177800</xdr:colOff>
      <xdr:row>55</xdr:row>
      <xdr:rowOff>127671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050898"/>
          <a:ext cx="889000" cy="50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135498</xdr:rowOff>
    </xdr:from>
    <xdr:to>
      <xdr:col>41</xdr:col>
      <xdr:colOff>50800</xdr:colOff>
      <xdr:row>52</xdr:row>
      <xdr:rowOff>155877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050898"/>
          <a:ext cx="889000" cy="2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131910</xdr:rowOff>
    </xdr:from>
    <xdr:to>
      <xdr:col>55</xdr:col>
      <xdr:colOff>50800</xdr:colOff>
      <xdr:row>56</xdr:row>
      <xdr:rowOff>62060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5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154787</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41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164643</xdr:rowOff>
    </xdr:from>
    <xdr:to>
      <xdr:col>50</xdr:col>
      <xdr:colOff>165100</xdr:colOff>
      <xdr:row>55</xdr:row>
      <xdr:rowOff>94793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4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111320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19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76871</xdr:rowOff>
    </xdr:from>
    <xdr:to>
      <xdr:col>46</xdr:col>
      <xdr:colOff>38100</xdr:colOff>
      <xdr:row>56</xdr:row>
      <xdr:rowOff>7021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0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23548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84698</xdr:rowOff>
    </xdr:from>
    <xdr:to>
      <xdr:col>41</xdr:col>
      <xdr:colOff>101600</xdr:colOff>
      <xdr:row>53</xdr:row>
      <xdr:rowOff>14848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0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31375</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877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105077</xdr:rowOff>
    </xdr:from>
    <xdr:to>
      <xdr:col>36</xdr:col>
      <xdr:colOff>165100</xdr:colOff>
      <xdr:row>53</xdr:row>
      <xdr:rowOff>35227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0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51754</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879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148616</xdr:rowOff>
    </xdr:from>
    <xdr:to>
      <xdr:col>55</xdr:col>
      <xdr:colOff>0</xdr:colOff>
      <xdr:row>78</xdr:row>
      <xdr:rowOff>160446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21716"/>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140157</xdr:rowOff>
    </xdr:from>
    <xdr:to>
      <xdr:col>50</xdr:col>
      <xdr:colOff>114300</xdr:colOff>
      <xdr:row>78</xdr:row>
      <xdr:rowOff>148616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13257"/>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129756</xdr:rowOff>
    </xdr:from>
    <xdr:to>
      <xdr:col>45</xdr:col>
      <xdr:colOff>177800</xdr:colOff>
      <xdr:row>78</xdr:row>
      <xdr:rowOff>140157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0285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167570</xdr:rowOff>
    </xdr:from>
    <xdr:to>
      <xdr:col>41</xdr:col>
      <xdr:colOff>50800</xdr:colOff>
      <xdr:row>78</xdr:row>
      <xdr:rowOff>129756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369220"/>
          <a:ext cx="889000" cy="1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109646</xdr:rowOff>
    </xdr:from>
    <xdr:to>
      <xdr:col>55</xdr:col>
      <xdr:colOff>50800</xdr:colOff>
      <xdr:row>79</xdr:row>
      <xdr:rowOff>39796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24573</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9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97816</xdr:rowOff>
    </xdr:from>
    <xdr:to>
      <xdr:col>50</xdr:col>
      <xdr:colOff>165100</xdr:colOff>
      <xdr:row>79</xdr:row>
      <xdr:rowOff>27966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19093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6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89357</xdr:rowOff>
    </xdr:from>
    <xdr:to>
      <xdr:col>46</xdr:col>
      <xdr:colOff>38100</xdr:colOff>
      <xdr:row>79</xdr:row>
      <xdr:rowOff>19507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10634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78956</xdr:rowOff>
    </xdr:from>
    <xdr:to>
      <xdr:col>41</xdr:col>
      <xdr:colOff>101600</xdr:colOff>
      <xdr:row>79</xdr:row>
      <xdr:rowOff>9106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4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116770</xdr:rowOff>
    </xdr:from>
    <xdr:to>
      <xdr:col>36</xdr:col>
      <xdr:colOff>165100</xdr:colOff>
      <xdr:row>78</xdr:row>
      <xdr:rowOff>46920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38047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7488</xdr:rowOff>
    </xdr:from>
    <xdr:to>
      <xdr:col>55</xdr:col>
      <xdr:colOff>0</xdr:colOff>
      <xdr:row>95</xdr:row>
      <xdr:rowOff>7880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295238"/>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131879</xdr:rowOff>
    </xdr:from>
    <xdr:to>
      <xdr:col>50</xdr:col>
      <xdr:colOff>114300</xdr:colOff>
      <xdr:row>95</xdr:row>
      <xdr:rowOff>7880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248179"/>
          <a:ext cx="889000" cy="4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129854</xdr:rowOff>
    </xdr:from>
    <xdr:to>
      <xdr:col>45</xdr:col>
      <xdr:colOff>177800</xdr:colOff>
      <xdr:row>94</xdr:row>
      <xdr:rowOff>131879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5560354"/>
          <a:ext cx="889000" cy="68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129854</xdr:rowOff>
    </xdr:from>
    <xdr:to>
      <xdr:col>41</xdr:col>
      <xdr:colOff>50800</xdr:colOff>
      <xdr:row>92</xdr:row>
      <xdr:rowOff>19718</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5560354"/>
          <a:ext cx="889000" cy="23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128138</xdr:rowOff>
    </xdr:from>
    <xdr:to>
      <xdr:col>55</xdr:col>
      <xdr:colOff>50800</xdr:colOff>
      <xdr:row>95</xdr:row>
      <xdr:rowOff>58288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2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151015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09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128530</xdr:rowOff>
    </xdr:from>
    <xdr:to>
      <xdr:col>50</xdr:col>
      <xdr:colOff>165100</xdr:colOff>
      <xdr:row>95</xdr:row>
      <xdr:rowOff>58680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75207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81079</xdr:rowOff>
    </xdr:from>
    <xdr:to>
      <xdr:col>46</xdr:col>
      <xdr:colOff>38100</xdr:colOff>
      <xdr:row>95</xdr:row>
      <xdr:rowOff>11229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1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27756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9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79054</xdr:rowOff>
    </xdr:from>
    <xdr:to>
      <xdr:col>41</xdr:col>
      <xdr:colOff>101600</xdr:colOff>
      <xdr:row>91</xdr:row>
      <xdr:rowOff>9204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55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25731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2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140368</xdr:rowOff>
    </xdr:from>
    <xdr:to>
      <xdr:col>36</xdr:col>
      <xdr:colOff>165100</xdr:colOff>
      <xdr:row>92</xdr:row>
      <xdr:rowOff>70518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574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87045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51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68149</xdr:rowOff>
    </xdr:from>
    <xdr:to>
      <xdr:col>85</xdr:col>
      <xdr:colOff>127000</xdr:colOff>
      <xdr:row>39</xdr:row>
      <xdr:rowOff>83007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583249"/>
          <a:ext cx="838200" cy="18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68149</xdr:rowOff>
    </xdr:from>
    <xdr:to>
      <xdr:col>81</xdr:col>
      <xdr:colOff>50800</xdr:colOff>
      <xdr:row>38</xdr:row>
      <xdr:rowOff>116024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583249"/>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116024</xdr:rowOff>
    </xdr:from>
    <xdr:to>
      <xdr:col>76</xdr:col>
      <xdr:colOff>114300</xdr:colOff>
      <xdr:row>39</xdr:row>
      <xdr:rowOff>76672</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631124"/>
          <a:ext cx="889000" cy="1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76672</xdr:rowOff>
    </xdr:from>
    <xdr:to>
      <xdr:col>71</xdr:col>
      <xdr:colOff>177800</xdr:colOff>
      <xdr:row>39</xdr:row>
      <xdr:rowOff>86828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63222"/>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32207</xdr:rowOff>
    </xdr:from>
    <xdr:to>
      <xdr:col>85</xdr:col>
      <xdr:colOff>177800</xdr:colOff>
      <xdr:row>39</xdr:row>
      <xdr:rowOff>133807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17349</xdr:rowOff>
    </xdr:from>
    <xdr:to>
      <xdr:col>81</xdr:col>
      <xdr:colOff>101600</xdr:colOff>
      <xdr:row>38</xdr:row>
      <xdr:rowOff>118949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135475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65224</xdr:rowOff>
    </xdr:from>
    <xdr:to>
      <xdr:col>76</xdr:col>
      <xdr:colOff>165100</xdr:colOff>
      <xdr:row>38</xdr:row>
      <xdr:rowOff>166824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11901</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35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25872</xdr:rowOff>
    </xdr:from>
    <xdr:to>
      <xdr:col>72</xdr:col>
      <xdr:colOff>38100</xdr:colOff>
      <xdr:row>39</xdr:row>
      <xdr:rowOff>127472</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118599</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0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36028</xdr:rowOff>
    </xdr:from>
    <xdr:to>
      <xdr:col>67</xdr:col>
      <xdr:colOff>101600</xdr:colOff>
      <xdr:row>39</xdr:row>
      <xdr:rowOff>137628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2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128755</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815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59042</xdr:rowOff>
    </xdr:from>
    <xdr:to>
      <xdr:col>85</xdr:col>
      <xdr:colOff>127000</xdr:colOff>
      <xdr:row>73</xdr:row>
      <xdr:rowOff>136601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574892"/>
          <a:ext cx="838200" cy="7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136601</xdr:rowOff>
    </xdr:from>
    <xdr:to>
      <xdr:col>81</xdr:col>
      <xdr:colOff>50800</xdr:colOff>
      <xdr:row>74</xdr:row>
      <xdr:rowOff>18885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652451"/>
          <a:ext cx="889000" cy="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18885</xdr:rowOff>
    </xdr:from>
    <xdr:to>
      <xdr:col>76</xdr:col>
      <xdr:colOff>114300</xdr:colOff>
      <xdr:row>74</xdr:row>
      <xdr:rowOff>92913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706185"/>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92913</xdr:rowOff>
    </xdr:from>
    <xdr:to>
      <xdr:col>71</xdr:col>
      <xdr:colOff>177800</xdr:colOff>
      <xdr:row>74</xdr:row>
      <xdr:rowOff>133414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780213"/>
          <a:ext cx="8890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8242</xdr:rowOff>
    </xdr:from>
    <xdr:to>
      <xdr:col>85</xdr:col>
      <xdr:colOff>177800</xdr:colOff>
      <xdr:row>73</xdr:row>
      <xdr:rowOff>109842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31119</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3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85801</xdr:rowOff>
    </xdr:from>
    <xdr:to>
      <xdr:col>81</xdr:col>
      <xdr:colOff>101600</xdr:colOff>
      <xdr:row>74</xdr:row>
      <xdr:rowOff>15951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60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32478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37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139535</xdr:rowOff>
    </xdr:from>
    <xdr:to>
      <xdr:col>76</xdr:col>
      <xdr:colOff>165100</xdr:colOff>
      <xdr:row>74</xdr:row>
      <xdr:rowOff>69685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6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86212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4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42113</xdr:rowOff>
    </xdr:from>
    <xdr:to>
      <xdr:col>72</xdr:col>
      <xdr:colOff>38100</xdr:colOff>
      <xdr:row>74</xdr:row>
      <xdr:rowOff>143713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7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160240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5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82614</xdr:rowOff>
    </xdr:from>
    <xdr:to>
      <xdr:col>67</xdr:col>
      <xdr:colOff>101600</xdr:colOff>
      <xdr:row>75</xdr:row>
      <xdr:rowOff>12764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7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29291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54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131209</xdr:rowOff>
    </xdr:from>
    <xdr:to>
      <xdr:col>85</xdr:col>
      <xdr:colOff>127000</xdr:colOff>
      <xdr:row>99</xdr:row>
      <xdr:rowOff>13040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761859"/>
          <a:ext cx="838200" cy="22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13040</xdr:rowOff>
    </xdr:from>
    <xdr:to>
      <xdr:col>81</xdr:col>
      <xdr:colOff>50800</xdr:colOff>
      <xdr:row>99</xdr:row>
      <xdr:rowOff>23506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986590"/>
          <a:ext cx="8890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146672</xdr:rowOff>
    </xdr:from>
    <xdr:to>
      <xdr:col>76</xdr:col>
      <xdr:colOff>114300</xdr:colOff>
      <xdr:row>99</xdr:row>
      <xdr:rowOff>23506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948772"/>
          <a:ext cx="889000" cy="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146672</xdr:rowOff>
    </xdr:from>
    <xdr:to>
      <xdr:col>71</xdr:col>
      <xdr:colOff>177800</xdr:colOff>
      <xdr:row>99</xdr:row>
      <xdr:rowOff>68802</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948772"/>
          <a:ext cx="889000" cy="9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80409</xdr:rowOff>
    </xdr:from>
    <xdr:to>
      <xdr:col>85</xdr:col>
      <xdr:colOff>177800</xdr:colOff>
      <xdr:row>98</xdr:row>
      <xdr:rowOff>10559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1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58836</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6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133690</xdr:rowOff>
    </xdr:from>
    <xdr:to>
      <xdr:col>81</xdr:col>
      <xdr:colOff>101600</xdr:colOff>
      <xdr:row>99</xdr:row>
      <xdr:rowOff>63840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3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54967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702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144156</xdr:rowOff>
    </xdr:from>
    <xdr:to>
      <xdr:col>76</xdr:col>
      <xdr:colOff>165100</xdr:colOff>
      <xdr:row>99</xdr:row>
      <xdr:rowOff>74306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4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65433</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3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95872</xdr:rowOff>
    </xdr:from>
    <xdr:to>
      <xdr:col>72</xdr:col>
      <xdr:colOff>38100</xdr:colOff>
      <xdr:row>99</xdr:row>
      <xdr:rowOff>26022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8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17149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9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18002</xdr:rowOff>
    </xdr:from>
    <xdr:to>
      <xdr:col>67</xdr:col>
      <xdr:colOff>101600</xdr:colOff>
      <xdr:row>99</xdr:row>
      <xdr:rowOff>119602</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110729</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8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111049</xdr:rowOff>
    </xdr:from>
    <xdr:to>
      <xdr:col>116</xdr:col>
      <xdr:colOff>63500</xdr:colOff>
      <xdr:row>38</xdr:row>
      <xdr:rowOff>120955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626149"/>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120955</xdr:rowOff>
    </xdr:from>
    <xdr:to>
      <xdr:col>111</xdr:col>
      <xdr:colOff>177800</xdr:colOff>
      <xdr:row>38</xdr:row>
      <xdr:rowOff>134138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636055"/>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134138</xdr:rowOff>
    </xdr:from>
    <xdr:to>
      <xdr:col>107</xdr:col>
      <xdr:colOff>50800</xdr:colOff>
      <xdr:row>38</xdr:row>
      <xdr:rowOff>139167</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64923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139167</xdr:rowOff>
    </xdr:from>
    <xdr:to>
      <xdr:col>102</xdr:col>
      <xdr:colOff>114300</xdr:colOff>
      <xdr:row>38</xdr:row>
      <xdr:rowOff>143358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65426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60249</xdr:rowOff>
    </xdr:from>
    <xdr:to>
      <xdr:col>116</xdr:col>
      <xdr:colOff>114300</xdr:colOff>
      <xdr:row>38</xdr:row>
      <xdr:rowOff>161849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19626</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3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70155</xdr:rowOff>
    </xdr:from>
    <xdr:to>
      <xdr:col>112</xdr:col>
      <xdr:colOff>38100</xdr:colOff>
      <xdr:row>39</xdr:row>
      <xdr:rowOff>305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162882</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67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83338</xdr:rowOff>
    </xdr:from>
    <xdr:to>
      <xdr:col>107</xdr:col>
      <xdr:colOff>101600</xdr:colOff>
      <xdr:row>39</xdr:row>
      <xdr:rowOff>13488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5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30015</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37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88367</xdr:rowOff>
    </xdr:from>
    <xdr:to>
      <xdr:col>102</xdr:col>
      <xdr:colOff>165100</xdr:colOff>
      <xdr:row>39</xdr:row>
      <xdr:rowOff>18517</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35044</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3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92558</xdr:rowOff>
    </xdr:from>
    <xdr:to>
      <xdr:col>98</xdr:col>
      <xdr:colOff>38100</xdr:colOff>
      <xdr:row>39</xdr:row>
      <xdr:rowOff>22708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39235</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38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132461</xdr:rowOff>
    </xdr:from>
    <xdr:to>
      <xdr:col>116</xdr:col>
      <xdr:colOff>63500</xdr:colOff>
      <xdr:row>55</xdr:row>
      <xdr:rowOff>135242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9562211"/>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132461</xdr:rowOff>
    </xdr:from>
    <xdr:to>
      <xdr:col>111</xdr:col>
      <xdr:colOff>177800</xdr:colOff>
      <xdr:row>55</xdr:row>
      <xdr:rowOff>137871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956221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55194</xdr:rowOff>
    </xdr:from>
    <xdr:to>
      <xdr:col>107</xdr:col>
      <xdr:colOff>50800</xdr:colOff>
      <xdr:row>55</xdr:row>
      <xdr:rowOff>137871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9484944"/>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131128</xdr:rowOff>
    </xdr:from>
    <xdr:to>
      <xdr:col>102</xdr:col>
      <xdr:colOff>114300</xdr:colOff>
      <xdr:row>55</xdr:row>
      <xdr:rowOff>55194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9389428"/>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84442</xdr:rowOff>
    </xdr:from>
    <xdr:to>
      <xdr:col>116</xdr:col>
      <xdr:colOff>114300</xdr:colOff>
      <xdr:row>56</xdr:row>
      <xdr:rowOff>14592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5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107319</xdr:rowOff>
    </xdr:from>
    <xdr:ext cx="534377"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3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81661</xdr:rowOff>
    </xdr:from>
    <xdr:to>
      <xdr:col>112</xdr:col>
      <xdr:colOff>38100</xdr:colOff>
      <xdr:row>56</xdr:row>
      <xdr:rowOff>11811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5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28338</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56111" y="9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87071</xdr:rowOff>
    </xdr:from>
    <xdr:to>
      <xdr:col>107</xdr:col>
      <xdr:colOff>101600</xdr:colOff>
      <xdr:row>56</xdr:row>
      <xdr:rowOff>17221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5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33748</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67111" y="92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4394</xdr:rowOff>
    </xdr:from>
    <xdr:to>
      <xdr:col>102</xdr:col>
      <xdr:colOff>165100</xdr:colOff>
      <xdr:row>55</xdr:row>
      <xdr:rowOff>105994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4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122521</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278111" y="92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80328</xdr:rowOff>
    </xdr:from>
    <xdr:to>
      <xdr:col>98</xdr:col>
      <xdr:colOff>38100</xdr:colOff>
      <xdr:row>55</xdr:row>
      <xdr:rowOff>10478</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3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27005</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389111" y="911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71577</xdr:rowOff>
    </xdr:from>
    <xdr:to>
      <xdr:col>116</xdr:col>
      <xdr:colOff>63500</xdr:colOff>
      <xdr:row>75</xdr:row>
      <xdr:rowOff>122947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2930327"/>
          <a:ext cx="838200" cy="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52309</xdr:rowOff>
    </xdr:from>
    <xdr:to>
      <xdr:col>111</xdr:col>
      <xdr:colOff>177800</xdr:colOff>
      <xdr:row>75</xdr:row>
      <xdr:rowOff>122947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2568159"/>
          <a:ext cx="889000" cy="4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52309</xdr:rowOff>
    </xdr:from>
    <xdr:to>
      <xdr:col>107</xdr:col>
      <xdr:colOff>50800</xdr:colOff>
      <xdr:row>73</xdr:row>
      <xdr:rowOff>92478</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2568159"/>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92478</xdr:rowOff>
    </xdr:from>
    <xdr:to>
      <xdr:col>102</xdr:col>
      <xdr:colOff>114300</xdr:colOff>
      <xdr:row>73</xdr:row>
      <xdr:rowOff>133626</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260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20777</xdr:rowOff>
    </xdr:from>
    <xdr:to>
      <xdr:col>116</xdr:col>
      <xdr:colOff>114300</xdr:colOff>
      <xdr:row>75</xdr:row>
      <xdr:rowOff>122377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43654</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73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72147</xdr:rowOff>
    </xdr:from>
    <xdr:to>
      <xdr:col>112</xdr:col>
      <xdr:colOff>38100</xdr:colOff>
      <xdr:row>76</xdr:row>
      <xdr:rowOff>2298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930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18824</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70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1509</xdr:rowOff>
    </xdr:from>
    <xdr:to>
      <xdr:col>107</xdr:col>
      <xdr:colOff>101600</xdr:colOff>
      <xdr:row>73</xdr:row>
      <xdr:rowOff>103109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5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119636</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2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41678</xdr:rowOff>
    </xdr:from>
    <xdr:to>
      <xdr:col>102</xdr:col>
      <xdr:colOff>165100</xdr:colOff>
      <xdr:row>73</xdr:row>
      <xdr:rowOff>143278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55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159805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33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82826</xdr:rowOff>
    </xdr:from>
    <xdr:to>
      <xdr:col>98</xdr:col>
      <xdr:colOff>38100</xdr:colOff>
      <xdr:row>74</xdr:row>
      <xdr:rowOff>12976</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59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29503</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3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歳出決算総額は、市民一人当たり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576,072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円となっている。主な構成項目である人件費は、市民一人当たり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101,067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や県内市町の平均を大きく上回っている。これは、広範囲な市域の行政サービスを維持していくため、地域の行政拠点施設として地区センター方式を採用し、さらに消防防災体制も分散型としていることから、類似団体に比べ職員数が多くなっていることによる。しかし、当市の著しい人口減少や厳しい財政状況に鑑みれば、効率的で効果的な行政経営に取り組まなければならない状況にあり、その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年４月時点で、平成１８年４月に比べ３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人（普通会計）の職員を削減した。</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行政サービスの維持向上に努めながら、職員定員適正化計画に基づき、退職者補充率の抑制などにより、職員数の削減を行うとともに、効率的な行政組織体制や事務合理化による時間外勤務の抑制により、時間外勤務手当の削減に努めていく。また、物件費は市民一人当たり８８，２０４円、公債費も市民一人当たり７９，８５１円と類似団体や県内市町の平均を大きく上回っており、コストがかなり高い状況となっている。これは、国際観光都市である当市が有する数多くの観光施設の維持管理や指定管理に要する経費が多いことや、これまでに合併特例債や過疎債などの活用して庁舎整備事業や観光施設整備事業等を実施してきたために増加したものである。今後は、中長期の財政見通しに基づき、後年度の負担を考慮しながら、事業の緊急度や市民ニーズを的確に捉えて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78,784
77,701
1,449.83
47,307,271
45,385,238
1,835,874
26,072,043
56,505,510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16256</xdr:rowOff>
    </xdr:from>
    <xdr:to>
      <xdr:col>24</xdr:col>
      <xdr:colOff>63500</xdr:colOff>
      <xdr:row>35</xdr:row>
      <xdr:rowOff>34087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17006"/>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168961</xdr:rowOff>
    </xdr:from>
    <xdr:to>
      <xdr:col>19</xdr:col>
      <xdr:colOff>177800</xdr:colOff>
      <xdr:row>35</xdr:row>
      <xdr:rowOff>16256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9826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168961</xdr:rowOff>
    </xdr:from>
    <xdr:to>
      <xdr:col>15</xdr:col>
      <xdr:colOff>50800</xdr:colOff>
      <xdr:row>34</xdr:row>
      <xdr:rowOff>169875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982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12141</xdr:rowOff>
    </xdr:from>
    <xdr:to>
      <xdr:col>10</xdr:col>
      <xdr:colOff>114300</xdr:colOff>
      <xdr:row>34</xdr:row>
      <xdr:rowOff>169875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1441"/>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154737</xdr:rowOff>
    </xdr:from>
    <xdr:to>
      <xdr:col>24</xdr:col>
      <xdr:colOff>114300</xdr:colOff>
      <xdr:row>35</xdr:row>
      <xdr:rowOff>84887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6164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136906</xdr:rowOff>
    </xdr:from>
    <xdr:to>
      <xdr:col>20</xdr:col>
      <xdr:colOff>38100</xdr:colOff>
      <xdr:row>35</xdr:row>
      <xdr:rowOff>67056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83583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118161</xdr:rowOff>
    </xdr:from>
    <xdr:to>
      <xdr:col>15</xdr:col>
      <xdr:colOff>101600</xdr:colOff>
      <xdr:row>35</xdr:row>
      <xdr:rowOff>48311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64838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2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119075</xdr:rowOff>
    </xdr:from>
    <xdr:to>
      <xdr:col>10</xdr:col>
      <xdr:colOff>165100</xdr:colOff>
      <xdr:row>35</xdr:row>
      <xdr:rowOff>49225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65752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132791</xdr:rowOff>
    </xdr:from>
    <xdr:to>
      <xdr:col>6</xdr:col>
      <xdr:colOff>38100</xdr:colOff>
      <xdr:row>34</xdr:row>
      <xdr:rowOff>62941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79468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72227</xdr:rowOff>
    </xdr:from>
    <xdr:to>
      <xdr:col>24</xdr:col>
      <xdr:colOff>63500</xdr:colOff>
      <xdr:row>56</xdr:row>
      <xdr:rowOff>126062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30527"/>
          <a:ext cx="838200" cy="39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72227</xdr:rowOff>
    </xdr:from>
    <xdr:to>
      <xdr:col>19</xdr:col>
      <xdr:colOff>177800</xdr:colOff>
      <xdr:row>56</xdr:row>
      <xdr:rowOff>141030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30527"/>
          <a:ext cx="889000" cy="4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138200</xdr:rowOff>
    </xdr:from>
    <xdr:to>
      <xdr:col>15</xdr:col>
      <xdr:colOff>50800</xdr:colOff>
      <xdr:row>56</xdr:row>
      <xdr:rowOff>141030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567950"/>
          <a:ext cx="889000" cy="17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138200</xdr:rowOff>
    </xdr:from>
    <xdr:to>
      <xdr:col>10</xdr:col>
      <xdr:colOff>114300</xdr:colOff>
      <xdr:row>56</xdr:row>
      <xdr:rowOff>60957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567950"/>
          <a:ext cx="889000" cy="9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75262</xdr:rowOff>
    </xdr:from>
    <xdr:to>
      <xdr:col>24</xdr:col>
      <xdr:colOff>114300</xdr:colOff>
      <xdr:row>57</xdr:row>
      <xdr:rowOff>5412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7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98139</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21427</xdr:rowOff>
    </xdr:from>
    <xdr:to>
      <xdr:col>20</xdr:col>
      <xdr:colOff>38100</xdr:colOff>
      <xdr:row>54</xdr:row>
      <xdr:rowOff>123027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7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139554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5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90230</xdr:rowOff>
    </xdr:from>
    <xdr:to>
      <xdr:col>15</xdr:col>
      <xdr:colOff>101600</xdr:colOff>
      <xdr:row>57</xdr:row>
      <xdr:rowOff>20380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36907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4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87400</xdr:rowOff>
    </xdr:from>
    <xdr:to>
      <xdr:col>10</xdr:col>
      <xdr:colOff>165100</xdr:colOff>
      <xdr:row>56</xdr:row>
      <xdr:rowOff>17550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5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34077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2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10157</xdr:rowOff>
    </xdr:from>
    <xdr:to>
      <xdr:col>6</xdr:col>
      <xdr:colOff>38100</xdr:colOff>
      <xdr:row>56</xdr:row>
      <xdr:rowOff>111757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1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128284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3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67224</xdr:rowOff>
    </xdr:from>
    <xdr:to>
      <xdr:col>24</xdr:col>
      <xdr:colOff>63500</xdr:colOff>
      <xdr:row>77</xdr:row>
      <xdr:rowOff>129966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97424"/>
          <a:ext cx="838200" cy="2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129966</xdr:rowOff>
    </xdr:from>
    <xdr:to>
      <xdr:col>19</xdr:col>
      <xdr:colOff>177800</xdr:colOff>
      <xdr:row>78</xdr:row>
      <xdr:rowOff>18647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1616"/>
          <a:ext cx="889000" cy="6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166894</xdr:rowOff>
    </xdr:from>
    <xdr:to>
      <xdr:col>15</xdr:col>
      <xdr:colOff>50800</xdr:colOff>
      <xdr:row>78</xdr:row>
      <xdr:rowOff>18647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68544"/>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145005</xdr:rowOff>
    </xdr:from>
    <xdr:to>
      <xdr:col>10</xdr:col>
      <xdr:colOff>114300</xdr:colOff>
      <xdr:row>77</xdr:row>
      <xdr:rowOff>166894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46655"/>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16424</xdr:rowOff>
    </xdr:from>
    <xdr:to>
      <xdr:col>24</xdr:col>
      <xdr:colOff>114300</xdr:colOff>
      <xdr:row>76</xdr:row>
      <xdr:rowOff>118024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166301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79166</xdr:rowOff>
    </xdr:from>
    <xdr:to>
      <xdr:col>20</xdr:col>
      <xdr:colOff>38100</xdr:colOff>
      <xdr:row>78</xdr:row>
      <xdr:rowOff>9316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139297</xdr:rowOff>
    </xdr:from>
    <xdr:to>
      <xdr:col>15</xdr:col>
      <xdr:colOff>101600</xdr:colOff>
      <xdr:row>78</xdr:row>
      <xdr:rowOff>69447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4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60574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116094</xdr:rowOff>
    </xdr:from>
    <xdr:to>
      <xdr:col>10</xdr:col>
      <xdr:colOff>165100</xdr:colOff>
      <xdr:row>78</xdr:row>
      <xdr:rowOff>46244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62771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94205</xdr:rowOff>
    </xdr:from>
    <xdr:to>
      <xdr:col>6</xdr:col>
      <xdr:colOff>38100</xdr:colOff>
      <xdr:row>78</xdr:row>
      <xdr:rowOff>24355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40882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7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128829</xdr:rowOff>
    </xdr:from>
    <xdr:to>
      <xdr:col>24</xdr:col>
      <xdr:colOff>63500</xdr:colOff>
      <xdr:row>98</xdr:row>
      <xdr:rowOff>49467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88029"/>
          <a:ext cx="838200" cy="26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864</xdr:rowOff>
    </xdr:from>
    <xdr:to>
      <xdr:col>19</xdr:col>
      <xdr:colOff>177800</xdr:colOff>
      <xdr:row>98</xdr:row>
      <xdr:rowOff>49467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802964"/>
          <a:ext cx="889000" cy="4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864</xdr:rowOff>
    </xdr:from>
    <xdr:to>
      <xdr:col>15</xdr:col>
      <xdr:colOff>50800</xdr:colOff>
      <xdr:row>98</xdr:row>
      <xdr:rowOff>69838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02964"/>
          <a:ext cx="889000" cy="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69838</xdr:rowOff>
    </xdr:from>
    <xdr:to>
      <xdr:col>10</xdr:col>
      <xdr:colOff>114300</xdr:colOff>
      <xdr:row>98</xdr:row>
      <xdr:rowOff>76670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71938"/>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78029</xdr:rowOff>
    </xdr:from>
    <xdr:to>
      <xdr:col>24</xdr:col>
      <xdr:colOff>114300</xdr:colOff>
      <xdr:row>97</xdr:row>
      <xdr:rowOff>8179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100906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170117</xdr:rowOff>
    </xdr:from>
    <xdr:to>
      <xdr:col>20</xdr:col>
      <xdr:colOff>38100</xdr:colOff>
      <xdr:row>98</xdr:row>
      <xdr:rowOff>100267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116794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121514</xdr:rowOff>
    </xdr:from>
    <xdr:to>
      <xdr:col>15</xdr:col>
      <xdr:colOff>101600</xdr:colOff>
      <xdr:row>98</xdr:row>
      <xdr:rowOff>51664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68191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2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19038</xdr:rowOff>
    </xdr:from>
    <xdr:to>
      <xdr:col>10</xdr:col>
      <xdr:colOff>165100</xdr:colOff>
      <xdr:row>98</xdr:row>
      <xdr:rowOff>120638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137165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25870</xdr:rowOff>
    </xdr:from>
    <xdr:to>
      <xdr:col>6</xdr:col>
      <xdr:colOff>38100</xdr:colOff>
      <xdr:row>98</xdr:row>
      <xdr:rowOff>127470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143997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53975</xdr:rowOff>
    </xdr:from>
    <xdr:to>
      <xdr:col>55</xdr:col>
      <xdr:colOff>0</xdr:colOff>
      <xdr:row>38</xdr:row>
      <xdr:rowOff>60452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6907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32258</xdr:rowOff>
    </xdr:from>
    <xdr:to>
      <xdr:col>50</xdr:col>
      <xdr:colOff>114300</xdr:colOff>
      <xdr:row>38</xdr:row>
      <xdr:rowOff>53975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4735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31496</xdr:rowOff>
    </xdr:from>
    <xdr:to>
      <xdr:col>45</xdr:col>
      <xdr:colOff>177800</xdr:colOff>
      <xdr:row>38</xdr:row>
      <xdr:rowOff>32258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465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31496</xdr:rowOff>
    </xdr:from>
    <xdr:to>
      <xdr:col>41</xdr:col>
      <xdr:colOff>50800</xdr:colOff>
      <xdr:row>38</xdr:row>
      <xdr:rowOff>37211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465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9652</xdr:rowOff>
    </xdr:from>
    <xdr:to>
      <xdr:col>55</xdr:col>
      <xdr:colOff>50800</xdr:colOff>
      <xdr:row>38</xdr:row>
      <xdr:rowOff>111252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159529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3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3175</xdr:rowOff>
    </xdr:from>
    <xdr:to>
      <xdr:col>50</xdr:col>
      <xdr:colOff>165100</xdr:colOff>
      <xdr:row>38</xdr:row>
      <xdr:rowOff>104775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95902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152908</xdr:rowOff>
    </xdr:from>
    <xdr:to>
      <xdr:col>46</xdr:col>
      <xdr:colOff>38100</xdr:colOff>
      <xdr:row>38</xdr:row>
      <xdr:rowOff>83058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74185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152146</xdr:rowOff>
    </xdr:from>
    <xdr:to>
      <xdr:col>41</xdr:col>
      <xdr:colOff>101600</xdr:colOff>
      <xdr:row>38</xdr:row>
      <xdr:rowOff>82296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73423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157861</xdr:rowOff>
    </xdr:from>
    <xdr:to>
      <xdr:col>36</xdr:col>
      <xdr:colOff>165100</xdr:colOff>
      <xdr:row>38</xdr:row>
      <xdr:rowOff>88011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79138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28166</xdr:rowOff>
    </xdr:from>
    <xdr:to>
      <xdr:col>55</xdr:col>
      <xdr:colOff>0</xdr:colOff>
      <xdr:row>57</xdr:row>
      <xdr:rowOff>42362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00816"/>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42362</xdr:rowOff>
    </xdr:from>
    <xdr:to>
      <xdr:col>50</xdr:col>
      <xdr:colOff>114300</xdr:colOff>
      <xdr:row>57</xdr:row>
      <xdr:rowOff>62891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15012"/>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7181</xdr:rowOff>
    </xdr:from>
    <xdr:to>
      <xdr:col>45</xdr:col>
      <xdr:colOff>177800</xdr:colOff>
      <xdr:row>57</xdr:row>
      <xdr:rowOff>62891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79831"/>
          <a:ext cx="8890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7181</xdr:rowOff>
    </xdr:from>
    <xdr:to>
      <xdr:col>41</xdr:col>
      <xdr:colOff>50800</xdr:colOff>
      <xdr:row>57</xdr:row>
      <xdr:rowOff>28211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79831"/>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148816</xdr:rowOff>
    </xdr:from>
    <xdr:to>
      <xdr:col>55</xdr:col>
      <xdr:colOff>50800</xdr:colOff>
      <xdr:row>57</xdr:row>
      <xdr:rowOff>78966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163012</xdr:rowOff>
    </xdr:from>
    <xdr:to>
      <xdr:col>50</xdr:col>
      <xdr:colOff>165100</xdr:colOff>
      <xdr:row>57</xdr:row>
      <xdr:rowOff>93162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109689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53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12091</xdr:rowOff>
    </xdr:from>
    <xdr:to>
      <xdr:col>46</xdr:col>
      <xdr:colOff>38100</xdr:colOff>
      <xdr:row>57</xdr:row>
      <xdr:rowOff>113691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130218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5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127831</xdr:rowOff>
    </xdr:from>
    <xdr:to>
      <xdr:col>41</xdr:col>
      <xdr:colOff>101600</xdr:colOff>
      <xdr:row>57</xdr:row>
      <xdr:rowOff>57981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74508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148861</xdr:rowOff>
    </xdr:from>
    <xdr:to>
      <xdr:col>36</xdr:col>
      <xdr:colOff>165100</xdr:colOff>
      <xdr:row>57</xdr:row>
      <xdr:rowOff>79011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95538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52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123172</xdr:rowOff>
    </xdr:from>
    <xdr:to>
      <xdr:col>55</xdr:col>
      <xdr:colOff>0</xdr:colOff>
      <xdr:row>74</xdr:row>
      <xdr:rowOff>39047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467572"/>
          <a:ext cx="838200" cy="2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123172</xdr:rowOff>
    </xdr:from>
    <xdr:to>
      <xdr:col>50</xdr:col>
      <xdr:colOff>114300</xdr:colOff>
      <xdr:row>74</xdr:row>
      <xdr:rowOff>105913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467572"/>
          <a:ext cx="889000" cy="3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76492</xdr:rowOff>
    </xdr:from>
    <xdr:to>
      <xdr:col>45</xdr:col>
      <xdr:colOff>177800</xdr:colOff>
      <xdr:row>74</xdr:row>
      <xdr:rowOff>105913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2763792"/>
          <a:ext cx="8890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63599</xdr:rowOff>
    </xdr:from>
    <xdr:to>
      <xdr:col>41</xdr:col>
      <xdr:colOff>50800</xdr:colOff>
      <xdr:row>74</xdr:row>
      <xdr:rowOff>76492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2579449"/>
          <a:ext cx="889000" cy="18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159697</xdr:rowOff>
    </xdr:from>
    <xdr:to>
      <xdr:col>55</xdr:col>
      <xdr:colOff>50800</xdr:colOff>
      <xdr:row>74</xdr:row>
      <xdr:rowOff>89847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6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11124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52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72372</xdr:rowOff>
    </xdr:from>
    <xdr:to>
      <xdr:col>50</xdr:col>
      <xdr:colOff>165100</xdr:colOff>
      <xdr:row>73</xdr:row>
      <xdr:rowOff>2522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4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19049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1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55113</xdr:rowOff>
    </xdr:from>
    <xdr:to>
      <xdr:col>46</xdr:col>
      <xdr:colOff>38100</xdr:colOff>
      <xdr:row>74</xdr:row>
      <xdr:rowOff>156713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1790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5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25692</xdr:rowOff>
    </xdr:from>
    <xdr:to>
      <xdr:col>41</xdr:col>
      <xdr:colOff>101600</xdr:colOff>
      <xdr:row>74</xdr:row>
      <xdr:rowOff>127292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7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143819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4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12799</xdr:rowOff>
    </xdr:from>
    <xdr:to>
      <xdr:col>36</xdr:col>
      <xdr:colOff>165100</xdr:colOff>
      <xdr:row>73</xdr:row>
      <xdr:rowOff>114399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5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130926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3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167043</xdr:rowOff>
    </xdr:from>
    <xdr:to>
      <xdr:col>55</xdr:col>
      <xdr:colOff>0</xdr:colOff>
      <xdr:row>96</xdr:row>
      <xdr:rowOff>8217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454793"/>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165036</xdr:rowOff>
    </xdr:from>
    <xdr:to>
      <xdr:col>50</xdr:col>
      <xdr:colOff>114300</xdr:colOff>
      <xdr:row>95</xdr:row>
      <xdr:rowOff>167043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452786"/>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146938</xdr:rowOff>
    </xdr:from>
    <xdr:to>
      <xdr:col>45</xdr:col>
      <xdr:colOff>177800</xdr:colOff>
      <xdr:row>95</xdr:row>
      <xdr:rowOff>165036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346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107442</xdr:rowOff>
    </xdr:from>
    <xdr:to>
      <xdr:col>41</xdr:col>
      <xdr:colOff>50800</xdr:colOff>
      <xdr:row>95</xdr:row>
      <xdr:rowOff>146938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395192"/>
          <a:ext cx="889000" cy="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128867</xdr:rowOff>
    </xdr:from>
    <xdr:to>
      <xdr:col>55</xdr:col>
      <xdr:colOff>50800</xdr:colOff>
      <xdr:row>96</xdr:row>
      <xdr:rowOff>59017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151744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116243</xdr:rowOff>
    </xdr:from>
    <xdr:to>
      <xdr:col>50</xdr:col>
      <xdr:colOff>165100</xdr:colOff>
      <xdr:row>96</xdr:row>
      <xdr:rowOff>46393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62920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1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114236</xdr:rowOff>
    </xdr:from>
    <xdr:to>
      <xdr:col>46</xdr:col>
      <xdr:colOff>38100</xdr:colOff>
      <xdr:row>96</xdr:row>
      <xdr:rowOff>44386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0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60913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17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96138</xdr:rowOff>
    </xdr:from>
    <xdr:to>
      <xdr:col>41</xdr:col>
      <xdr:colOff>101600</xdr:colOff>
      <xdr:row>96</xdr:row>
      <xdr:rowOff>26288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42815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56642</xdr:rowOff>
    </xdr:from>
    <xdr:to>
      <xdr:col>36</xdr:col>
      <xdr:colOff>165100</xdr:colOff>
      <xdr:row>95</xdr:row>
      <xdr:rowOff>158242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3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3319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11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92334</xdr:rowOff>
    </xdr:from>
    <xdr:to>
      <xdr:col>85</xdr:col>
      <xdr:colOff>127000</xdr:colOff>
      <xdr:row>35</xdr:row>
      <xdr:rowOff>100243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093084"/>
          <a:ext cx="8382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80767</xdr:rowOff>
    </xdr:from>
    <xdr:to>
      <xdr:col>81</xdr:col>
      <xdr:colOff>50800</xdr:colOff>
      <xdr:row>35</xdr:row>
      <xdr:rowOff>100243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081517"/>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80767</xdr:rowOff>
    </xdr:from>
    <xdr:to>
      <xdr:col>76</xdr:col>
      <xdr:colOff>114300</xdr:colOff>
      <xdr:row>35</xdr:row>
      <xdr:rowOff>103353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081517"/>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57815</xdr:rowOff>
    </xdr:from>
    <xdr:to>
      <xdr:col>71</xdr:col>
      <xdr:colOff>177800</xdr:colOff>
      <xdr:row>35</xdr:row>
      <xdr:rowOff>103353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5715665"/>
          <a:ext cx="889000" cy="38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41534</xdr:rowOff>
    </xdr:from>
    <xdr:to>
      <xdr:col>85</xdr:col>
      <xdr:colOff>177800</xdr:colOff>
      <xdr:row>35</xdr:row>
      <xdr:rowOff>143134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04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64411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89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49443</xdr:rowOff>
    </xdr:from>
    <xdr:to>
      <xdr:col>81</xdr:col>
      <xdr:colOff>101600</xdr:colOff>
      <xdr:row>35</xdr:row>
      <xdr:rowOff>151043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167570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8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29967</xdr:rowOff>
    </xdr:from>
    <xdr:to>
      <xdr:col>76</xdr:col>
      <xdr:colOff>165100</xdr:colOff>
      <xdr:row>35</xdr:row>
      <xdr:rowOff>131567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03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148094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80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52553</xdr:rowOff>
    </xdr:from>
    <xdr:to>
      <xdr:col>72</xdr:col>
      <xdr:colOff>38100</xdr:colOff>
      <xdr:row>35</xdr:row>
      <xdr:rowOff>154153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0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170680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8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7015</xdr:rowOff>
    </xdr:from>
    <xdr:to>
      <xdr:col>67</xdr:col>
      <xdr:colOff>101600</xdr:colOff>
      <xdr:row>33</xdr:row>
      <xdr:rowOff>108615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6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125142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4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22657</xdr:rowOff>
    </xdr:from>
    <xdr:to>
      <xdr:col>85</xdr:col>
      <xdr:colOff>127000</xdr:colOff>
      <xdr:row>56</xdr:row>
      <xdr:rowOff>23734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452407"/>
          <a:ext cx="838200" cy="17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22657</xdr:rowOff>
    </xdr:from>
    <xdr:to>
      <xdr:col>81</xdr:col>
      <xdr:colOff>50800</xdr:colOff>
      <xdr:row>56</xdr:row>
      <xdr:rowOff>66352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452407"/>
          <a:ext cx="889000" cy="2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24698</xdr:rowOff>
    </xdr:from>
    <xdr:to>
      <xdr:col>76</xdr:col>
      <xdr:colOff>114300</xdr:colOff>
      <xdr:row>56</xdr:row>
      <xdr:rowOff>66352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625898"/>
          <a:ext cx="889000" cy="4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24698</xdr:rowOff>
    </xdr:from>
    <xdr:to>
      <xdr:col>71</xdr:col>
      <xdr:colOff>177800</xdr:colOff>
      <xdr:row>56</xdr:row>
      <xdr:rowOff>139733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625898"/>
          <a:ext cx="889000" cy="1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144384</xdr:rowOff>
    </xdr:from>
    <xdr:to>
      <xdr:col>85</xdr:col>
      <xdr:colOff>177800</xdr:colOff>
      <xdr:row>56</xdr:row>
      <xdr:rowOff>74534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167261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143307</xdr:rowOff>
    </xdr:from>
    <xdr:to>
      <xdr:col>81</xdr:col>
      <xdr:colOff>101600</xdr:colOff>
      <xdr:row>55</xdr:row>
      <xdr:rowOff>73457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4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89984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1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15552</xdr:rowOff>
    </xdr:from>
    <xdr:to>
      <xdr:col>76</xdr:col>
      <xdr:colOff>165100</xdr:colOff>
      <xdr:row>56</xdr:row>
      <xdr:rowOff>117152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133679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145348</xdr:rowOff>
    </xdr:from>
    <xdr:to>
      <xdr:col>72</xdr:col>
      <xdr:colOff>38100</xdr:colOff>
      <xdr:row>56</xdr:row>
      <xdr:rowOff>75498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7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92025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35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88933</xdr:rowOff>
    </xdr:from>
    <xdr:to>
      <xdr:col>67</xdr:col>
      <xdr:colOff>101600</xdr:colOff>
      <xdr:row>57</xdr:row>
      <xdr:rowOff>19083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35610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4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68148</xdr:rowOff>
    </xdr:from>
    <xdr:to>
      <xdr:col>85</xdr:col>
      <xdr:colOff>127000</xdr:colOff>
      <xdr:row>79</xdr:row>
      <xdr:rowOff>83007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41248"/>
          <a:ext cx="8382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68148</xdr:rowOff>
    </xdr:from>
    <xdr:to>
      <xdr:col>81</xdr:col>
      <xdr:colOff>50800</xdr:colOff>
      <xdr:row>78</xdr:row>
      <xdr:rowOff>116024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41248"/>
          <a:ext cx="889000" cy="4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116024</xdr:rowOff>
    </xdr:from>
    <xdr:to>
      <xdr:col>76</xdr:col>
      <xdr:colOff>114300</xdr:colOff>
      <xdr:row>79</xdr:row>
      <xdr:rowOff>76671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89124"/>
          <a:ext cx="889000" cy="13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76671</xdr:rowOff>
    </xdr:from>
    <xdr:to>
      <xdr:col>71</xdr:col>
      <xdr:colOff>177800</xdr:colOff>
      <xdr:row>79</xdr:row>
      <xdr:rowOff>86632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21221"/>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32207</xdr:rowOff>
    </xdr:from>
    <xdr:to>
      <xdr:col>85</xdr:col>
      <xdr:colOff>177800</xdr:colOff>
      <xdr:row>79</xdr:row>
      <xdr:rowOff>133807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17348</xdr:rowOff>
    </xdr:from>
    <xdr:to>
      <xdr:col>81</xdr:col>
      <xdr:colOff>101600</xdr:colOff>
      <xdr:row>78</xdr:row>
      <xdr:rowOff>118948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135475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65224</xdr:rowOff>
    </xdr:from>
    <xdr:to>
      <xdr:col>76</xdr:col>
      <xdr:colOff>165100</xdr:colOff>
      <xdr:row>78</xdr:row>
      <xdr:rowOff>166824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11901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21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25871</xdr:rowOff>
    </xdr:from>
    <xdr:to>
      <xdr:col>72</xdr:col>
      <xdr:colOff>38100</xdr:colOff>
      <xdr:row>79</xdr:row>
      <xdr:rowOff>127471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118598</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63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35832</xdr:rowOff>
    </xdr:from>
    <xdr:to>
      <xdr:col>67</xdr:col>
      <xdr:colOff>101600</xdr:colOff>
      <xdr:row>79</xdr:row>
      <xdr:rowOff>137432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128559</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73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59043</xdr:rowOff>
    </xdr:from>
    <xdr:to>
      <xdr:col>85</xdr:col>
      <xdr:colOff>127000</xdr:colOff>
      <xdr:row>93</xdr:row>
      <xdr:rowOff>136601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003893"/>
          <a:ext cx="838200" cy="7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136601</xdr:rowOff>
    </xdr:from>
    <xdr:to>
      <xdr:col>81</xdr:col>
      <xdr:colOff>50800</xdr:colOff>
      <xdr:row>94</xdr:row>
      <xdr:rowOff>18886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081451"/>
          <a:ext cx="889000" cy="5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18886</xdr:rowOff>
    </xdr:from>
    <xdr:to>
      <xdr:col>76</xdr:col>
      <xdr:colOff>114300</xdr:colOff>
      <xdr:row>94</xdr:row>
      <xdr:rowOff>92914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135186"/>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92914</xdr:rowOff>
    </xdr:from>
    <xdr:to>
      <xdr:col>71</xdr:col>
      <xdr:colOff>177800</xdr:colOff>
      <xdr:row>94</xdr:row>
      <xdr:rowOff>133414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209214"/>
          <a:ext cx="8890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8243</xdr:rowOff>
    </xdr:from>
    <xdr:to>
      <xdr:col>85</xdr:col>
      <xdr:colOff>177800</xdr:colOff>
      <xdr:row>93</xdr:row>
      <xdr:rowOff>109843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9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31120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80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85801</xdr:rowOff>
    </xdr:from>
    <xdr:to>
      <xdr:col>81</xdr:col>
      <xdr:colOff>101600</xdr:colOff>
      <xdr:row>94</xdr:row>
      <xdr:rowOff>15951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0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32478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8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139536</xdr:rowOff>
    </xdr:from>
    <xdr:to>
      <xdr:col>76</xdr:col>
      <xdr:colOff>165100</xdr:colOff>
      <xdr:row>94</xdr:row>
      <xdr:rowOff>69686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0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86213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85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42114</xdr:rowOff>
    </xdr:from>
    <xdr:to>
      <xdr:col>72</xdr:col>
      <xdr:colOff>38100</xdr:colOff>
      <xdr:row>94</xdr:row>
      <xdr:rowOff>143714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1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160241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9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82614</xdr:rowOff>
    </xdr:from>
    <xdr:to>
      <xdr:col>67</xdr:col>
      <xdr:colOff>101600</xdr:colOff>
      <xdr:row>95</xdr:row>
      <xdr:rowOff>12764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29291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総務費は、市民一人当たり７７，９８３円と前年度と比較し８６，７７５円の減となっている。令和３年度はふるさと日光応援事業費等の増がある一方で、新型コロナウイルス感染症対策のため特別定額給付金支給事業費等の減により大きく減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市民一人当たり３４，４０３円と前年度と比較し１１，３２０円の減となっているが、これは日光産業団地購入事業費の減によるところが大きく、類似団体平均と比較すると依然として高い水準にある。これは中小企業の事業資金調達を容易にし、経営安定と振興を図るため金融対策に力を注いでいることや、観光客誘致のための様々なプロモーショ　ン事業に取り組んでいること、数多くの市営観光施設を所有し、その維持補修に多くの経費がかかることなどの理由が挙げられる。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衛生費は、市民一人当たり６３，８５６円と前年度と比較し２０，７５１円の増となっている。令和３年度は新型コロナウイルスワクチン接種体制確保事業費等の新型コロナウイルス感染症対策関連事業費に加えてリサイクルセンター整備事業費の増加により大きく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財政調整基金の残高については、平成２２年度に新規積立て（４００百万円）を行って以降、ほぼ横ばいで推移していたが、平成２８年度から令和元年度までは財源不足により毎年取崩しを行ってきた。令和３年度においては、令和２年度と同様に最終的な収支の状況から取崩しを取りやめたが、標準財政規模の増加により、前年度比０．３９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額及び実質単年度収支については、平成２６、２７年度は普通交付税や地方消費税交付金の増などにより改善傾向にあったが、平成２８年度に財政調整基金を取り崩して以降、悪化傾向に転じた。令和３年度においては、令和２年度と同様に市税の減収の一方で、新型コロナウイルス対応地方創生臨時交付金などの国からの補填措置や地方交付税交付金の増があったことなどから、実質収支の黒字幅が増加し、実質単年度収支も財政調整基金を取り崩しを取りやめたことで黒字に転じ、前年度と比べ改善さ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１９年度以降、いずれの年度においても、全ての会計において黒字であり、連結実質赤字額は生じていない。なお、黒字額の割合のほとんどを水道事業会計と一般会計で占めている。令和３年度における実質公債費比率や将来負担比率などの指標については、財政健全化法の基準で見ると、いずれの指標も早期健全化基準を下回っており、早期に健全化のための対応を必要とする状況ではないといえ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しかし、平成２８年度以降、比率は悪化傾向にあり、交付税への依存が高いことや地方債の残高が多いことなど厳しい財政運営を迫られている。今後も、指標の動向などに注視しながら、財政の健全化を図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令和３年度の「その他会計（黒字）」に含まれる会計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後期高齢者医療事業特別会計、公共用地先行取得事業特別会計</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2061_&#26085;&#2080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58.9</v>
          </cell>
          <cell r="BX51">
            <v>62.8</v>
          </cell>
          <cell r="CF51">
            <v>66</v>
          </cell>
          <cell r="CN51">
            <v>65.900000000000006</v>
          </cell>
          <cell r="CV51">
            <v>56</v>
          </cell>
        </row>
        <row r="53">
          <cell r="BP53">
            <v>72.8</v>
          </cell>
          <cell r="BX53">
            <v>70.599999999999994</v>
          </cell>
          <cell r="CF53">
            <v>71.2</v>
          </cell>
          <cell r="CN53">
            <v>72.400000000000006</v>
          </cell>
          <cell r="CV53">
            <v>72.7</v>
          </cell>
        </row>
        <row r="55">
          <cell r="AN55" t="str">
            <v>類似団体内平均値</v>
          </cell>
          <cell r="BP55">
            <v>31.9</v>
          </cell>
          <cell r="BX55">
            <v>24.2</v>
          </cell>
          <cell r="CF55">
            <v>22.1</v>
          </cell>
          <cell r="CN55">
            <v>20.399999999999999</v>
          </cell>
          <cell r="CV55">
            <v>11.2</v>
          </cell>
        </row>
        <row r="57">
          <cell r="BP57">
            <v>59.4</v>
          </cell>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cell r="BP73">
            <v>58.9</v>
          </cell>
          <cell r="BX73">
            <v>62.8</v>
          </cell>
          <cell r="CF73">
            <v>66</v>
          </cell>
          <cell r="CN73">
            <v>65.900000000000006</v>
          </cell>
          <cell r="CV73">
            <v>56</v>
          </cell>
        </row>
        <row r="75">
          <cell r="BP75">
            <v>5.6</v>
          </cell>
          <cell r="BX75">
            <v>5.9</v>
          </cell>
          <cell r="CF75">
            <v>6.5</v>
          </cell>
          <cell r="CN75">
            <v>7.3</v>
          </cell>
          <cell r="CV75">
            <v>8.1</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0" zoomScale="85" zoomScaleNormal="85" workbookViewId="0">
      <selection activeCell="E53" sqref="E5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89" t="s">
        <v>79</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 thickBot="1" x14ac:dyDescent="0.25">
      <c r="B2" s="179" t="s">
        <v>80</v>
      </c>
      <c r="C2" s="179"/>
      <c r="D2" s="180"/>
    </row>
    <row r="3" spans="1:119" ht="18.75" customHeight="1" thickBot="1" x14ac:dyDescent="0.25">
      <c r="A3" s="178"/>
      <c r="B3" s="590" t="s">
        <v>81</v>
      </c>
      <c r="C3" s="591"/>
      <c r="D3" s="591"/>
      <c r="E3" s="592"/>
      <c r="F3" s="592"/>
      <c r="G3" s="592"/>
      <c r="H3" s="592"/>
      <c r="I3" s="592"/>
      <c r="J3" s="592"/>
      <c r="K3" s="592"/>
      <c r="L3" s="592" t="s">
        <v>82</v>
      </c>
      <c r="M3" s="592"/>
      <c r="N3" s="592"/>
      <c r="O3" s="592"/>
      <c r="P3" s="592"/>
      <c r="Q3" s="592"/>
      <c r="R3" s="595"/>
      <c r="S3" s="595"/>
      <c r="T3" s="595"/>
      <c r="U3" s="595"/>
      <c r="V3" s="596"/>
      <c r="W3" s="486" t="s">
        <v>83</v>
      </c>
      <c r="X3" s="487"/>
      <c r="Y3" s="487"/>
      <c r="Z3" s="487"/>
      <c r="AA3" s="487"/>
      <c r="AB3" s="591"/>
      <c r="AC3" s="595" t="s">
        <v>84</v>
      </c>
      <c r="AD3" s="487"/>
      <c r="AE3" s="487"/>
      <c r="AF3" s="487"/>
      <c r="AG3" s="487"/>
      <c r="AH3" s="487"/>
      <c r="AI3" s="487"/>
      <c r="AJ3" s="487"/>
      <c r="AK3" s="487"/>
      <c r="AL3" s="557"/>
      <c r="AM3" s="486" t="s">
        <v>85</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86</v>
      </c>
      <c r="BO3" s="487"/>
      <c r="BP3" s="487"/>
      <c r="BQ3" s="487"/>
      <c r="BR3" s="487"/>
      <c r="BS3" s="487"/>
      <c r="BT3" s="487"/>
      <c r="BU3" s="557"/>
      <c r="BV3" s="486" t="s">
        <v>87</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88</v>
      </c>
      <c r="CU3" s="487"/>
      <c r="CV3" s="487"/>
      <c r="CW3" s="487"/>
      <c r="CX3" s="487"/>
      <c r="CY3" s="487"/>
      <c r="CZ3" s="487"/>
      <c r="DA3" s="557"/>
      <c r="DB3" s="486" t="s">
        <v>89</v>
      </c>
      <c r="DC3" s="487"/>
      <c r="DD3" s="487"/>
      <c r="DE3" s="487"/>
      <c r="DF3" s="487"/>
      <c r="DG3" s="487"/>
      <c r="DH3" s="487"/>
      <c r="DI3" s="557"/>
    </row>
    <row r="4" spans="1:119" ht="18.75" customHeight="1" x14ac:dyDescent="0.2">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90</v>
      </c>
      <c r="AZ4" s="444"/>
      <c r="BA4" s="444"/>
      <c r="BB4" s="444"/>
      <c r="BC4" s="444"/>
      <c r="BD4" s="444"/>
      <c r="BE4" s="444"/>
      <c r="BF4" s="444"/>
      <c r="BG4" s="444"/>
      <c r="BH4" s="444"/>
      <c r="BI4" s="444"/>
      <c r="BJ4" s="444"/>
      <c r="BK4" s="444"/>
      <c r="BL4" s="444"/>
      <c r="BM4" s="445"/>
      <c r="BN4" s="446">
        <v>47307271</v>
      </c>
      <c r="BO4" s="447"/>
      <c r="BP4" s="447"/>
      <c r="BQ4" s="447"/>
      <c r="BR4" s="447"/>
      <c r="BS4" s="447"/>
      <c r="BT4" s="447"/>
      <c r="BU4" s="448"/>
      <c r="BV4" s="446">
        <v>52317233</v>
      </c>
      <c r="BW4" s="447"/>
      <c r="BX4" s="447"/>
      <c r="BY4" s="447"/>
      <c r="BZ4" s="447"/>
      <c r="CA4" s="447"/>
      <c r="CB4" s="447"/>
      <c r="CC4" s="448"/>
      <c r="CD4" s="583" t="s">
        <v>91</v>
      </c>
      <c r="CE4" s="584"/>
      <c r="CF4" s="584"/>
      <c r="CG4" s="584"/>
      <c r="CH4" s="584"/>
      <c r="CI4" s="584"/>
      <c r="CJ4" s="584"/>
      <c r="CK4" s="584"/>
      <c r="CL4" s="584"/>
      <c r="CM4" s="584"/>
      <c r="CN4" s="584"/>
      <c r="CO4" s="584"/>
      <c r="CP4" s="584"/>
      <c r="CQ4" s="584"/>
      <c r="CR4" s="584"/>
      <c r="CS4" s="585"/>
      <c r="CT4" s="586">
        <v>7</v>
      </c>
      <c r="CU4" s="587"/>
      <c r="CV4" s="587"/>
      <c r="CW4" s="587"/>
      <c r="CX4" s="587"/>
      <c r="CY4" s="587"/>
      <c r="CZ4" s="587"/>
      <c r="DA4" s="588"/>
      <c r="DB4" s="586">
        <v>3.5</v>
      </c>
      <c r="DC4" s="587"/>
      <c r="DD4" s="587"/>
      <c r="DE4" s="587"/>
      <c r="DF4" s="587"/>
      <c r="DG4" s="587"/>
      <c r="DH4" s="587"/>
      <c r="DI4" s="588"/>
    </row>
    <row r="5" spans="1:119" ht="18.75" customHeight="1" x14ac:dyDescent="0.2">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92</v>
      </c>
      <c r="AN5" s="374"/>
      <c r="AO5" s="374"/>
      <c r="AP5" s="374"/>
      <c r="AQ5" s="374"/>
      <c r="AR5" s="374"/>
      <c r="AS5" s="374"/>
      <c r="AT5" s="375"/>
      <c r="AU5" s="475" t="s">
        <v>93</v>
      </c>
      <c r="AV5" s="476"/>
      <c r="AW5" s="476"/>
      <c r="AX5" s="476"/>
      <c r="AY5" s="431" t="s">
        <v>94</v>
      </c>
      <c r="AZ5" s="432"/>
      <c r="BA5" s="432"/>
      <c r="BB5" s="432"/>
      <c r="BC5" s="432"/>
      <c r="BD5" s="432"/>
      <c r="BE5" s="432"/>
      <c r="BF5" s="432"/>
      <c r="BG5" s="432"/>
      <c r="BH5" s="432"/>
      <c r="BI5" s="432"/>
      <c r="BJ5" s="432"/>
      <c r="BK5" s="432"/>
      <c r="BL5" s="432"/>
      <c r="BM5" s="433"/>
      <c r="BN5" s="417">
        <v>45385238</v>
      </c>
      <c r="BO5" s="418"/>
      <c r="BP5" s="418"/>
      <c r="BQ5" s="418"/>
      <c r="BR5" s="418"/>
      <c r="BS5" s="418"/>
      <c r="BT5" s="418"/>
      <c r="BU5" s="419"/>
      <c r="BV5" s="417">
        <v>51247288</v>
      </c>
      <c r="BW5" s="418"/>
      <c r="BX5" s="418"/>
      <c r="BY5" s="418"/>
      <c r="BZ5" s="418"/>
      <c r="CA5" s="418"/>
      <c r="CB5" s="418"/>
      <c r="CC5" s="419"/>
      <c r="CD5" s="457" t="s">
        <v>95</v>
      </c>
      <c r="CE5" s="377"/>
      <c r="CF5" s="377"/>
      <c r="CG5" s="377"/>
      <c r="CH5" s="377"/>
      <c r="CI5" s="377"/>
      <c r="CJ5" s="377"/>
      <c r="CK5" s="377"/>
      <c r="CL5" s="377"/>
      <c r="CM5" s="377"/>
      <c r="CN5" s="377"/>
      <c r="CO5" s="377"/>
      <c r="CP5" s="377"/>
      <c r="CQ5" s="377"/>
      <c r="CR5" s="377"/>
      <c r="CS5" s="458"/>
      <c r="CT5" s="414">
        <v>92.8</v>
      </c>
      <c r="CU5" s="415"/>
      <c r="CV5" s="415"/>
      <c r="CW5" s="415"/>
      <c r="CX5" s="415"/>
      <c r="CY5" s="415"/>
      <c r="CZ5" s="415"/>
      <c r="DA5" s="416"/>
      <c r="DB5" s="414">
        <v>98</v>
      </c>
      <c r="DC5" s="415"/>
      <c r="DD5" s="415"/>
      <c r="DE5" s="415"/>
      <c r="DF5" s="415"/>
      <c r="DG5" s="415"/>
      <c r="DH5" s="415"/>
      <c r="DI5" s="416"/>
    </row>
    <row r="6" spans="1:119" ht="18.75" customHeight="1" x14ac:dyDescent="0.2">
      <c r="A6" s="178"/>
      <c r="B6" s="563" t="s">
        <v>96</v>
      </c>
      <c r="C6" s="404"/>
      <c r="D6" s="404"/>
      <c r="E6" s="564"/>
      <c r="F6" s="564"/>
      <c r="G6" s="564"/>
      <c r="H6" s="564"/>
      <c r="I6" s="564"/>
      <c r="J6" s="564"/>
      <c r="K6" s="564"/>
      <c r="L6" s="564" t="s">
        <v>97</v>
      </c>
      <c r="M6" s="564"/>
      <c r="N6" s="564"/>
      <c r="O6" s="564"/>
      <c r="P6" s="564"/>
      <c r="Q6" s="564"/>
      <c r="R6" s="402"/>
      <c r="S6" s="402"/>
      <c r="T6" s="402"/>
      <c r="U6" s="402"/>
      <c r="V6" s="570"/>
      <c r="W6" s="507" t="s">
        <v>98</v>
      </c>
      <c r="X6" s="403"/>
      <c r="Y6" s="403"/>
      <c r="Z6" s="403"/>
      <c r="AA6" s="403"/>
      <c r="AB6" s="404"/>
      <c r="AC6" s="575" t="s">
        <v>99</v>
      </c>
      <c r="AD6" s="576"/>
      <c r="AE6" s="576"/>
      <c r="AF6" s="576"/>
      <c r="AG6" s="576"/>
      <c r="AH6" s="576"/>
      <c r="AI6" s="576"/>
      <c r="AJ6" s="576"/>
      <c r="AK6" s="576"/>
      <c r="AL6" s="577"/>
      <c r="AM6" s="474" t="s">
        <v>100</v>
      </c>
      <c r="AN6" s="374"/>
      <c r="AO6" s="374"/>
      <c r="AP6" s="374"/>
      <c r="AQ6" s="374"/>
      <c r="AR6" s="374"/>
      <c r="AS6" s="374"/>
      <c r="AT6" s="375"/>
      <c r="AU6" s="475" t="s">
        <v>101</v>
      </c>
      <c r="AV6" s="476"/>
      <c r="AW6" s="476"/>
      <c r="AX6" s="476"/>
      <c r="AY6" s="431" t="s">
        <v>102</v>
      </c>
      <c r="AZ6" s="432"/>
      <c r="BA6" s="432"/>
      <c r="BB6" s="432"/>
      <c r="BC6" s="432"/>
      <c r="BD6" s="432"/>
      <c r="BE6" s="432"/>
      <c r="BF6" s="432"/>
      <c r="BG6" s="432"/>
      <c r="BH6" s="432"/>
      <c r="BI6" s="432"/>
      <c r="BJ6" s="432"/>
      <c r="BK6" s="432"/>
      <c r="BL6" s="432"/>
      <c r="BM6" s="433"/>
      <c r="BN6" s="417">
        <v>1922033</v>
      </c>
      <c r="BO6" s="418"/>
      <c r="BP6" s="418"/>
      <c r="BQ6" s="418"/>
      <c r="BR6" s="418"/>
      <c r="BS6" s="418"/>
      <c r="BT6" s="418"/>
      <c r="BU6" s="419"/>
      <c r="BV6" s="417">
        <v>1069945</v>
      </c>
      <c r="BW6" s="418"/>
      <c r="BX6" s="418"/>
      <c r="BY6" s="418"/>
      <c r="BZ6" s="418"/>
      <c r="CA6" s="418"/>
      <c r="CB6" s="418"/>
      <c r="CC6" s="419"/>
      <c r="CD6" s="457" t="s">
        <v>103</v>
      </c>
      <c r="CE6" s="377"/>
      <c r="CF6" s="377"/>
      <c r="CG6" s="377"/>
      <c r="CH6" s="377"/>
      <c r="CI6" s="377"/>
      <c r="CJ6" s="377"/>
      <c r="CK6" s="377"/>
      <c r="CL6" s="377"/>
      <c r="CM6" s="377"/>
      <c r="CN6" s="377"/>
      <c r="CO6" s="377"/>
      <c r="CP6" s="377"/>
      <c r="CQ6" s="377"/>
      <c r="CR6" s="377"/>
      <c r="CS6" s="458"/>
      <c r="CT6" s="560">
        <v>98.5</v>
      </c>
      <c r="CU6" s="561"/>
      <c r="CV6" s="561"/>
      <c r="CW6" s="561"/>
      <c r="CX6" s="561"/>
      <c r="CY6" s="561"/>
      <c r="CZ6" s="561"/>
      <c r="DA6" s="562"/>
      <c r="DB6" s="560">
        <v>103.7</v>
      </c>
      <c r="DC6" s="561"/>
      <c r="DD6" s="561"/>
      <c r="DE6" s="561"/>
      <c r="DF6" s="561"/>
      <c r="DG6" s="561"/>
      <c r="DH6" s="561"/>
      <c r="DI6" s="562"/>
    </row>
    <row r="7" spans="1:119" ht="18.75" customHeight="1" x14ac:dyDescent="0.2">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104</v>
      </c>
      <c r="AN7" s="374"/>
      <c r="AO7" s="374"/>
      <c r="AP7" s="374"/>
      <c r="AQ7" s="374"/>
      <c r="AR7" s="374"/>
      <c r="AS7" s="374"/>
      <c r="AT7" s="375"/>
      <c r="AU7" s="475" t="s">
        <v>93</v>
      </c>
      <c r="AV7" s="476"/>
      <c r="AW7" s="476"/>
      <c r="AX7" s="476"/>
      <c r="AY7" s="431" t="s">
        <v>105</v>
      </c>
      <c r="AZ7" s="432"/>
      <c r="BA7" s="432"/>
      <c r="BB7" s="432"/>
      <c r="BC7" s="432"/>
      <c r="BD7" s="432"/>
      <c r="BE7" s="432"/>
      <c r="BF7" s="432"/>
      <c r="BG7" s="432"/>
      <c r="BH7" s="432"/>
      <c r="BI7" s="432"/>
      <c r="BJ7" s="432"/>
      <c r="BK7" s="432"/>
      <c r="BL7" s="432"/>
      <c r="BM7" s="433"/>
      <c r="BN7" s="417">
        <v>86159</v>
      </c>
      <c r="BO7" s="418"/>
      <c r="BP7" s="418"/>
      <c r="BQ7" s="418"/>
      <c r="BR7" s="418"/>
      <c r="BS7" s="418"/>
      <c r="BT7" s="418"/>
      <c r="BU7" s="419"/>
      <c r="BV7" s="417">
        <v>196642</v>
      </c>
      <c r="BW7" s="418"/>
      <c r="BX7" s="418"/>
      <c r="BY7" s="418"/>
      <c r="BZ7" s="418"/>
      <c r="CA7" s="418"/>
      <c r="CB7" s="418"/>
      <c r="CC7" s="419"/>
      <c r="CD7" s="457" t="s">
        <v>106</v>
      </c>
      <c r="CE7" s="377"/>
      <c r="CF7" s="377"/>
      <c r="CG7" s="377"/>
      <c r="CH7" s="377"/>
      <c r="CI7" s="377"/>
      <c r="CJ7" s="377"/>
      <c r="CK7" s="377"/>
      <c r="CL7" s="377"/>
      <c r="CM7" s="377"/>
      <c r="CN7" s="377"/>
      <c r="CO7" s="377"/>
      <c r="CP7" s="377"/>
      <c r="CQ7" s="377"/>
      <c r="CR7" s="377"/>
      <c r="CS7" s="458"/>
      <c r="CT7" s="417">
        <v>26072043</v>
      </c>
      <c r="CU7" s="418"/>
      <c r="CV7" s="418"/>
      <c r="CW7" s="418"/>
      <c r="CX7" s="418"/>
      <c r="CY7" s="418"/>
      <c r="CZ7" s="418"/>
      <c r="DA7" s="419"/>
      <c r="DB7" s="417">
        <v>25103880</v>
      </c>
      <c r="DC7" s="418"/>
      <c r="DD7" s="418"/>
      <c r="DE7" s="418"/>
      <c r="DF7" s="418"/>
      <c r="DG7" s="418"/>
      <c r="DH7" s="418"/>
      <c r="DI7" s="419"/>
    </row>
    <row r="8" spans="1:119" ht="18.75" customHeight="1" thickBot="1" x14ac:dyDescent="0.25">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107</v>
      </c>
      <c r="AN8" s="374"/>
      <c r="AO8" s="374"/>
      <c r="AP8" s="374"/>
      <c r="AQ8" s="374"/>
      <c r="AR8" s="374"/>
      <c r="AS8" s="374"/>
      <c r="AT8" s="375"/>
      <c r="AU8" s="475" t="s">
        <v>93</v>
      </c>
      <c r="AV8" s="476"/>
      <c r="AW8" s="476"/>
      <c r="AX8" s="476"/>
      <c r="AY8" s="431" t="s">
        <v>108</v>
      </c>
      <c r="AZ8" s="432"/>
      <c r="BA8" s="432"/>
      <c r="BB8" s="432"/>
      <c r="BC8" s="432"/>
      <c r="BD8" s="432"/>
      <c r="BE8" s="432"/>
      <c r="BF8" s="432"/>
      <c r="BG8" s="432"/>
      <c r="BH8" s="432"/>
      <c r="BI8" s="432"/>
      <c r="BJ8" s="432"/>
      <c r="BK8" s="432"/>
      <c r="BL8" s="432"/>
      <c r="BM8" s="433"/>
      <c r="BN8" s="417">
        <v>1835874</v>
      </c>
      <c r="BO8" s="418"/>
      <c r="BP8" s="418"/>
      <c r="BQ8" s="418"/>
      <c r="BR8" s="418"/>
      <c r="BS8" s="418"/>
      <c r="BT8" s="418"/>
      <c r="BU8" s="419"/>
      <c r="BV8" s="417">
        <v>873303</v>
      </c>
      <c r="BW8" s="418"/>
      <c r="BX8" s="418"/>
      <c r="BY8" s="418"/>
      <c r="BZ8" s="418"/>
      <c r="CA8" s="418"/>
      <c r="CB8" s="418"/>
      <c r="CC8" s="419"/>
      <c r="CD8" s="457" t="s">
        <v>109</v>
      </c>
      <c r="CE8" s="377"/>
      <c r="CF8" s="377"/>
      <c r="CG8" s="377"/>
      <c r="CH8" s="377"/>
      <c r="CI8" s="377"/>
      <c r="CJ8" s="377"/>
      <c r="CK8" s="377"/>
      <c r="CL8" s="377"/>
      <c r="CM8" s="377"/>
      <c r="CN8" s="377"/>
      <c r="CO8" s="377"/>
      <c r="CP8" s="377"/>
      <c r="CQ8" s="377"/>
      <c r="CR8" s="377"/>
      <c r="CS8" s="458"/>
      <c r="CT8" s="520">
        <v>0.56999999999999995</v>
      </c>
      <c r="CU8" s="521"/>
      <c r="CV8" s="521"/>
      <c r="CW8" s="521"/>
      <c r="CX8" s="521"/>
      <c r="CY8" s="521"/>
      <c r="CZ8" s="521"/>
      <c r="DA8" s="522"/>
      <c r="DB8" s="520">
        <v>0.59</v>
      </c>
      <c r="DC8" s="521"/>
      <c r="DD8" s="521"/>
      <c r="DE8" s="521"/>
      <c r="DF8" s="521"/>
      <c r="DG8" s="521"/>
      <c r="DH8" s="521"/>
      <c r="DI8" s="522"/>
    </row>
    <row r="9" spans="1:119" ht="18.75" customHeight="1" thickBot="1" x14ac:dyDescent="0.25">
      <c r="A9" s="178"/>
      <c r="B9" s="549" t="s">
        <v>110</v>
      </c>
      <c r="C9" s="550"/>
      <c r="D9" s="550"/>
      <c r="E9" s="550"/>
      <c r="F9" s="550"/>
      <c r="G9" s="550"/>
      <c r="H9" s="550"/>
      <c r="I9" s="550"/>
      <c r="J9" s="550"/>
      <c r="K9" s="468"/>
      <c r="L9" s="551" t="s">
        <v>111</v>
      </c>
      <c r="M9" s="552"/>
      <c r="N9" s="552"/>
      <c r="O9" s="552"/>
      <c r="P9" s="552"/>
      <c r="Q9" s="553"/>
      <c r="R9" s="554">
        <v>77661</v>
      </c>
      <c r="S9" s="555"/>
      <c r="T9" s="555"/>
      <c r="U9" s="555"/>
      <c r="V9" s="556"/>
      <c r="W9" s="486" t="s">
        <v>112</v>
      </c>
      <c r="X9" s="487"/>
      <c r="Y9" s="487"/>
      <c r="Z9" s="487"/>
      <c r="AA9" s="487"/>
      <c r="AB9" s="487"/>
      <c r="AC9" s="487"/>
      <c r="AD9" s="487"/>
      <c r="AE9" s="487"/>
      <c r="AF9" s="487"/>
      <c r="AG9" s="487"/>
      <c r="AH9" s="487"/>
      <c r="AI9" s="487"/>
      <c r="AJ9" s="487"/>
      <c r="AK9" s="487"/>
      <c r="AL9" s="557"/>
      <c r="AM9" s="474" t="s">
        <v>113</v>
      </c>
      <c r="AN9" s="374"/>
      <c r="AO9" s="374"/>
      <c r="AP9" s="374"/>
      <c r="AQ9" s="374"/>
      <c r="AR9" s="374"/>
      <c r="AS9" s="374"/>
      <c r="AT9" s="375"/>
      <c r="AU9" s="475" t="s">
        <v>93</v>
      </c>
      <c r="AV9" s="476"/>
      <c r="AW9" s="476"/>
      <c r="AX9" s="476"/>
      <c r="AY9" s="431" t="s">
        <v>114</v>
      </c>
      <c r="AZ9" s="432"/>
      <c r="BA9" s="432"/>
      <c r="BB9" s="432"/>
      <c r="BC9" s="432"/>
      <c r="BD9" s="432"/>
      <c r="BE9" s="432"/>
      <c r="BF9" s="432"/>
      <c r="BG9" s="432"/>
      <c r="BH9" s="432"/>
      <c r="BI9" s="432"/>
      <c r="BJ9" s="432"/>
      <c r="BK9" s="432"/>
      <c r="BL9" s="432"/>
      <c r="BM9" s="433"/>
      <c r="BN9" s="417">
        <v>962571</v>
      </c>
      <c r="BO9" s="418"/>
      <c r="BP9" s="418"/>
      <c r="BQ9" s="418"/>
      <c r="BR9" s="418"/>
      <c r="BS9" s="418"/>
      <c r="BT9" s="418"/>
      <c r="BU9" s="419"/>
      <c r="BV9" s="417">
        <v>360058</v>
      </c>
      <c r="BW9" s="418"/>
      <c r="BX9" s="418"/>
      <c r="BY9" s="418"/>
      <c r="BZ9" s="418"/>
      <c r="CA9" s="418"/>
      <c r="CB9" s="418"/>
      <c r="CC9" s="419"/>
      <c r="CD9" s="457" t="s">
        <v>115</v>
      </c>
      <c r="CE9" s="377"/>
      <c r="CF9" s="377"/>
      <c r="CG9" s="377"/>
      <c r="CH9" s="377"/>
      <c r="CI9" s="377"/>
      <c r="CJ9" s="377"/>
      <c r="CK9" s="377"/>
      <c r="CL9" s="377"/>
      <c r="CM9" s="377"/>
      <c r="CN9" s="377"/>
      <c r="CO9" s="377"/>
      <c r="CP9" s="377"/>
      <c r="CQ9" s="377"/>
      <c r="CR9" s="377"/>
      <c r="CS9" s="458"/>
      <c r="CT9" s="414">
        <v>19.5</v>
      </c>
      <c r="CU9" s="415"/>
      <c r="CV9" s="415"/>
      <c r="CW9" s="415"/>
      <c r="CX9" s="415"/>
      <c r="CY9" s="415"/>
      <c r="CZ9" s="415"/>
      <c r="DA9" s="416"/>
      <c r="DB9" s="414">
        <v>19.600000000000001</v>
      </c>
      <c r="DC9" s="415"/>
      <c r="DD9" s="415"/>
      <c r="DE9" s="415"/>
      <c r="DF9" s="415"/>
      <c r="DG9" s="415"/>
      <c r="DH9" s="415"/>
      <c r="DI9" s="416"/>
    </row>
    <row r="10" spans="1:119" ht="18.75" customHeight="1" thickBot="1" x14ac:dyDescent="0.25">
      <c r="A10" s="178"/>
      <c r="B10" s="549"/>
      <c r="C10" s="550"/>
      <c r="D10" s="550"/>
      <c r="E10" s="550"/>
      <c r="F10" s="550"/>
      <c r="G10" s="550"/>
      <c r="H10" s="550"/>
      <c r="I10" s="550"/>
      <c r="J10" s="550"/>
      <c r="K10" s="468"/>
      <c r="L10" s="373" t="s">
        <v>116</v>
      </c>
      <c r="M10" s="374"/>
      <c r="N10" s="374"/>
      <c r="O10" s="374"/>
      <c r="P10" s="374"/>
      <c r="Q10" s="375"/>
      <c r="R10" s="370">
        <v>83386</v>
      </c>
      <c r="S10" s="371"/>
      <c r="T10" s="371"/>
      <c r="U10" s="371"/>
      <c r="V10" s="430"/>
      <c r="W10" s="558"/>
      <c r="X10" s="368"/>
      <c r="Y10" s="368"/>
      <c r="Z10" s="368"/>
      <c r="AA10" s="368"/>
      <c r="AB10" s="368"/>
      <c r="AC10" s="368"/>
      <c r="AD10" s="368"/>
      <c r="AE10" s="368"/>
      <c r="AF10" s="368"/>
      <c r="AG10" s="368"/>
      <c r="AH10" s="368"/>
      <c r="AI10" s="368"/>
      <c r="AJ10" s="368"/>
      <c r="AK10" s="368"/>
      <c r="AL10" s="559"/>
      <c r="AM10" s="474" t="s">
        <v>117</v>
      </c>
      <c r="AN10" s="374"/>
      <c r="AO10" s="374"/>
      <c r="AP10" s="374"/>
      <c r="AQ10" s="374"/>
      <c r="AR10" s="374"/>
      <c r="AS10" s="374"/>
      <c r="AT10" s="375"/>
      <c r="AU10" s="475" t="s">
        <v>118</v>
      </c>
      <c r="AV10" s="476"/>
      <c r="AW10" s="476"/>
      <c r="AX10" s="476"/>
      <c r="AY10" s="431" t="s">
        <v>119</v>
      </c>
      <c r="AZ10" s="432"/>
      <c r="BA10" s="432"/>
      <c r="BB10" s="432"/>
      <c r="BC10" s="432"/>
      <c r="BD10" s="432"/>
      <c r="BE10" s="432"/>
      <c r="BF10" s="432"/>
      <c r="BG10" s="432"/>
      <c r="BH10" s="432"/>
      <c r="BI10" s="432"/>
      <c r="BJ10" s="432"/>
      <c r="BK10" s="432"/>
      <c r="BL10" s="432"/>
      <c r="BM10" s="433"/>
      <c r="BN10" s="417">
        <v>36</v>
      </c>
      <c r="BO10" s="418"/>
      <c r="BP10" s="418"/>
      <c r="BQ10" s="418"/>
      <c r="BR10" s="418"/>
      <c r="BS10" s="418"/>
      <c r="BT10" s="418"/>
      <c r="BU10" s="419"/>
      <c r="BV10" s="417">
        <v>263</v>
      </c>
      <c r="BW10" s="418"/>
      <c r="BX10" s="418"/>
      <c r="BY10" s="418"/>
      <c r="BZ10" s="418"/>
      <c r="CA10" s="418"/>
      <c r="CB10" s="418"/>
      <c r="CC10" s="419"/>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49"/>
      <c r="C11" s="550"/>
      <c r="D11" s="550"/>
      <c r="E11" s="550"/>
      <c r="F11" s="550"/>
      <c r="G11" s="550"/>
      <c r="H11" s="550"/>
      <c r="I11" s="550"/>
      <c r="J11" s="550"/>
      <c r="K11" s="468"/>
      <c r="L11" s="378" t="s">
        <v>121</v>
      </c>
      <c r="M11" s="379"/>
      <c r="N11" s="379"/>
      <c r="O11" s="379"/>
      <c r="P11" s="379"/>
      <c r="Q11" s="380"/>
      <c r="R11" s="546" t="s">
        <v>122</v>
      </c>
      <c r="S11" s="547"/>
      <c r="T11" s="547"/>
      <c r="U11" s="547"/>
      <c r="V11" s="548"/>
      <c r="W11" s="558"/>
      <c r="X11" s="368"/>
      <c r="Y11" s="368"/>
      <c r="Z11" s="368"/>
      <c r="AA11" s="368"/>
      <c r="AB11" s="368"/>
      <c r="AC11" s="368"/>
      <c r="AD11" s="368"/>
      <c r="AE11" s="368"/>
      <c r="AF11" s="368"/>
      <c r="AG11" s="368"/>
      <c r="AH11" s="368"/>
      <c r="AI11" s="368"/>
      <c r="AJ11" s="368"/>
      <c r="AK11" s="368"/>
      <c r="AL11" s="559"/>
      <c r="AM11" s="474" t="s">
        <v>123</v>
      </c>
      <c r="AN11" s="374"/>
      <c r="AO11" s="374"/>
      <c r="AP11" s="374"/>
      <c r="AQ11" s="374"/>
      <c r="AR11" s="374"/>
      <c r="AS11" s="374"/>
      <c r="AT11" s="375"/>
      <c r="AU11" s="475" t="s">
        <v>124</v>
      </c>
      <c r="AV11" s="476"/>
      <c r="AW11" s="476"/>
      <c r="AX11" s="476"/>
      <c r="AY11" s="431" t="s">
        <v>125</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126</v>
      </c>
      <c r="CE11" s="377"/>
      <c r="CF11" s="377"/>
      <c r="CG11" s="377"/>
      <c r="CH11" s="377"/>
      <c r="CI11" s="377"/>
      <c r="CJ11" s="377"/>
      <c r="CK11" s="377"/>
      <c r="CL11" s="377"/>
      <c r="CM11" s="377"/>
      <c r="CN11" s="377"/>
      <c r="CO11" s="377"/>
      <c r="CP11" s="377"/>
      <c r="CQ11" s="377"/>
      <c r="CR11" s="377"/>
      <c r="CS11" s="458"/>
      <c r="CT11" s="520" t="s">
        <v>127</v>
      </c>
      <c r="CU11" s="521"/>
      <c r="CV11" s="521"/>
      <c r="CW11" s="521"/>
      <c r="CX11" s="521"/>
      <c r="CY11" s="521"/>
      <c r="CZ11" s="521"/>
      <c r="DA11" s="522"/>
      <c r="DB11" s="520" t="s">
        <v>128</v>
      </c>
      <c r="DC11" s="521"/>
      <c r="DD11" s="521"/>
      <c r="DE11" s="521"/>
      <c r="DF11" s="521"/>
      <c r="DG11" s="521"/>
      <c r="DH11" s="521"/>
      <c r="DI11" s="522"/>
    </row>
    <row r="12" spans="1:119" ht="18.75" customHeight="1" x14ac:dyDescent="0.2">
      <c r="A12" s="178"/>
      <c r="B12" s="523" t="s">
        <v>129</v>
      </c>
      <c r="C12" s="524"/>
      <c r="D12" s="524"/>
      <c r="E12" s="524"/>
      <c r="F12" s="524"/>
      <c r="G12" s="524"/>
      <c r="H12" s="524"/>
      <c r="I12" s="524"/>
      <c r="J12" s="524"/>
      <c r="K12" s="525"/>
      <c r="L12" s="532" t="s">
        <v>130</v>
      </c>
      <c r="M12" s="533"/>
      <c r="N12" s="533"/>
      <c r="O12" s="533"/>
      <c r="P12" s="533"/>
      <c r="Q12" s="534"/>
      <c r="R12" s="535">
        <v>78784</v>
      </c>
      <c r="S12" s="536"/>
      <c r="T12" s="536"/>
      <c r="U12" s="536"/>
      <c r="V12" s="537"/>
      <c r="W12" s="538" t="s">
        <v>1</v>
      </c>
      <c r="X12" s="476"/>
      <c r="Y12" s="476"/>
      <c r="Z12" s="476"/>
      <c r="AA12" s="476"/>
      <c r="AB12" s="539"/>
      <c r="AC12" s="540" t="s">
        <v>131</v>
      </c>
      <c r="AD12" s="541"/>
      <c r="AE12" s="541"/>
      <c r="AF12" s="541"/>
      <c r="AG12" s="542"/>
      <c r="AH12" s="540" t="s">
        <v>132</v>
      </c>
      <c r="AI12" s="541"/>
      <c r="AJ12" s="541"/>
      <c r="AK12" s="541"/>
      <c r="AL12" s="543"/>
      <c r="AM12" s="474" t="s">
        <v>133</v>
      </c>
      <c r="AN12" s="374"/>
      <c r="AO12" s="374"/>
      <c r="AP12" s="374"/>
      <c r="AQ12" s="374"/>
      <c r="AR12" s="374"/>
      <c r="AS12" s="374"/>
      <c r="AT12" s="375"/>
      <c r="AU12" s="475" t="s">
        <v>134</v>
      </c>
      <c r="AV12" s="476"/>
      <c r="AW12" s="476"/>
      <c r="AX12" s="476"/>
      <c r="AY12" s="431" t="s">
        <v>135</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0</v>
      </c>
      <c r="BW12" s="418"/>
      <c r="BX12" s="418"/>
      <c r="BY12" s="418"/>
      <c r="BZ12" s="418"/>
      <c r="CA12" s="418"/>
      <c r="CB12" s="418"/>
      <c r="CC12" s="419"/>
      <c r="CD12" s="457" t="s">
        <v>136</v>
      </c>
      <c r="CE12" s="377"/>
      <c r="CF12" s="377"/>
      <c r="CG12" s="377"/>
      <c r="CH12" s="377"/>
      <c r="CI12" s="377"/>
      <c r="CJ12" s="377"/>
      <c r="CK12" s="377"/>
      <c r="CL12" s="377"/>
      <c r="CM12" s="377"/>
      <c r="CN12" s="377"/>
      <c r="CO12" s="377"/>
      <c r="CP12" s="377"/>
      <c r="CQ12" s="377"/>
      <c r="CR12" s="377"/>
      <c r="CS12" s="458"/>
      <c r="CT12" s="520" t="s">
        <v>128</v>
      </c>
      <c r="CU12" s="521"/>
      <c r="CV12" s="521"/>
      <c r="CW12" s="521"/>
      <c r="CX12" s="521"/>
      <c r="CY12" s="521"/>
      <c r="CZ12" s="521"/>
      <c r="DA12" s="522"/>
      <c r="DB12" s="520" t="s">
        <v>127</v>
      </c>
      <c r="DC12" s="521"/>
      <c r="DD12" s="521"/>
      <c r="DE12" s="521"/>
      <c r="DF12" s="521"/>
      <c r="DG12" s="521"/>
      <c r="DH12" s="521"/>
      <c r="DI12" s="522"/>
    </row>
    <row r="13" spans="1:119" ht="18.75" customHeight="1" x14ac:dyDescent="0.2">
      <c r="A13" s="178"/>
      <c r="B13" s="526"/>
      <c r="C13" s="527"/>
      <c r="D13" s="527"/>
      <c r="E13" s="527"/>
      <c r="F13" s="527"/>
      <c r="G13" s="527"/>
      <c r="H13" s="527"/>
      <c r="I13" s="527"/>
      <c r="J13" s="527"/>
      <c r="K13" s="528"/>
      <c r="L13" s="187"/>
      <c r="M13" s="501" t="s">
        <v>137</v>
      </c>
      <c r="N13" s="502"/>
      <c r="O13" s="502"/>
      <c r="P13" s="502"/>
      <c r="Q13" s="503"/>
      <c r="R13" s="504">
        <v>77701</v>
      </c>
      <c r="S13" s="505"/>
      <c r="T13" s="505"/>
      <c r="U13" s="505"/>
      <c r="V13" s="506"/>
      <c r="W13" s="507" t="s">
        <v>138</v>
      </c>
      <c r="X13" s="403"/>
      <c r="Y13" s="403"/>
      <c r="Z13" s="403"/>
      <c r="AA13" s="403"/>
      <c r="AB13" s="404"/>
      <c r="AC13" s="370">
        <v>1959</v>
      </c>
      <c r="AD13" s="371"/>
      <c r="AE13" s="371"/>
      <c r="AF13" s="371"/>
      <c r="AG13" s="372"/>
      <c r="AH13" s="370">
        <v>2169</v>
      </c>
      <c r="AI13" s="371"/>
      <c r="AJ13" s="371"/>
      <c r="AK13" s="371"/>
      <c r="AL13" s="430"/>
      <c r="AM13" s="474" t="s">
        <v>139</v>
      </c>
      <c r="AN13" s="374"/>
      <c r="AO13" s="374"/>
      <c r="AP13" s="374"/>
      <c r="AQ13" s="374"/>
      <c r="AR13" s="374"/>
      <c r="AS13" s="374"/>
      <c r="AT13" s="375"/>
      <c r="AU13" s="475" t="s">
        <v>140</v>
      </c>
      <c r="AV13" s="476"/>
      <c r="AW13" s="476"/>
      <c r="AX13" s="476"/>
      <c r="AY13" s="431" t="s">
        <v>141</v>
      </c>
      <c r="AZ13" s="432"/>
      <c r="BA13" s="432"/>
      <c r="BB13" s="432"/>
      <c r="BC13" s="432"/>
      <c r="BD13" s="432"/>
      <c r="BE13" s="432"/>
      <c r="BF13" s="432"/>
      <c r="BG13" s="432"/>
      <c r="BH13" s="432"/>
      <c r="BI13" s="432"/>
      <c r="BJ13" s="432"/>
      <c r="BK13" s="432"/>
      <c r="BL13" s="432"/>
      <c r="BM13" s="433"/>
      <c r="BN13" s="417">
        <v>962607</v>
      </c>
      <c r="BO13" s="418"/>
      <c r="BP13" s="418"/>
      <c r="BQ13" s="418"/>
      <c r="BR13" s="418"/>
      <c r="BS13" s="418"/>
      <c r="BT13" s="418"/>
      <c r="BU13" s="419"/>
      <c r="BV13" s="417">
        <v>360321</v>
      </c>
      <c r="BW13" s="418"/>
      <c r="BX13" s="418"/>
      <c r="BY13" s="418"/>
      <c r="BZ13" s="418"/>
      <c r="CA13" s="418"/>
      <c r="CB13" s="418"/>
      <c r="CC13" s="419"/>
      <c r="CD13" s="457" t="s">
        <v>142</v>
      </c>
      <c r="CE13" s="377"/>
      <c r="CF13" s="377"/>
      <c r="CG13" s="377"/>
      <c r="CH13" s="377"/>
      <c r="CI13" s="377"/>
      <c r="CJ13" s="377"/>
      <c r="CK13" s="377"/>
      <c r="CL13" s="377"/>
      <c r="CM13" s="377"/>
      <c r="CN13" s="377"/>
      <c r="CO13" s="377"/>
      <c r="CP13" s="377"/>
      <c r="CQ13" s="377"/>
      <c r="CR13" s="377"/>
      <c r="CS13" s="458"/>
      <c r="CT13" s="414">
        <v>8.1</v>
      </c>
      <c r="CU13" s="415"/>
      <c r="CV13" s="415"/>
      <c r="CW13" s="415"/>
      <c r="CX13" s="415"/>
      <c r="CY13" s="415"/>
      <c r="CZ13" s="415"/>
      <c r="DA13" s="416"/>
      <c r="DB13" s="414">
        <v>7.3</v>
      </c>
      <c r="DC13" s="415"/>
      <c r="DD13" s="415"/>
      <c r="DE13" s="415"/>
      <c r="DF13" s="415"/>
      <c r="DG13" s="415"/>
      <c r="DH13" s="415"/>
      <c r="DI13" s="416"/>
    </row>
    <row r="14" spans="1:119" ht="18.75" customHeight="1" thickBot="1" x14ac:dyDescent="0.25">
      <c r="A14" s="178"/>
      <c r="B14" s="526"/>
      <c r="C14" s="527"/>
      <c r="D14" s="527"/>
      <c r="E14" s="527"/>
      <c r="F14" s="527"/>
      <c r="G14" s="527"/>
      <c r="H14" s="527"/>
      <c r="I14" s="527"/>
      <c r="J14" s="527"/>
      <c r="K14" s="528"/>
      <c r="L14" s="491" t="s">
        <v>143</v>
      </c>
      <c r="M14" s="544"/>
      <c r="N14" s="544"/>
      <c r="O14" s="544"/>
      <c r="P14" s="544"/>
      <c r="Q14" s="545"/>
      <c r="R14" s="504">
        <v>80168</v>
      </c>
      <c r="S14" s="505"/>
      <c r="T14" s="505"/>
      <c r="U14" s="505"/>
      <c r="V14" s="506"/>
      <c r="W14" s="508"/>
      <c r="X14" s="406"/>
      <c r="Y14" s="406"/>
      <c r="Z14" s="406"/>
      <c r="AA14" s="406"/>
      <c r="AB14" s="407"/>
      <c r="AC14" s="497">
        <v>5.2</v>
      </c>
      <c r="AD14" s="498"/>
      <c r="AE14" s="498"/>
      <c r="AF14" s="498"/>
      <c r="AG14" s="499"/>
      <c r="AH14" s="497">
        <v>5.2</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144</v>
      </c>
      <c r="CE14" s="455"/>
      <c r="CF14" s="455"/>
      <c r="CG14" s="455"/>
      <c r="CH14" s="455"/>
      <c r="CI14" s="455"/>
      <c r="CJ14" s="455"/>
      <c r="CK14" s="455"/>
      <c r="CL14" s="455"/>
      <c r="CM14" s="455"/>
      <c r="CN14" s="455"/>
      <c r="CO14" s="455"/>
      <c r="CP14" s="455"/>
      <c r="CQ14" s="455"/>
      <c r="CR14" s="455"/>
      <c r="CS14" s="456"/>
      <c r="CT14" s="514">
        <v>56</v>
      </c>
      <c r="CU14" s="515"/>
      <c r="CV14" s="515"/>
      <c r="CW14" s="515"/>
      <c r="CX14" s="515"/>
      <c r="CY14" s="515"/>
      <c r="CZ14" s="515"/>
      <c r="DA14" s="516"/>
      <c r="DB14" s="514">
        <v>65.900000000000006</v>
      </c>
      <c r="DC14" s="515"/>
      <c r="DD14" s="515"/>
      <c r="DE14" s="515"/>
      <c r="DF14" s="515"/>
      <c r="DG14" s="515"/>
      <c r="DH14" s="515"/>
      <c r="DI14" s="516"/>
    </row>
    <row r="15" spans="1:119" ht="18.75" customHeight="1" x14ac:dyDescent="0.2">
      <c r="A15" s="178"/>
      <c r="B15" s="526"/>
      <c r="C15" s="527"/>
      <c r="D15" s="527"/>
      <c r="E15" s="527"/>
      <c r="F15" s="527"/>
      <c r="G15" s="527"/>
      <c r="H15" s="527"/>
      <c r="I15" s="527"/>
      <c r="J15" s="527"/>
      <c r="K15" s="528"/>
      <c r="L15" s="187"/>
      <c r="M15" s="501" t="s">
        <v>145</v>
      </c>
      <c r="N15" s="502"/>
      <c r="O15" s="502"/>
      <c r="P15" s="502"/>
      <c r="Q15" s="503"/>
      <c r="R15" s="504">
        <v>79114</v>
      </c>
      <c r="S15" s="505"/>
      <c r="T15" s="505"/>
      <c r="U15" s="505"/>
      <c r="V15" s="506"/>
      <c r="W15" s="507" t="s">
        <v>146</v>
      </c>
      <c r="X15" s="403"/>
      <c r="Y15" s="403"/>
      <c r="Z15" s="403"/>
      <c r="AA15" s="403"/>
      <c r="AB15" s="404"/>
      <c r="AC15" s="370">
        <v>10485</v>
      </c>
      <c r="AD15" s="371"/>
      <c r="AE15" s="371"/>
      <c r="AF15" s="371"/>
      <c r="AG15" s="372"/>
      <c r="AH15" s="370">
        <v>11275</v>
      </c>
      <c r="AI15" s="371"/>
      <c r="AJ15" s="371"/>
      <c r="AK15" s="371"/>
      <c r="AL15" s="430"/>
      <c r="AM15" s="474"/>
      <c r="AN15" s="374"/>
      <c r="AO15" s="374"/>
      <c r="AP15" s="374"/>
      <c r="AQ15" s="374"/>
      <c r="AR15" s="374"/>
      <c r="AS15" s="374"/>
      <c r="AT15" s="375"/>
      <c r="AU15" s="475"/>
      <c r="AV15" s="476"/>
      <c r="AW15" s="476"/>
      <c r="AX15" s="476"/>
      <c r="AY15" s="443" t="s">
        <v>147</v>
      </c>
      <c r="AZ15" s="444"/>
      <c r="BA15" s="444"/>
      <c r="BB15" s="444"/>
      <c r="BC15" s="444"/>
      <c r="BD15" s="444"/>
      <c r="BE15" s="444"/>
      <c r="BF15" s="444"/>
      <c r="BG15" s="444"/>
      <c r="BH15" s="444"/>
      <c r="BI15" s="444"/>
      <c r="BJ15" s="444"/>
      <c r="BK15" s="444"/>
      <c r="BL15" s="444"/>
      <c r="BM15" s="445"/>
      <c r="BN15" s="446">
        <v>11509110</v>
      </c>
      <c r="BO15" s="447"/>
      <c r="BP15" s="447"/>
      <c r="BQ15" s="447"/>
      <c r="BR15" s="447"/>
      <c r="BS15" s="447"/>
      <c r="BT15" s="447"/>
      <c r="BU15" s="448"/>
      <c r="BV15" s="446">
        <v>11918109</v>
      </c>
      <c r="BW15" s="447"/>
      <c r="BX15" s="447"/>
      <c r="BY15" s="447"/>
      <c r="BZ15" s="447"/>
      <c r="CA15" s="447"/>
      <c r="CB15" s="447"/>
      <c r="CC15" s="448"/>
      <c r="CD15" s="517" t="s">
        <v>148</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26"/>
      <c r="C16" s="527"/>
      <c r="D16" s="527"/>
      <c r="E16" s="527"/>
      <c r="F16" s="527"/>
      <c r="G16" s="527"/>
      <c r="H16" s="527"/>
      <c r="I16" s="527"/>
      <c r="J16" s="527"/>
      <c r="K16" s="528"/>
      <c r="L16" s="491" t="s">
        <v>149</v>
      </c>
      <c r="M16" s="492"/>
      <c r="N16" s="492"/>
      <c r="O16" s="492"/>
      <c r="P16" s="492"/>
      <c r="Q16" s="493"/>
      <c r="R16" s="494" t="s">
        <v>150</v>
      </c>
      <c r="S16" s="495"/>
      <c r="T16" s="495"/>
      <c r="U16" s="495"/>
      <c r="V16" s="496"/>
      <c r="W16" s="508"/>
      <c r="X16" s="406"/>
      <c r="Y16" s="406"/>
      <c r="Z16" s="406"/>
      <c r="AA16" s="406"/>
      <c r="AB16" s="407"/>
      <c r="AC16" s="497">
        <v>27.7</v>
      </c>
      <c r="AD16" s="498"/>
      <c r="AE16" s="498"/>
      <c r="AF16" s="498"/>
      <c r="AG16" s="499"/>
      <c r="AH16" s="497">
        <v>27.2</v>
      </c>
      <c r="AI16" s="498"/>
      <c r="AJ16" s="498"/>
      <c r="AK16" s="498"/>
      <c r="AL16" s="500"/>
      <c r="AM16" s="474"/>
      <c r="AN16" s="374"/>
      <c r="AO16" s="374"/>
      <c r="AP16" s="374"/>
      <c r="AQ16" s="374"/>
      <c r="AR16" s="374"/>
      <c r="AS16" s="374"/>
      <c r="AT16" s="375"/>
      <c r="AU16" s="475"/>
      <c r="AV16" s="476"/>
      <c r="AW16" s="476"/>
      <c r="AX16" s="476"/>
      <c r="AY16" s="431" t="s">
        <v>151</v>
      </c>
      <c r="AZ16" s="432"/>
      <c r="BA16" s="432"/>
      <c r="BB16" s="432"/>
      <c r="BC16" s="432"/>
      <c r="BD16" s="432"/>
      <c r="BE16" s="432"/>
      <c r="BF16" s="432"/>
      <c r="BG16" s="432"/>
      <c r="BH16" s="432"/>
      <c r="BI16" s="432"/>
      <c r="BJ16" s="432"/>
      <c r="BK16" s="432"/>
      <c r="BL16" s="432"/>
      <c r="BM16" s="433"/>
      <c r="BN16" s="417">
        <v>21341959</v>
      </c>
      <c r="BO16" s="418"/>
      <c r="BP16" s="418"/>
      <c r="BQ16" s="418"/>
      <c r="BR16" s="418"/>
      <c r="BS16" s="418"/>
      <c r="BT16" s="418"/>
      <c r="BU16" s="419"/>
      <c r="BV16" s="417">
        <v>20557269</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8"/>
      <c r="B17" s="529"/>
      <c r="C17" s="530"/>
      <c r="D17" s="530"/>
      <c r="E17" s="530"/>
      <c r="F17" s="530"/>
      <c r="G17" s="530"/>
      <c r="H17" s="530"/>
      <c r="I17" s="530"/>
      <c r="J17" s="530"/>
      <c r="K17" s="531"/>
      <c r="L17" s="192"/>
      <c r="M17" s="510" t="s">
        <v>152</v>
      </c>
      <c r="N17" s="511"/>
      <c r="O17" s="511"/>
      <c r="P17" s="511"/>
      <c r="Q17" s="512"/>
      <c r="R17" s="494" t="s">
        <v>153</v>
      </c>
      <c r="S17" s="495"/>
      <c r="T17" s="495"/>
      <c r="U17" s="495"/>
      <c r="V17" s="496"/>
      <c r="W17" s="507" t="s">
        <v>154</v>
      </c>
      <c r="X17" s="403"/>
      <c r="Y17" s="403"/>
      <c r="Z17" s="403"/>
      <c r="AA17" s="403"/>
      <c r="AB17" s="404"/>
      <c r="AC17" s="370">
        <v>25431</v>
      </c>
      <c r="AD17" s="371"/>
      <c r="AE17" s="371"/>
      <c r="AF17" s="371"/>
      <c r="AG17" s="372"/>
      <c r="AH17" s="370">
        <v>27936</v>
      </c>
      <c r="AI17" s="371"/>
      <c r="AJ17" s="371"/>
      <c r="AK17" s="371"/>
      <c r="AL17" s="430"/>
      <c r="AM17" s="474"/>
      <c r="AN17" s="374"/>
      <c r="AO17" s="374"/>
      <c r="AP17" s="374"/>
      <c r="AQ17" s="374"/>
      <c r="AR17" s="374"/>
      <c r="AS17" s="374"/>
      <c r="AT17" s="375"/>
      <c r="AU17" s="475"/>
      <c r="AV17" s="476"/>
      <c r="AW17" s="476"/>
      <c r="AX17" s="476"/>
      <c r="AY17" s="431" t="s">
        <v>155</v>
      </c>
      <c r="AZ17" s="432"/>
      <c r="BA17" s="432"/>
      <c r="BB17" s="432"/>
      <c r="BC17" s="432"/>
      <c r="BD17" s="432"/>
      <c r="BE17" s="432"/>
      <c r="BF17" s="432"/>
      <c r="BG17" s="432"/>
      <c r="BH17" s="432"/>
      <c r="BI17" s="432"/>
      <c r="BJ17" s="432"/>
      <c r="BK17" s="432"/>
      <c r="BL17" s="432"/>
      <c r="BM17" s="433"/>
      <c r="BN17" s="417">
        <v>14545808</v>
      </c>
      <c r="BO17" s="418"/>
      <c r="BP17" s="418"/>
      <c r="BQ17" s="418"/>
      <c r="BR17" s="418"/>
      <c r="BS17" s="418"/>
      <c r="BT17" s="418"/>
      <c r="BU17" s="419"/>
      <c r="BV17" s="417">
        <v>15087256</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8"/>
      <c r="B18" s="467" t="s">
        <v>156</v>
      </c>
      <c r="C18" s="468"/>
      <c r="D18" s="468"/>
      <c r="E18" s="469"/>
      <c r="F18" s="469"/>
      <c r="G18" s="469"/>
      <c r="H18" s="469"/>
      <c r="I18" s="469"/>
      <c r="J18" s="469"/>
      <c r="K18" s="469"/>
      <c r="L18" s="470">
        <v>1449.83</v>
      </c>
      <c r="M18" s="470"/>
      <c r="N18" s="470"/>
      <c r="O18" s="470"/>
      <c r="P18" s="470"/>
      <c r="Q18" s="470"/>
      <c r="R18" s="471"/>
      <c r="S18" s="471"/>
      <c r="T18" s="471"/>
      <c r="U18" s="471"/>
      <c r="V18" s="472"/>
      <c r="W18" s="488"/>
      <c r="X18" s="489"/>
      <c r="Y18" s="489"/>
      <c r="Z18" s="489"/>
      <c r="AA18" s="489"/>
      <c r="AB18" s="513"/>
      <c r="AC18" s="387">
        <v>67.099999999999994</v>
      </c>
      <c r="AD18" s="388"/>
      <c r="AE18" s="388"/>
      <c r="AF18" s="388"/>
      <c r="AG18" s="473"/>
      <c r="AH18" s="387">
        <v>67.5</v>
      </c>
      <c r="AI18" s="388"/>
      <c r="AJ18" s="388"/>
      <c r="AK18" s="388"/>
      <c r="AL18" s="389"/>
      <c r="AM18" s="474"/>
      <c r="AN18" s="374"/>
      <c r="AO18" s="374"/>
      <c r="AP18" s="374"/>
      <c r="AQ18" s="374"/>
      <c r="AR18" s="374"/>
      <c r="AS18" s="374"/>
      <c r="AT18" s="375"/>
      <c r="AU18" s="475"/>
      <c r="AV18" s="476"/>
      <c r="AW18" s="476"/>
      <c r="AX18" s="476"/>
      <c r="AY18" s="431" t="s">
        <v>157</v>
      </c>
      <c r="AZ18" s="432"/>
      <c r="BA18" s="432"/>
      <c r="BB18" s="432"/>
      <c r="BC18" s="432"/>
      <c r="BD18" s="432"/>
      <c r="BE18" s="432"/>
      <c r="BF18" s="432"/>
      <c r="BG18" s="432"/>
      <c r="BH18" s="432"/>
      <c r="BI18" s="432"/>
      <c r="BJ18" s="432"/>
      <c r="BK18" s="432"/>
      <c r="BL18" s="432"/>
      <c r="BM18" s="433"/>
      <c r="BN18" s="417">
        <v>25293798</v>
      </c>
      <c r="BO18" s="418"/>
      <c r="BP18" s="418"/>
      <c r="BQ18" s="418"/>
      <c r="BR18" s="418"/>
      <c r="BS18" s="418"/>
      <c r="BT18" s="418"/>
      <c r="BU18" s="419"/>
      <c r="BV18" s="417">
        <v>24766962</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8"/>
      <c r="B19" s="467" t="s">
        <v>158</v>
      </c>
      <c r="C19" s="468"/>
      <c r="D19" s="468"/>
      <c r="E19" s="469"/>
      <c r="F19" s="469"/>
      <c r="G19" s="469"/>
      <c r="H19" s="469"/>
      <c r="I19" s="469"/>
      <c r="J19" s="469"/>
      <c r="K19" s="469"/>
      <c r="L19" s="477">
        <v>54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159</v>
      </c>
      <c r="AZ19" s="432"/>
      <c r="BA19" s="432"/>
      <c r="BB19" s="432"/>
      <c r="BC19" s="432"/>
      <c r="BD19" s="432"/>
      <c r="BE19" s="432"/>
      <c r="BF19" s="432"/>
      <c r="BG19" s="432"/>
      <c r="BH19" s="432"/>
      <c r="BI19" s="432"/>
      <c r="BJ19" s="432"/>
      <c r="BK19" s="432"/>
      <c r="BL19" s="432"/>
      <c r="BM19" s="433"/>
      <c r="BN19" s="417">
        <v>31456996</v>
      </c>
      <c r="BO19" s="418"/>
      <c r="BP19" s="418"/>
      <c r="BQ19" s="418"/>
      <c r="BR19" s="418"/>
      <c r="BS19" s="418"/>
      <c r="BT19" s="418"/>
      <c r="BU19" s="419"/>
      <c r="BV19" s="417">
        <v>29162114</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8"/>
      <c r="B20" s="467" t="s">
        <v>160</v>
      </c>
      <c r="C20" s="468"/>
      <c r="D20" s="468"/>
      <c r="E20" s="469"/>
      <c r="F20" s="469"/>
      <c r="G20" s="469"/>
      <c r="H20" s="469"/>
      <c r="I20" s="469"/>
      <c r="J20" s="469"/>
      <c r="K20" s="469"/>
      <c r="L20" s="477">
        <v>32308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8"/>
      <c r="B21" s="464" t="s">
        <v>161</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2">
      <c r="A22" s="178"/>
      <c r="B22" s="393" t="s">
        <v>162</v>
      </c>
      <c r="C22" s="394"/>
      <c r="D22" s="395"/>
      <c r="E22" s="402" t="s">
        <v>1</v>
      </c>
      <c r="F22" s="403"/>
      <c r="G22" s="403"/>
      <c r="H22" s="403"/>
      <c r="I22" s="403"/>
      <c r="J22" s="403"/>
      <c r="K22" s="404"/>
      <c r="L22" s="402" t="s">
        <v>163</v>
      </c>
      <c r="M22" s="403"/>
      <c r="N22" s="403"/>
      <c r="O22" s="403"/>
      <c r="P22" s="404"/>
      <c r="Q22" s="408" t="s">
        <v>164</v>
      </c>
      <c r="R22" s="409"/>
      <c r="S22" s="409"/>
      <c r="T22" s="409"/>
      <c r="U22" s="409"/>
      <c r="V22" s="410"/>
      <c r="W22" s="459" t="s">
        <v>165</v>
      </c>
      <c r="X22" s="394"/>
      <c r="Y22" s="395"/>
      <c r="Z22" s="402" t="s">
        <v>1</v>
      </c>
      <c r="AA22" s="403"/>
      <c r="AB22" s="403"/>
      <c r="AC22" s="403"/>
      <c r="AD22" s="403"/>
      <c r="AE22" s="403"/>
      <c r="AF22" s="403"/>
      <c r="AG22" s="404"/>
      <c r="AH22" s="420" t="s">
        <v>166</v>
      </c>
      <c r="AI22" s="403"/>
      <c r="AJ22" s="403"/>
      <c r="AK22" s="403"/>
      <c r="AL22" s="404"/>
      <c r="AM22" s="420" t="s">
        <v>167</v>
      </c>
      <c r="AN22" s="421"/>
      <c r="AO22" s="421"/>
      <c r="AP22" s="421"/>
      <c r="AQ22" s="421"/>
      <c r="AR22" s="422"/>
      <c r="AS22" s="408" t="s">
        <v>164</v>
      </c>
      <c r="AT22" s="409"/>
      <c r="AU22" s="409"/>
      <c r="AV22" s="409"/>
      <c r="AW22" s="409"/>
      <c r="AX22" s="426"/>
      <c r="AY22" s="443" t="s">
        <v>168</v>
      </c>
      <c r="AZ22" s="444"/>
      <c r="BA22" s="444"/>
      <c r="BB22" s="444"/>
      <c r="BC22" s="444"/>
      <c r="BD22" s="444"/>
      <c r="BE22" s="444"/>
      <c r="BF22" s="444"/>
      <c r="BG22" s="444"/>
      <c r="BH22" s="444"/>
      <c r="BI22" s="444"/>
      <c r="BJ22" s="444"/>
      <c r="BK22" s="444"/>
      <c r="BL22" s="444"/>
      <c r="BM22" s="445"/>
      <c r="BN22" s="446">
        <v>56505510</v>
      </c>
      <c r="BO22" s="447"/>
      <c r="BP22" s="447"/>
      <c r="BQ22" s="447"/>
      <c r="BR22" s="447"/>
      <c r="BS22" s="447"/>
      <c r="BT22" s="447"/>
      <c r="BU22" s="448"/>
      <c r="BV22" s="446">
        <v>58889311</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2">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169</v>
      </c>
      <c r="AZ23" s="432"/>
      <c r="BA23" s="432"/>
      <c r="BB23" s="432"/>
      <c r="BC23" s="432"/>
      <c r="BD23" s="432"/>
      <c r="BE23" s="432"/>
      <c r="BF23" s="432"/>
      <c r="BG23" s="432"/>
      <c r="BH23" s="432"/>
      <c r="BI23" s="432"/>
      <c r="BJ23" s="432"/>
      <c r="BK23" s="432"/>
      <c r="BL23" s="432"/>
      <c r="BM23" s="433"/>
      <c r="BN23" s="417">
        <v>36363027</v>
      </c>
      <c r="BO23" s="418"/>
      <c r="BP23" s="418"/>
      <c r="BQ23" s="418"/>
      <c r="BR23" s="418"/>
      <c r="BS23" s="418"/>
      <c r="BT23" s="418"/>
      <c r="BU23" s="419"/>
      <c r="BV23" s="417">
        <v>36725352</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8"/>
      <c r="B24" s="396"/>
      <c r="C24" s="397"/>
      <c r="D24" s="398"/>
      <c r="E24" s="373" t="s">
        <v>170</v>
      </c>
      <c r="F24" s="374"/>
      <c r="G24" s="374"/>
      <c r="H24" s="374"/>
      <c r="I24" s="374"/>
      <c r="J24" s="374"/>
      <c r="K24" s="375"/>
      <c r="L24" s="370">
        <v>1</v>
      </c>
      <c r="M24" s="371"/>
      <c r="N24" s="371"/>
      <c r="O24" s="371"/>
      <c r="P24" s="372"/>
      <c r="Q24" s="370">
        <v>9120</v>
      </c>
      <c r="R24" s="371"/>
      <c r="S24" s="371"/>
      <c r="T24" s="371"/>
      <c r="U24" s="371"/>
      <c r="V24" s="372"/>
      <c r="W24" s="460"/>
      <c r="X24" s="397"/>
      <c r="Y24" s="398"/>
      <c r="Z24" s="373" t="s">
        <v>171</v>
      </c>
      <c r="AA24" s="374"/>
      <c r="AB24" s="374"/>
      <c r="AC24" s="374"/>
      <c r="AD24" s="374"/>
      <c r="AE24" s="374"/>
      <c r="AF24" s="374"/>
      <c r="AG24" s="375"/>
      <c r="AH24" s="370">
        <v>885</v>
      </c>
      <c r="AI24" s="371"/>
      <c r="AJ24" s="371"/>
      <c r="AK24" s="371"/>
      <c r="AL24" s="372"/>
      <c r="AM24" s="370">
        <v>2842620</v>
      </c>
      <c r="AN24" s="371"/>
      <c r="AO24" s="371"/>
      <c r="AP24" s="371"/>
      <c r="AQ24" s="371"/>
      <c r="AR24" s="372"/>
      <c r="AS24" s="370">
        <v>3212</v>
      </c>
      <c r="AT24" s="371"/>
      <c r="AU24" s="371"/>
      <c r="AV24" s="371"/>
      <c r="AW24" s="371"/>
      <c r="AX24" s="430"/>
      <c r="AY24" s="390" t="s">
        <v>172</v>
      </c>
      <c r="AZ24" s="391"/>
      <c r="BA24" s="391"/>
      <c r="BB24" s="391"/>
      <c r="BC24" s="391"/>
      <c r="BD24" s="391"/>
      <c r="BE24" s="391"/>
      <c r="BF24" s="391"/>
      <c r="BG24" s="391"/>
      <c r="BH24" s="391"/>
      <c r="BI24" s="391"/>
      <c r="BJ24" s="391"/>
      <c r="BK24" s="391"/>
      <c r="BL24" s="391"/>
      <c r="BM24" s="392"/>
      <c r="BN24" s="417">
        <v>36756119</v>
      </c>
      <c r="BO24" s="418"/>
      <c r="BP24" s="418"/>
      <c r="BQ24" s="418"/>
      <c r="BR24" s="418"/>
      <c r="BS24" s="418"/>
      <c r="BT24" s="418"/>
      <c r="BU24" s="419"/>
      <c r="BV24" s="417">
        <v>38972509</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2">
      <c r="A25" s="178"/>
      <c r="B25" s="396"/>
      <c r="C25" s="397"/>
      <c r="D25" s="398"/>
      <c r="E25" s="373" t="s">
        <v>173</v>
      </c>
      <c r="F25" s="374"/>
      <c r="G25" s="374"/>
      <c r="H25" s="374"/>
      <c r="I25" s="374"/>
      <c r="J25" s="374"/>
      <c r="K25" s="375"/>
      <c r="L25" s="370">
        <v>1</v>
      </c>
      <c r="M25" s="371"/>
      <c r="N25" s="371"/>
      <c r="O25" s="371"/>
      <c r="P25" s="372"/>
      <c r="Q25" s="370">
        <v>7220</v>
      </c>
      <c r="R25" s="371"/>
      <c r="S25" s="371"/>
      <c r="T25" s="371"/>
      <c r="U25" s="371"/>
      <c r="V25" s="372"/>
      <c r="W25" s="460"/>
      <c r="X25" s="397"/>
      <c r="Y25" s="398"/>
      <c r="Z25" s="373" t="s">
        <v>174</v>
      </c>
      <c r="AA25" s="374"/>
      <c r="AB25" s="374"/>
      <c r="AC25" s="374"/>
      <c r="AD25" s="374"/>
      <c r="AE25" s="374"/>
      <c r="AF25" s="374"/>
      <c r="AG25" s="375"/>
      <c r="AH25" s="370">
        <v>189</v>
      </c>
      <c r="AI25" s="371"/>
      <c r="AJ25" s="371"/>
      <c r="AK25" s="371"/>
      <c r="AL25" s="372"/>
      <c r="AM25" s="370">
        <v>570213</v>
      </c>
      <c r="AN25" s="371"/>
      <c r="AO25" s="371"/>
      <c r="AP25" s="371"/>
      <c r="AQ25" s="371"/>
      <c r="AR25" s="372"/>
      <c r="AS25" s="370">
        <v>3017</v>
      </c>
      <c r="AT25" s="371"/>
      <c r="AU25" s="371"/>
      <c r="AV25" s="371"/>
      <c r="AW25" s="371"/>
      <c r="AX25" s="430"/>
      <c r="AY25" s="443" t="s">
        <v>175</v>
      </c>
      <c r="AZ25" s="444"/>
      <c r="BA25" s="444"/>
      <c r="BB25" s="444"/>
      <c r="BC25" s="444"/>
      <c r="BD25" s="444"/>
      <c r="BE25" s="444"/>
      <c r="BF25" s="444"/>
      <c r="BG25" s="444"/>
      <c r="BH25" s="444"/>
      <c r="BI25" s="444"/>
      <c r="BJ25" s="444"/>
      <c r="BK25" s="444"/>
      <c r="BL25" s="444"/>
      <c r="BM25" s="445"/>
      <c r="BN25" s="446">
        <v>8632520</v>
      </c>
      <c r="BO25" s="447"/>
      <c r="BP25" s="447"/>
      <c r="BQ25" s="447"/>
      <c r="BR25" s="447"/>
      <c r="BS25" s="447"/>
      <c r="BT25" s="447"/>
      <c r="BU25" s="448"/>
      <c r="BV25" s="446">
        <v>7136131</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2">
      <c r="A26" s="178"/>
      <c r="B26" s="396"/>
      <c r="C26" s="397"/>
      <c r="D26" s="398"/>
      <c r="E26" s="373" t="s">
        <v>176</v>
      </c>
      <c r="F26" s="374"/>
      <c r="G26" s="374"/>
      <c r="H26" s="374"/>
      <c r="I26" s="374"/>
      <c r="J26" s="374"/>
      <c r="K26" s="375"/>
      <c r="L26" s="370">
        <v>1</v>
      </c>
      <c r="M26" s="371"/>
      <c r="N26" s="371"/>
      <c r="O26" s="371"/>
      <c r="P26" s="372"/>
      <c r="Q26" s="370">
        <v>6412</v>
      </c>
      <c r="R26" s="371"/>
      <c r="S26" s="371"/>
      <c r="T26" s="371"/>
      <c r="U26" s="371"/>
      <c r="V26" s="372"/>
      <c r="W26" s="460"/>
      <c r="X26" s="397"/>
      <c r="Y26" s="398"/>
      <c r="Z26" s="373" t="s">
        <v>177</v>
      </c>
      <c r="AA26" s="428"/>
      <c r="AB26" s="428"/>
      <c r="AC26" s="428"/>
      <c r="AD26" s="428"/>
      <c r="AE26" s="428"/>
      <c r="AF26" s="428"/>
      <c r="AG26" s="429"/>
      <c r="AH26" s="370">
        <v>18</v>
      </c>
      <c r="AI26" s="371"/>
      <c r="AJ26" s="371"/>
      <c r="AK26" s="371"/>
      <c r="AL26" s="372"/>
      <c r="AM26" s="370">
        <v>58194</v>
      </c>
      <c r="AN26" s="371"/>
      <c r="AO26" s="371"/>
      <c r="AP26" s="371"/>
      <c r="AQ26" s="371"/>
      <c r="AR26" s="372"/>
      <c r="AS26" s="370">
        <v>3233</v>
      </c>
      <c r="AT26" s="371"/>
      <c r="AU26" s="371"/>
      <c r="AV26" s="371"/>
      <c r="AW26" s="371"/>
      <c r="AX26" s="430"/>
      <c r="AY26" s="457" t="s">
        <v>178</v>
      </c>
      <c r="AZ26" s="377"/>
      <c r="BA26" s="377"/>
      <c r="BB26" s="377"/>
      <c r="BC26" s="377"/>
      <c r="BD26" s="377"/>
      <c r="BE26" s="377"/>
      <c r="BF26" s="377"/>
      <c r="BG26" s="377"/>
      <c r="BH26" s="377"/>
      <c r="BI26" s="377"/>
      <c r="BJ26" s="377"/>
      <c r="BK26" s="377"/>
      <c r="BL26" s="377"/>
      <c r="BM26" s="458"/>
      <c r="BN26" s="417" t="s">
        <v>179</v>
      </c>
      <c r="BO26" s="418"/>
      <c r="BP26" s="418"/>
      <c r="BQ26" s="418"/>
      <c r="BR26" s="418"/>
      <c r="BS26" s="418"/>
      <c r="BT26" s="418"/>
      <c r="BU26" s="419"/>
      <c r="BV26" s="417" t="s">
        <v>180</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8"/>
      <c r="B27" s="396"/>
      <c r="C27" s="397"/>
      <c r="D27" s="398"/>
      <c r="E27" s="373" t="s">
        <v>181</v>
      </c>
      <c r="F27" s="374"/>
      <c r="G27" s="374"/>
      <c r="H27" s="374"/>
      <c r="I27" s="374"/>
      <c r="J27" s="374"/>
      <c r="K27" s="375"/>
      <c r="L27" s="370">
        <v>1</v>
      </c>
      <c r="M27" s="371"/>
      <c r="N27" s="371"/>
      <c r="O27" s="371"/>
      <c r="P27" s="372"/>
      <c r="Q27" s="370">
        <v>4900</v>
      </c>
      <c r="R27" s="371"/>
      <c r="S27" s="371"/>
      <c r="T27" s="371"/>
      <c r="U27" s="371"/>
      <c r="V27" s="372"/>
      <c r="W27" s="460"/>
      <c r="X27" s="397"/>
      <c r="Y27" s="398"/>
      <c r="Z27" s="373" t="s">
        <v>182</v>
      </c>
      <c r="AA27" s="374"/>
      <c r="AB27" s="374"/>
      <c r="AC27" s="374"/>
      <c r="AD27" s="374"/>
      <c r="AE27" s="374"/>
      <c r="AF27" s="374"/>
      <c r="AG27" s="375"/>
      <c r="AH27" s="370">
        <v>8</v>
      </c>
      <c r="AI27" s="371"/>
      <c r="AJ27" s="371"/>
      <c r="AK27" s="371"/>
      <c r="AL27" s="372"/>
      <c r="AM27" s="370">
        <v>31616</v>
      </c>
      <c r="AN27" s="371"/>
      <c r="AO27" s="371"/>
      <c r="AP27" s="371"/>
      <c r="AQ27" s="371"/>
      <c r="AR27" s="372"/>
      <c r="AS27" s="370">
        <v>3952</v>
      </c>
      <c r="AT27" s="371"/>
      <c r="AU27" s="371"/>
      <c r="AV27" s="371"/>
      <c r="AW27" s="371"/>
      <c r="AX27" s="430"/>
      <c r="AY27" s="454" t="s">
        <v>183</v>
      </c>
      <c r="AZ27" s="455"/>
      <c r="BA27" s="455"/>
      <c r="BB27" s="455"/>
      <c r="BC27" s="455"/>
      <c r="BD27" s="455"/>
      <c r="BE27" s="455"/>
      <c r="BF27" s="455"/>
      <c r="BG27" s="455"/>
      <c r="BH27" s="455"/>
      <c r="BI27" s="455"/>
      <c r="BJ27" s="455"/>
      <c r="BK27" s="455"/>
      <c r="BL27" s="455"/>
      <c r="BM27" s="456"/>
      <c r="BN27" s="451">
        <v>303513</v>
      </c>
      <c r="BO27" s="452"/>
      <c r="BP27" s="452"/>
      <c r="BQ27" s="452"/>
      <c r="BR27" s="452"/>
      <c r="BS27" s="452"/>
      <c r="BT27" s="452"/>
      <c r="BU27" s="453"/>
      <c r="BV27" s="451">
        <v>303507</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2">
      <c r="A28" s="178"/>
      <c r="B28" s="396"/>
      <c r="C28" s="397"/>
      <c r="D28" s="398"/>
      <c r="E28" s="373" t="s">
        <v>184</v>
      </c>
      <c r="F28" s="374"/>
      <c r="G28" s="374"/>
      <c r="H28" s="374"/>
      <c r="I28" s="374"/>
      <c r="J28" s="374"/>
      <c r="K28" s="375"/>
      <c r="L28" s="370">
        <v>1</v>
      </c>
      <c r="M28" s="371"/>
      <c r="N28" s="371"/>
      <c r="O28" s="371"/>
      <c r="P28" s="372"/>
      <c r="Q28" s="370">
        <v>4100</v>
      </c>
      <c r="R28" s="371"/>
      <c r="S28" s="371"/>
      <c r="T28" s="371"/>
      <c r="U28" s="371"/>
      <c r="V28" s="372"/>
      <c r="W28" s="460"/>
      <c r="X28" s="397"/>
      <c r="Y28" s="398"/>
      <c r="Z28" s="373" t="s">
        <v>185</v>
      </c>
      <c r="AA28" s="374"/>
      <c r="AB28" s="374"/>
      <c r="AC28" s="374"/>
      <c r="AD28" s="374"/>
      <c r="AE28" s="374"/>
      <c r="AF28" s="374"/>
      <c r="AG28" s="375"/>
      <c r="AH28" s="370" t="s">
        <v>179</v>
      </c>
      <c r="AI28" s="371"/>
      <c r="AJ28" s="371"/>
      <c r="AK28" s="371"/>
      <c r="AL28" s="372"/>
      <c r="AM28" s="370" t="s">
        <v>180</v>
      </c>
      <c r="AN28" s="371"/>
      <c r="AO28" s="371"/>
      <c r="AP28" s="371"/>
      <c r="AQ28" s="371"/>
      <c r="AR28" s="372"/>
      <c r="AS28" s="370" t="s">
        <v>186</v>
      </c>
      <c r="AT28" s="371"/>
      <c r="AU28" s="371"/>
      <c r="AV28" s="371"/>
      <c r="AW28" s="371"/>
      <c r="AX28" s="430"/>
      <c r="AY28" s="434" t="s">
        <v>187</v>
      </c>
      <c r="AZ28" s="435"/>
      <c r="BA28" s="435"/>
      <c r="BB28" s="436"/>
      <c r="BC28" s="443" t="s">
        <v>47</v>
      </c>
      <c r="BD28" s="444"/>
      <c r="BE28" s="444"/>
      <c r="BF28" s="444"/>
      <c r="BG28" s="444"/>
      <c r="BH28" s="444"/>
      <c r="BI28" s="444"/>
      <c r="BJ28" s="444"/>
      <c r="BK28" s="444"/>
      <c r="BL28" s="444"/>
      <c r="BM28" s="445"/>
      <c r="BN28" s="446">
        <v>2648249</v>
      </c>
      <c r="BO28" s="447"/>
      <c r="BP28" s="447"/>
      <c r="BQ28" s="447"/>
      <c r="BR28" s="447"/>
      <c r="BS28" s="447"/>
      <c r="BT28" s="447"/>
      <c r="BU28" s="448"/>
      <c r="BV28" s="446">
        <v>2648213</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2">
      <c r="A29" s="178"/>
      <c r="B29" s="396"/>
      <c r="C29" s="397"/>
      <c r="D29" s="398"/>
      <c r="E29" s="373" t="s">
        <v>188</v>
      </c>
      <c r="F29" s="374"/>
      <c r="G29" s="374"/>
      <c r="H29" s="374"/>
      <c r="I29" s="374"/>
      <c r="J29" s="374"/>
      <c r="K29" s="375"/>
      <c r="L29" s="370">
        <v>22</v>
      </c>
      <c r="M29" s="371"/>
      <c r="N29" s="371"/>
      <c r="O29" s="371"/>
      <c r="P29" s="372"/>
      <c r="Q29" s="370">
        <v>3800</v>
      </c>
      <c r="R29" s="371"/>
      <c r="S29" s="371"/>
      <c r="T29" s="371"/>
      <c r="U29" s="371"/>
      <c r="V29" s="372"/>
      <c r="W29" s="461"/>
      <c r="X29" s="462"/>
      <c r="Y29" s="463"/>
      <c r="Z29" s="373" t="s">
        <v>189</v>
      </c>
      <c r="AA29" s="374"/>
      <c r="AB29" s="374"/>
      <c r="AC29" s="374"/>
      <c r="AD29" s="374"/>
      <c r="AE29" s="374"/>
      <c r="AF29" s="374"/>
      <c r="AG29" s="375"/>
      <c r="AH29" s="370">
        <v>893</v>
      </c>
      <c r="AI29" s="371"/>
      <c r="AJ29" s="371"/>
      <c r="AK29" s="371"/>
      <c r="AL29" s="372"/>
      <c r="AM29" s="370">
        <v>2874236</v>
      </c>
      <c r="AN29" s="371"/>
      <c r="AO29" s="371"/>
      <c r="AP29" s="371"/>
      <c r="AQ29" s="371"/>
      <c r="AR29" s="372"/>
      <c r="AS29" s="370">
        <v>3219</v>
      </c>
      <c r="AT29" s="371"/>
      <c r="AU29" s="371"/>
      <c r="AV29" s="371"/>
      <c r="AW29" s="371"/>
      <c r="AX29" s="430"/>
      <c r="AY29" s="437"/>
      <c r="AZ29" s="438"/>
      <c r="BA29" s="438"/>
      <c r="BB29" s="439"/>
      <c r="BC29" s="431" t="s">
        <v>190</v>
      </c>
      <c r="BD29" s="432"/>
      <c r="BE29" s="432"/>
      <c r="BF29" s="432"/>
      <c r="BG29" s="432"/>
      <c r="BH29" s="432"/>
      <c r="BI29" s="432"/>
      <c r="BJ29" s="432"/>
      <c r="BK29" s="432"/>
      <c r="BL29" s="432"/>
      <c r="BM29" s="433"/>
      <c r="BN29" s="417">
        <v>1435159</v>
      </c>
      <c r="BO29" s="418"/>
      <c r="BP29" s="418"/>
      <c r="BQ29" s="418"/>
      <c r="BR29" s="418"/>
      <c r="BS29" s="418"/>
      <c r="BT29" s="418"/>
      <c r="BU29" s="419"/>
      <c r="BV29" s="417">
        <v>969910</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191</v>
      </c>
      <c r="X30" s="385"/>
      <c r="Y30" s="385"/>
      <c r="Z30" s="385"/>
      <c r="AA30" s="385"/>
      <c r="AB30" s="385"/>
      <c r="AC30" s="385"/>
      <c r="AD30" s="385"/>
      <c r="AE30" s="385"/>
      <c r="AF30" s="385"/>
      <c r="AG30" s="386"/>
      <c r="AH30" s="387">
        <v>98.1</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49</v>
      </c>
      <c r="BD30" s="391"/>
      <c r="BE30" s="391"/>
      <c r="BF30" s="391"/>
      <c r="BG30" s="391"/>
      <c r="BH30" s="391"/>
      <c r="BI30" s="391"/>
      <c r="BJ30" s="391"/>
      <c r="BK30" s="391"/>
      <c r="BL30" s="391"/>
      <c r="BM30" s="392"/>
      <c r="BN30" s="451">
        <v>4661195</v>
      </c>
      <c r="BO30" s="452"/>
      <c r="BP30" s="452"/>
      <c r="BQ30" s="452"/>
      <c r="BR30" s="452"/>
      <c r="BS30" s="452"/>
      <c r="BT30" s="452"/>
      <c r="BU30" s="453"/>
      <c r="BV30" s="451">
        <v>4043497</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76" t="s">
        <v>192</v>
      </c>
      <c r="D32" s="376"/>
      <c r="E32" s="376"/>
      <c r="F32" s="376"/>
      <c r="G32" s="376"/>
      <c r="H32" s="376"/>
      <c r="I32" s="376"/>
      <c r="J32" s="376"/>
      <c r="K32" s="376"/>
      <c r="L32" s="376"/>
      <c r="M32" s="376"/>
      <c r="N32" s="376"/>
      <c r="O32" s="376"/>
      <c r="P32" s="376"/>
      <c r="Q32" s="376"/>
      <c r="R32" s="376"/>
      <c r="S32" s="376"/>
      <c r="U32" s="377" t="s">
        <v>193</v>
      </c>
      <c r="V32" s="377"/>
      <c r="W32" s="377"/>
      <c r="X32" s="377"/>
      <c r="Y32" s="377"/>
      <c r="Z32" s="377"/>
      <c r="AA32" s="377"/>
      <c r="AB32" s="377"/>
      <c r="AC32" s="377"/>
      <c r="AD32" s="377"/>
      <c r="AE32" s="377"/>
      <c r="AF32" s="377"/>
      <c r="AG32" s="377"/>
      <c r="AH32" s="377"/>
      <c r="AI32" s="377"/>
      <c r="AJ32" s="377"/>
      <c r="AK32" s="377"/>
      <c r="AM32" s="377" t="s">
        <v>194</v>
      </c>
      <c r="AN32" s="377"/>
      <c r="AO32" s="377"/>
      <c r="AP32" s="377"/>
      <c r="AQ32" s="377"/>
      <c r="AR32" s="377"/>
      <c r="AS32" s="377"/>
      <c r="AT32" s="377"/>
      <c r="AU32" s="377"/>
      <c r="AV32" s="377"/>
      <c r="AW32" s="377"/>
      <c r="AX32" s="377"/>
      <c r="AY32" s="377"/>
      <c r="AZ32" s="377"/>
      <c r="BA32" s="377"/>
      <c r="BB32" s="377"/>
      <c r="BC32" s="377"/>
      <c r="BE32" s="377" t="s">
        <v>195</v>
      </c>
      <c r="BF32" s="377"/>
      <c r="BG32" s="377"/>
      <c r="BH32" s="377"/>
      <c r="BI32" s="377"/>
      <c r="BJ32" s="377"/>
      <c r="BK32" s="377"/>
      <c r="BL32" s="377"/>
      <c r="BM32" s="377"/>
      <c r="BN32" s="377"/>
      <c r="BO32" s="377"/>
      <c r="BP32" s="377"/>
      <c r="BQ32" s="377"/>
      <c r="BR32" s="377"/>
      <c r="BS32" s="377"/>
      <c r="BT32" s="377"/>
      <c r="BU32" s="377"/>
      <c r="BW32" s="377" t="s">
        <v>196</v>
      </c>
      <c r="BX32" s="377"/>
      <c r="BY32" s="377"/>
      <c r="BZ32" s="377"/>
      <c r="CA32" s="377"/>
      <c r="CB32" s="377"/>
      <c r="CC32" s="377"/>
      <c r="CD32" s="377"/>
      <c r="CE32" s="377"/>
      <c r="CF32" s="377"/>
      <c r="CG32" s="377"/>
      <c r="CH32" s="377"/>
      <c r="CI32" s="377"/>
      <c r="CJ32" s="377"/>
      <c r="CK32" s="377"/>
      <c r="CL32" s="377"/>
      <c r="CM32" s="377"/>
      <c r="CO32" s="377" t="s">
        <v>197</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2">
      <c r="A33" s="178"/>
      <c r="B33" s="202"/>
      <c r="C33" s="369" t="s">
        <v>198</v>
      </c>
      <c r="D33" s="369"/>
      <c r="E33" s="368" t="s">
        <v>199</v>
      </c>
      <c r="F33" s="368"/>
      <c r="G33" s="368"/>
      <c r="H33" s="368"/>
      <c r="I33" s="368"/>
      <c r="J33" s="368"/>
      <c r="K33" s="368"/>
      <c r="L33" s="368"/>
      <c r="M33" s="368"/>
      <c r="N33" s="368"/>
      <c r="O33" s="368"/>
      <c r="P33" s="368"/>
      <c r="Q33" s="368"/>
      <c r="R33" s="368"/>
      <c r="S33" s="368"/>
      <c r="T33" s="203"/>
      <c r="U33" s="369" t="s">
        <v>200</v>
      </c>
      <c r="V33" s="369"/>
      <c r="W33" s="368" t="s">
        <v>199</v>
      </c>
      <c r="X33" s="368"/>
      <c r="Y33" s="368"/>
      <c r="Z33" s="368"/>
      <c r="AA33" s="368"/>
      <c r="AB33" s="368"/>
      <c r="AC33" s="368"/>
      <c r="AD33" s="368"/>
      <c r="AE33" s="368"/>
      <c r="AF33" s="368"/>
      <c r="AG33" s="368"/>
      <c r="AH33" s="368"/>
      <c r="AI33" s="368"/>
      <c r="AJ33" s="368"/>
      <c r="AK33" s="368"/>
      <c r="AL33" s="203"/>
      <c r="AM33" s="369" t="s">
        <v>198</v>
      </c>
      <c r="AN33" s="369"/>
      <c r="AO33" s="368" t="s">
        <v>199</v>
      </c>
      <c r="AP33" s="368"/>
      <c r="AQ33" s="368"/>
      <c r="AR33" s="368"/>
      <c r="AS33" s="368"/>
      <c r="AT33" s="368"/>
      <c r="AU33" s="368"/>
      <c r="AV33" s="368"/>
      <c r="AW33" s="368"/>
      <c r="AX33" s="368"/>
      <c r="AY33" s="368"/>
      <c r="AZ33" s="368"/>
      <c r="BA33" s="368"/>
      <c r="BB33" s="368"/>
      <c r="BC33" s="368"/>
      <c r="BD33" s="204"/>
      <c r="BE33" s="368" t="s">
        <v>201</v>
      </c>
      <c r="BF33" s="368"/>
      <c r="BG33" s="368" t="s">
        <v>202</v>
      </c>
      <c r="BH33" s="368"/>
      <c r="BI33" s="368"/>
      <c r="BJ33" s="368"/>
      <c r="BK33" s="368"/>
      <c r="BL33" s="368"/>
      <c r="BM33" s="368"/>
      <c r="BN33" s="368"/>
      <c r="BO33" s="368"/>
      <c r="BP33" s="368"/>
      <c r="BQ33" s="368"/>
      <c r="BR33" s="368"/>
      <c r="BS33" s="368"/>
      <c r="BT33" s="368"/>
      <c r="BU33" s="368"/>
      <c r="BV33" s="204"/>
      <c r="BW33" s="369" t="s">
        <v>201</v>
      </c>
      <c r="BX33" s="369"/>
      <c r="BY33" s="368" t="s">
        <v>203</v>
      </c>
      <c r="BZ33" s="368"/>
      <c r="CA33" s="368"/>
      <c r="CB33" s="368"/>
      <c r="CC33" s="368"/>
      <c r="CD33" s="368"/>
      <c r="CE33" s="368"/>
      <c r="CF33" s="368"/>
      <c r="CG33" s="368"/>
      <c r="CH33" s="368"/>
      <c r="CI33" s="368"/>
      <c r="CJ33" s="368"/>
      <c r="CK33" s="368"/>
      <c r="CL33" s="368"/>
      <c r="CM33" s="368"/>
      <c r="CN33" s="203"/>
      <c r="CO33" s="369" t="s">
        <v>200</v>
      </c>
      <c r="CP33" s="369"/>
      <c r="CQ33" s="368" t="s">
        <v>204</v>
      </c>
      <c r="CR33" s="368"/>
      <c r="CS33" s="368"/>
      <c r="CT33" s="368"/>
      <c r="CU33" s="368"/>
      <c r="CV33" s="368"/>
      <c r="CW33" s="368"/>
      <c r="CX33" s="368"/>
      <c r="CY33" s="368"/>
      <c r="CZ33" s="368"/>
      <c r="DA33" s="368"/>
      <c r="DB33" s="368"/>
      <c r="DC33" s="368"/>
      <c r="DD33" s="368"/>
      <c r="DE33" s="368"/>
      <c r="DF33" s="203"/>
      <c r="DG33" s="367" t="s">
        <v>205</v>
      </c>
      <c r="DH33" s="367"/>
      <c r="DI33" s="205"/>
    </row>
    <row r="34" spans="1:113" ht="32.25" customHeight="1" x14ac:dyDescent="0.2">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4</v>
      </c>
      <c r="V34" s="365"/>
      <c r="W34" s="366" t="str">
        <f>IF('各会計、関係団体の財政状況及び健全化判断比率'!B28="","",'各会計、関係団体の財政状況及び健全化判断比率'!B28)</f>
        <v>国民健康保険事業特別会計</v>
      </c>
      <c r="X34" s="366"/>
      <c r="Y34" s="366"/>
      <c r="Z34" s="366"/>
      <c r="AA34" s="366"/>
      <c r="AB34" s="366"/>
      <c r="AC34" s="366"/>
      <c r="AD34" s="366"/>
      <c r="AE34" s="366"/>
      <c r="AF34" s="366"/>
      <c r="AG34" s="366"/>
      <c r="AH34" s="366"/>
      <c r="AI34" s="366"/>
      <c r="AJ34" s="366"/>
      <c r="AK34" s="366"/>
      <c r="AL34" s="178"/>
      <c r="AM34" s="365">
        <f>IF(AO34="","",MAX(C34:D43,U34:V43)+1)</f>
        <v>7</v>
      </c>
      <c r="AN34" s="365"/>
      <c r="AO34" s="366" t="str">
        <f>IF('各会計、関係団体の財政状況及び健全化判断比率'!B31="","",'各会計、関係団体の財政状況及び健全化判断比率'!B31)</f>
        <v>水道事業会計</v>
      </c>
      <c r="AP34" s="366"/>
      <c r="AQ34" s="366"/>
      <c r="AR34" s="366"/>
      <c r="AS34" s="366"/>
      <c r="AT34" s="366"/>
      <c r="AU34" s="366"/>
      <c r="AV34" s="366"/>
      <c r="AW34" s="366"/>
      <c r="AX34" s="366"/>
      <c r="AY34" s="366"/>
      <c r="AZ34" s="366"/>
      <c r="BA34" s="366"/>
      <c r="BB34" s="366"/>
      <c r="BC34" s="366"/>
      <c r="BD34" s="178"/>
      <c r="BE34" s="365">
        <f>IF(BG34="","",MAX(C34:D43,U34:V43,AM34:AN43)+1)</f>
        <v>9</v>
      </c>
      <c r="BF34" s="365"/>
      <c r="BG34" s="366" t="str">
        <f>IF('各会計、関係団体の財政状況及び健全化判断比率'!B33="","",'各会計、関係団体の財政状況及び健全化判断比率'!B33)</f>
        <v>温泉事業特別会計</v>
      </c>
      <c r="BH34" s="366"/>
      <c r="BI34" s="366"/>
      <c r="BJ34" s="366"/>
      <c r="BK34" s="366"/>
      <c r="BL34" s="366"/>
      <c r="BM34" s="366"/>
      <c r="BN34" s="366"/>
      <c r="BO34" s="366"/>
      <c r="BP34" s="366"/>
      <c r="BQ34" s="366"/>
      <c r="BR34" s="366"/>
      <c r="BS34" s="366"/>
      <c r="BT34" s="366"/>
      <c r="BU34" s="366"/>
      <c r="BV34" s="178"/>
      <c r="BW34" s="365">
        <f>IF(BY34="","",MAX(C34:D43,U34:V43,AM34:AN43,BE34:BF43)+1)</f>
        <v>11</v>
      </c>
      <c r="BX34" s="365"/>
      <c r="BY34" s="366" t="str">
        <f>IF('各会計、関係団体の財政状況及び健全化判断比率'!B68="","",'各会計、関係団体の財政状況及び健全化判断比率'!B68)</f>
        <v>栃木県市町村総合事務組合（一般会計）</v>
      </c>
      <c r="BZ34" s="366"/>
      <c r="CA34" s="366"/>
      <c r="CB34" s="366"/>
      <c r="CC34" s="366"/>
      <c r="CD34" s="366"/>
      <c r="CE34" s="366"/>
      <c r="CF34" s="366"/>
      <c r="CG34" s="366"/>
      <c r="CH34" s="366"/>
      <c r="CI34" s="366"/>
      <c r="CJ34" s="366"/>
      <c r="CK34" s="366"/>
      <c r="CL34" s="366"/>
      <c r="CM34" s="366"/>
      <c r="CN34" s="178"/>
      <c r="CO34" s="365">
        <f>IF(CQ34="","",MAX(C34:D43,U34:V43,AM34:AN43,BE34:BF43,BW34:BX43)+1)</f>
        <v>15</v>
      </c>
      <c r="CP34" s="365"/>
      <c r="CQ34" s="366" t="str">
        <f>IF('各会計、関係団体の財政状況及び健全化判断比率'!BS7="","",'各会計、関係団体の財政状況及び健全化判断比率'!BS7)</f>
        <v>日光市公共施設振興公社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5"/>
    </row>
    <row r="35" spans="1:113" ht="32.25" customHeight="1" x14ac:dyDescent="0.2">
      <c r="A35" s="178"/>
      <c r="B35" s="202"/>
      <c r="C35" s="365">
        <f>IF(E35="","",C34+1)</f>
        <v>2</v>
      </c>
      <c r="D35" s="365"/>
      <c r="E35" s="366" t="str">
        <f>IF('各会計、関係団体の財政状況及び健全化判断比率'!B8="","",'各会計、関係団体の財政状況及び健全化判断比率'!B8)</f>
        <v>診療所事業特別会計</v>
      </c>
      <c r="F35" s="366"/>
      <c r="G35" s="366"/>
      <c r="H35" s="366"/>
      <c r="I35" s="366"/>
      <c r="J35" s="366"/>
      <c r="K35" s="366"/>
      <c r="L35" s="366"/>
      <c r="M35" s="366"/>
      <c r="N35" s="366"/>
      <c r="O35" s="366"/>
      <c r="P35" s="366"/>
      <c r="Q35" s="366"/>
      <c r="R35" s="366"/>
      <c r="S35" s="366"/>
      <c r="T35" s="178"/>
      <c r="U35" s="365">
        <f>IF(W35="","",U34+1)</f>
        <v>5</v>
      </c>
      <c r="V35" s="365"/>
      <c r="W35" s="366" t="str">
        <f>IF('各会計、関係団体の財政状況及び健全化判断比率'!B29="","",'各会計、関係団体の財政状況及び健全化判断比率'!B29)</f>
        <v>介護保険事業特別会計</v>
      </c>
      <c r="X35" s="366"/>
      <c r="Y35" s="366"/>
      <c r="Z35" s="366"/>
      <c r="AA35" s="366"/>
      <c r="AB35" s="366"/>
      <c r="AC35" s="366"/>
      <c r="AD35" s="366"/>
      <c r="AE35" s="366"/>
      <c r="AF35" s="366"/>
      <c r="AG35" s="366"/>
      <c r="AH35" s="366"/>
      <c r="AI35" s="366"/>
      <c r="AJ35" s="366"/>
      <c r="AK35" s="366"/>
      <c r="AL35" s="178"/>
      <c r="AM35" s="365">
        <f t="shared" ref="AM35:AM43" si="0">IF(AO35="","",AM34+1)</f>
        <v>8</v>
      </c>
      <c r="AN35" s="365"/>
      <c r="AO35" s="366" t="str">
        <f>IF('各会計、関係団体の財政状況及び健全化判断比率'!B32="","",'各会計、関係団体の財政状況及び健全化判断比率'!B32)</f>
        <v>下水道事業会計</v>
      </c>
      <c r="AP35" s="366"/>
      <c r="AQ35" s="366"/>
      <c r="AR35" s="366"/>
      <c r="AS35" s="366"/>
      <c r="AT35" s="366"/>
      <c r="AU35" s="366"/>
      <c r="AV35" s="366"/>
      <c r="AW35" s="366"/>
      <c r="AX35" s="366"/>
      <c r="AY35" s="366"/>
      <c r="AZ35" s="366"/>
      <c r="BA35" s="366"/>
      <c r="BB35" s="366"/>
      <c r="BC35" s="366"/>
      <c r="BD35" s="178"/>
      <c r="BE35" s="365">
        <f t="shared" ref="BE35:BE43" si="1">IF(BG35="","",BE34+1)</f>
        <v>10</v>
      </c>
      <c r="BF35" s="365"/>
      <c r="BG35" s="366" t="str">
        <f>IF('各会計、関係団体の財政状況及び健全化判断比率'!B34="","",'各会計、関係団体の財政状況及び健全化判断比率'!B34)</f>
        <v>銅山観光事業特別会計</v>
      </c>
      <c r="BH35" s="366"/>
      <c r="BI35" s="366"/>
      <c r="BJ35" s="366"/>
      <c r="BK35" s="366"/>
      <c r="BL35" s="366"/>
      <c r="BM35" s="366"/>
      <c r="BN35" s="366"/>
      <c r="BO35" s="366"/>
      <c r="BP35" s="366"/>
      <c r="BQ35" s="366"/>
      <c r="BR35" s="366"/>
      <c r="BS35" s="366"/>
      <c r="BT35" s="366"/>
      <c r="BU35" s="366"/>
      <c r="BV35" s="178"/>
      <c r="BW35" s="365">
        <f t="shared" ref="BW35:BW43" si="2">IF(BY35="","",BW34+1)</f>
        <v>12</v>
      </c>
      <c r="BX35" s="365"/>
      <c r="BY35" s="366" t="str">
        <f>IF('各会計、関係団体の財政状況及び健全化判断比率'!B69="","",'各会計、関係団体の財政状況及び健全化判断比率'!B69)</f>
        <v>栃木県市町村総合事務組合（特別会計）</v>
      </c>
      <c r="BZ35" s="366"/>
      <c r="CA35" s="366"/>
      <c r="CB35" s="366"/>
      <c r="CC35" s="366"/>
      <c r="CD35" s="366"/>
      <c r="CE35" s="366"/>
      <c r="CF35" s="366"/>
      <c r="CG35" s="366"/>
      <c r="CH35" s="366"/>
      <c r="CI35" s="366"/>
      <c r="CJ35" s="366"/>
      <c r="CK35" s="366"/>
      <c r="CL35" s="366"/>
      <c r="CM35" s="366"/>
      <c r="CN35" s="178"/>
      <c r="CO35" s="365">
        <f t="shared" ref="CO35:CO43" si="3">IF(CQ35="","",CO34+1)</f>
        <v>16</v>
      </c>
      <c r="CP35" s="365"/>
      <c r="CQ35" s="366" t="str">
        <f>IF('各会計、関係団体の財政状況及び健全化判断比率'!BS8="","",'各会計、関係団体の財政状況及び健全化判断比率'!BS8)</f>
        <v>日光市農業公社</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x14ac:dyDescent="0.2">
      <c r="A36" s="178"/>
      <c r="B36" s="202"/>
      <c r="C36" s="365">
        <f>IF(E36="","",C35+1)</f>
        <v>3</v>
      </c>
      <c r="D36" s="365"/>
      <c r="E36" s="366" t="str">
        <f>IF('各会計、関係団体の財政状況及び健全化判断比率'!B9="","",'各会計、関係団体の財政状況及び健全化判断比率'!B9)</f>
        <v>公共用地先行取得事業特別会計</v>
      </c>
      <c r="F36" s="366"/>
      <c r="G36" s="366"/>
      <c r="H36" s="366"/>
      <c r="I36" s="366"/>
      <c r="J36" s="366"/>
      <c r="K36" s="366"/>
      <c r="L36" s="366"/>
      <c r="M36" s="366"/>
      <c r="N36" s="366"/>
      <c r="O36" s="366"/>
      <c r="P36" s="366"/>
      <c r="Q36" s="366"/>
      <c r="R36" s="366"/>
      <c r="S36" s="366"/>
      <c r="T36" s="178"/>
      <c r="U36" s="365">
        <f t="shared" ref="U36:U43" si="4">IF(W36="","",U35+1)</f>
        <v>6</v>
      </c>
      <c r="V36" s="365"/>
      <c r="W36" s="366" t="str">
        <f>IF('各会計、関係団体の財政状況及び健全化判断比率'!B30="","",'各会計、関係団体の財政状況及び健全化判断比率'!B30)</f>
        <v>後期高齢者医療事業特別会計</v>
      </c>
      <c r="X36" s="366"/>
      <c r="Y36" s="366"/>
      <c r="Z36" s="366"/>
      <c r="AA36" s="366"/>
      <c r="AB36" s="366"/>
      <c r="AC36" s="366"/>
      <c r="AD36" s="366"/>
      <c r="AE36" s="366"/>
      <c r="AF36" s="366"/>
      <c r="AG36" s="366"/>
      <c r="AH36" s="366"/>
      <c r="AI36" s="366"/>
      <c r="AJ36" s="366"/>
      <c r="AK36" s="366"/>
      <c r="AL36" s="178"/>
      <c r="AM36" s="365" t="str">
        <f t="shared" si="0"/>
        <v/>
      </c>
      <c r="AN36" s="365"/>
      <c r="AO36" s="366"/>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13</v>
      </c>
      <c r="BX36" s="365"/>
      <c r="BY36" s="366" t="str">
        <f>IF('各会計、関係団体の財政状況及び健全化判断比率'!B70="","",'各会計、関係団体の財政状況及び健全化判断比率'!B70)</f>
        <v>栃木県後期高齢者医療広域連合（一般会計）</v>
      </c>
      <c r="BZ36" s="366"/>
      <c r="CA36" s="366"/>
      <c r="CB36" s="366"/>
      <c r="CC36" s="366"/>
      <c r="CD36" s="366"/>
      <c r="CE36" s="366"/>
      <c r="CF36" s="366"/>
      <c r="CG36" s="366"/>
      <c r="CH36" s="366"/>
      <c r="CI36" s="366"/>
      <c r="CJ36" s="366"/>
      <c r="CK36" s="366"/>
      <c r="CL36" s="366"/>
      <c r="CM36" s="366"/>
      <c r="CN36" s="178"/>
      <c r="CO36" s="365">
        <f t="shared" si="3"/>
        <v>17</v>
      </c>
      <c r="CP36" s="365"/>
      <c r="CQ36" s="366" t="str">
        <f>IF('各会計、関係団体の財政状況及び健全化判断比率'!BS9="","",'各会計、関係団体の財政状況及び健全化判断比率'!BS9)</f>
        <v>オアシス今市</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v>
      </c>
      <c r="DH36" s="363"/>
      <c r="DI36" s="205"/>
    </row>
    <row r="37" spans="1:113" ht="32.25" customHeight="1" x14ac:dyDescent="0.2">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t="str">
        <f t="shared" si="4"/>
        <v/>
      </c>
      <c r="V37" s="365"/>
      <c r="W37" s="366"/>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14</v>
      </c>
      <c r="BX37" s="365"/>
      <c r="BY37" s="366" t="str">
        <f>IF('各会計、関係団体の財政状況及び健全化判断比率'!B71="","",'各会計、関係団体の財政状況及び健全化判断比率'!B71)</f>
        <v>栃木県後期高齢者医療広域連合（後期高齢者医療特別会計）</v>
      </c>
      <c r="BZ37" s="366"/>
      <c r="CA37" s="366"/>
      <c r="CB37" s="366"/>
      <c r="CC37" s="366"/>
      <c r="CD37" s="366"/>
      <c r="CE37" s="366"/>
      <c r="CF37" s="366"/>
      <c r="CG37" s="366"/>
      <c r="CH37" s="366"/>
      <c r="CI37" s="366"/>
      <c r="CJ37" s="366"/>
      <c r="CK37" s="366"/>
      <c r="CL37" s="366"/>
      <c r="CM37" s="366"/>
      <c r="CN37" s="178"/>
      <c r="CO37" s="365">
        <f t="shared" si="3"/>
        <v>18</v>
      </c>
      <c r="CP37" s="365"/>
      <c r="CQ37" s="366" t="str">
        <f>IF('各会計、関係団体の財政状況及び健全化判断比率'!BS10="","",'各会計、関係団体の財政状況及び健全化判断比率'!BS10)</f>
        <v>小杉放菴記念日光美術館</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x14ac:dyDescent="0.2">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t="str">
        <f t="shared" si="2"/>
        <v/>
      </c>
      <c r="BX38" s="365"/>
      <c r="BY38" s="366" t="str">
        <f>IF('各会計、関係団体の財政状況及び健全化判断比率'!B72="","",'各会計、関係団体の財政状況及び健全化判断比率'!B72)</f>
        <v/>
      </c>
      <c r="BZ38" s="366"/>
      <c r="CA38" s="366"/>
      <c r="CB38" s="366"/>
      <c r="CC38" s="366"/>
      <c r="CD38" s="366"/>
      <c r="CE38" s="366"/>
      <c r="CF38" s="366"/>
      <c r="CG38" s="366"/>
      <c r="CH38" s="366"/>
      <c r="CI38" s="366"/>
      <c r="CJ38" s="366"/>
      <c r="CK38" s="366"/>
      <c r="CL38" s="366"/>
      <c r="CM38" s="366"/>
      <c r="CN38" s="178"/>
      <c r="CO38" s="365">
        <f t="shared" si="3"/>
        <v>19</v>
      </c>
      <c r="CP38" s="365"/>
      <c r="CQ38" s="366" t="str">
        <f>IF('各会計、関係団体の財政状況及び健全化判断比率'!BS11="","",'各会計、関係団体の財政状況及び健全化判断比率'!BS11)</f>
        <v>鬼怒川・川治温泉観光開発</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x14ac:dyDescent="0.2">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t="str">
        <f t="shared" si="2"/>
        <v/>
      </c>
      <c r="BX39" s="365"/>
      <c r="BY39" s="366" t="str">
        <f>IF('各会計、関係団体の財政状況及び健全化判断比率'!B73="","",'各会計、関係団体の財政状況及び健全化判断比率'!B73)</f>
        <v/>
      </c>
      <c r="BZ39" s="366"/>
      <c r="CA39" s="366"/>
      <c r="CB39" s="366"/>
      <c r="CC39" s="366"/>
      <c r="CD39" s="366"/>
      <c r="CE39" s="366"/>
      <c r="CF39" s="366"/>
      <c r="CG39" s="366"/>
      <c r="CH39" s="366"/>
      <c r="CI39" s="366"/>
      <c r="CJ39" s="366"/>
      <c r="CK39" s="366"/>
      <c r="CL39" s="366"/>
      <c r="CM39" s="366"/>
      <c r="CN39" s="178"/>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x14ac:dyDescent="0.2">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t="str">
        <f t="shared" si="2"/>
        <v/>
      </c>
      <c r="BX40" s="365"/>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178"/>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x14ac:dyDescent="0.2">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178"/>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x14ac:dyDescent="0.2">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x14ac:dyDescent="0.2">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62" t="s">
        <v>207</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2">
      <c r="E47" s="362" t="s">
        <v>208</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2">
      <c r="E48" s="362" t="s">
        <v>209</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2">
      <c r="E49" s="364" t="s">
        <v>210</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2">
      <c r="E50" s="362" t="s">
        <v>211</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2">
      <c r="E51" s="362" t="s">
        <v>212</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2">
      <c r="E52" s="362" t="s">
        <v>213</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2">
      <c r="E53" s="358" t="s">
        <v>591</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CT14" sqref="CT14:DA14"/>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47" t="s">
        <v>560</v>
      </c>
      <c r="D34" s="1147"/>
      <c r="E34" s="1148"/>
      <c r="F34" s="32">
        <v>10.46</v>
      </c>
      <c r="G34" s="33">
        <v>10.67</v>
      </c>
      <c r="H34" s="33">
        <v>10.14</v>
      </c>
      <c r="I34" s="33">
        <v>8.77</v>
      </c>
      <c r="J34" s="34">
        <v>8.2899999999999991</v>
      </c>
      <c r="K34" s="22"/>
      <c r="L34" s="22"/>
      <c r="M34" s="22"/>
      <c r="N34" s="22"/>
      <c r="O34" s="22"/>
      <c r="P34" s="22"/>
    </row>
    <row r="35" spans="1:16" ht="39" customHeight="1" x14ac:dyDescent="0.2">
      <c r="A35" s="22"/>
      <c r="B35" s="35"/>
      <c r="C35" s="1141" t="s">
        <v>561</v>
      </c>
      <c r="D35" s="1142"/>
      <c r="E35" s="1143"/>
      <c r="F35" s="36">
        <v>6.21</v>
      </c>
      <c r="G35" s="37">
        <v>3.25</v>
      </c>
      <c r="H35" s="37">
        <v>2.0699999999999998</v>
      </c>
      <c r="I35" s="37">
        <v>3.45</v>
      </c>
      <c r="J35" s="38">
        <v>7.01</v>
      </c>
      <c r="K35" s="22"/>
      <c r="L35" s="22"/>
      <c r="M35" s="22"/>
      <c r="N35" s="22"/>
      <c r="O35" s="22"/>
      <c r="P35" s="22"/>
    </row>
    <row r="36" spans="1:16" ht="39" customHeight="1" x14ac:dyDescent="0.2">
      <c r="A36" s="22"/>
      <c r="B36" s="35"/>
      <c r="C36" s="1141" t="s">
        <v>562</v>
      </c>
      <c r="D36" s="1142"/>
      <c r="E36" s="1143"/>
      <c r="F36" s="36">
        <v>1.61</v>
      </c>
      <c r="G36" s="37">
        <v>0.8</v>
      </c>
      <c r="H36" s="37">
        <v>0.42</v>
      </c>
      <c r="I36" s="37">
        <v>0.13</v>
      </c>
      <c r="J36" s="38">
        <v>1.04</v>
      </c>
      <c r="K36" s="22"/>
      <c r="L36" s="22"/>
      <c r="M36" s="22"/>
      <c r="N36" s="22"/>
      <c r="O36" s="22"/>
      <c r="P36" s="22"/>
    </row>
    <row r="37" spans="1:16" ht="39" customHeight="1" x14ac:dyDescent="0.2">
      <c r="A37" s="22"/>
      <c r="B37" s="35"/>
      <c r="C37" s="1141" t="s">
        <v>563</v>
      </c>
      <c r="D37" s="1142"/>
      <c r="E37" s="1143"/>
      <c r="F37" s="36">
        <v>1.29</v>
      </c>
      <c r="G37" s="37">
        <v>0.77</v>
      </c>
      <c r="H37" s="37">
        <v>0.44</v>
      </c>
      <c r="I37" s="37">
        <v>0.51</v>
      </c>
      <c r="J37" s="38">
        <v>0.87</v>
      </c>
      <c r="K37" s="22"/>
      <c r="L37" s="22"/>
      <c r="M37" s="22"/>
      <c r="N37" s="22"/>
      <c r="O37" s="22"/>
      <c r="P37" s="22"/>
    </row>
    <row r="38" spans="1:16" ht="39" customHeight="1" x14ac:dyDescent="0.2">
      <c r="A38" s="22"/>
      <c r="B38" s="35"/>
      <c r="C38" s="1141" t="s">
        <v>564</v>
      </c>
      <c r="D38" s="1142"/>
      <c r="E38" s="1143"/>
      <c r="F38" s="36" t="s">
        <v>510</v>
      </c>
      <c r="G38" s="37" t="s">
        <v>510</v>
      </c>
      <c r="H38" s="37" t="s">
        <v>510</v>
      </c>
      <c r="I38" s="37">
        <v>0.16</v>
      </c>
      <c r="J38" s="38">
        <v>0.34</v>
      </c>
      <c r="K38" s="22"/>
      <c r="L38" s="22"/>
      <c r="M38" s="22"/>
      <c r="N38" s="22"/>
      <c r="O38" s="22"/>
      <c r="P38" s="22"/>
    </row>
    <row r="39" spans="1:16" ht="39" customHeight="1" x14ac:dyDescent="0.2">
      <c r="A39" s="22"/>
      <c r="B39" s="35"/>
      <c r="C39" s="1141" t="s">
        <v>565</v>
      </c>
      <c r="D39" s="1142"/>
      <c r="E39" s="1143"/>
      <c r="F39" s="36">
        <v>0.02</v>
      </c>
      <c r="G39" s="37">
        <v>0.03</v>
      </c>
      <c r="H39" s="37">
        <v>0.01</v>
      </c>
      <c r="I39" s="37">
        <v>0.01</v>
      </c>
      <c r="J39" s="38">
        <v>0.03</v>
      </c>
      <c r="K39" s="22"/>
      <c r="L39" s="22"/>
      <c r="M39" s="22"/>
      <c r="N39" s="22"/>
      <c r="O39" s="22"/>
      <c r="P39" s="22"/>
    </row>
    <row r="40" spans="1:16" ht="39" customHeight="1" x14ac:dyDescent="0.2">
      <c r="A40" s="22"/>
      <c r="B40" s="35"/>
      <c r="C40" s="1141" t="s">
        <v>566</v>
      </c>
      <c r="D40" s="1142"/>
      <c r="E40" s="1143"/>
      <c r="F40" s="36">
        <v>0.05</v>
      </c>
      <c r="G40" s="37">
        <v>0.03</v>
      </c>
      <c r="H40" s="37">
        <v>0.1</v>
      </c>
      <c r="I40" s="37">
        <v>0.04</v>
      </c>
      <c r="J40" s="38">
        <v>0</v>
      </c>
      <c r="K40" s="22"/>
      <c r="L40" s="22"/>
      <c r="M40" s="22"/>
      <c r="N40" s="22"/>
      <c r="O40" s="22"/>
      <c r="P40" s="22"/>
    </row>
    <row r="41" spans="1:16" ht="39" customHeight="1" x14ac:dyDescent="0.2">
      <c r="A41" s="22"/>
      <c r="B41" s="35"/>
      <c r="C41" s="1141" t="s">
        <v>567</v>
      </c>
      <c r="D41" s="1142"/>
      <c r="E41" s="1143"/>
      <c r="F41" s="36">
        <v>0.01</v>
      </c>
      <c r="G41" s="37">
        <v>0.01</v>
      </c>
      <c r="H41" s="37">
        <v>0.01</v>
      </c>
      <c r="I41" s="37">
        <v>0.02</v>
      </c>
      <c r="J41" s="38">
        <v>0</v>
      </c>
      <c r="K41" s="22"/>
      <c r="L41" s="22"/>
      <c r="M41" s="22"/>
      <c r="N41" s="22"/>
      <c r="O41" s="22"/>
      <c r="P41" s="22"/>
    </row>
    <row r="42" spans="1:16" ht="39" customHeight="1" x14ac:dyDescent="0.2">
      <c r="A42" s="22"/>
      <c r="B42" s="39"/>
      <c r="C42" s="1141" t="s">
        <v>568</v>
      </c>
      <c r="D42" s="1142"/>
      <c r="E42" s="1143"/>
      <c r="F42" s="36" t="s">
        <v>510</v>
      </c>
      <c r="G42" s="37" t="s">
        <v>510</v>
      </c>
      <c r="H42" s="37" t="s">
        <v>510</v>
      </c>
      <c r="I42" s="37" t="s">
        <v>510</v>
      </c>
      <c r="J42" s="38" t="s">
        <v>510</v>
      </c>
      <c r="K42" s="22"/>
      <c r="L42" s="22"/>
      <c r="M42" s="22"/>
      <c r="N42" s="22"/>
      <c r="O42" s="22"/>
      <c r="P42" s="22"/>
    </row>
    <row r="43" spans="1:16" ht="39" customHeight="1" thickBot="1" x14ac:dyDescent="0.25">
      <c r="A43" s="22"/>
      <c r="B43" s="40"/>
      <c r="C43" s="1144" t="s">
        <v>569</v>
      </c>
      <c r="D43" s="1145"/>
      <c r="E43" s="1146"/>
      <c r="F43" s="41">
        <v>0.14000000000000001</v>
      </c>
      <c r="G43" s="42">
        <v>0.09</v>
      </c>
      <c r="H43" s="42">
        <v>0.01</v>
      </c>
      <c r="I43" s="42">
        <v>0.01</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l3Awlv4wXNta8KRPLH2riQ7XlT2Hk8/90QlZ4u0z+hrc6XlvpWiSUbKlDb1WTLJL/qz4PkZ0sFBvkQyomZV1w==" saltValue="a1mjqd4cDX5uRU1Ug0Ge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55" zoomScaleNormal="55" zoomScaleSheetLayoutView="55" workbookViewId="0">
      <selection activeCell="CT14" sqref="CT14:DA1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67" t="s">
        <v>10</v>
      </c>
      <c r="C45" s="1168"/>
      <c r="D45" s="58"/>
      <c r="E45" s="1173" t="s">
        <v>11</v>
      </c>
      <c r="F45" s="1173"/>
      <c r="G45" s="1173"/>
      <c r="H45" s="1173"/>
      <c r="I45" s="1173"/>
      <c r="J45" s="1174"/>
      <c r="K45" s="59">
        <v>5067</v>
      </c>
      <c r="L45" s="60">
        <v>5262</v>
      </c>
      <c r="M45" s="60">
        <v>5660</v>
      </c>
      <c r="N45" s="60">
        <v>5912</v>
      </c>
      <c r="O45" s="61">
        <v>6291</v>
      </c>
      <c r="P45" s="48"/>
      <c r="Q45" s="48"/>
      <c r="R45" s="48"/>
      <c r="S45" s="48"/>
      <c r="T45" s="48"/>
      <c r="U45" s="48"/>
    </row>
    <row r="46" spans="1:21" ht="30.75" customHeight="1" x14ac:dyDescent="0.2">
      <c r="A46" s="48"/>
      <c r="B46" s="1169"/>
      <c r="C46" s="1170"/>
      <c r="D46" s="62"/>
      <c r="E46" s="1151" t="s">
        <v>12</v>
      </c>
      <c r="F46" s="1151"/>
      <c r="G46" s="1151"/>
      <c r="H46" s="1151"/>
      <c r="I46" s="1151"/>
      <c r="J46" s="1152"/>
      <c r="K46" s="63" t="s">
        <v>510</v>
      </c>
      <c r="L46" s="64" t="s">
        <v>510</v>
      </c>
      <c r="M46" s="64" t="s">
        <v>510</v>
      </c>
      <c r="N46" s="64" t="s">
        <v>510</v>
      </c>
      <c r="O46" s="65" t="s">
        <v>510</v>
      </c>
      <c r="P46" s="48"/>
      <c r="Q46" s="48"/>
      <c r="R46" s="48"/>
      <c r="S46" s="48"/>
      <c r="T46" s="48"/>
      <c r="U46" s="48"/>
    </row>
    <row r="47" spans="1:21" ht="30.75" customHeight="1" x14ac:dyDescent="0.2">
      <c r="A47" s="48"/>
      <c r="B47" s="1169"/>
      <c r="C47" s="1170"/>
      <c r="D47" s="62"/>
      <c r="E47" s="1151" t="s">
        <v>13</v>
      </c>
      <c r="F47" s="1151"/>
      <c r="G47" s="1151"/>
      <c r="H47" s="1151"/>
      <c r="I47" s="1151"/>
      <c r="J47" s="1152"/>
      <c r="K47" s="63" t="s">
        <v>510</v>
      </c>
      <c r="L47" s="64" t="s">
        <v>510</v>
      </c>
      <c r="M47" s="64" t="s">
        <v>510</v>
      </c>
      <c r="N47" s="64" t="s">
        <v>510</v>
      </c>
      <c r="O47" s="65" t="s">
        <v>510</v>
      </c>
      <c r="P47" s="48"/>
      <c r="Q47" s="48"/>
      <c r="R47" s="48"/>
      <c r="S47" s="48"/>
      <c r="T47" s="48"/>
      <c r="U47" s="48"/>
    </row>
    <row r="48" spans="1:21" ht="30.75" customHeight="1" x14ac:dyDescent="0.2">
      <c r="A48" s="48"/>
      <c r="B48" s="1169"/>
      <c r="C48" s="1170"/>
      <c r="D48" s="62"/>
      <c r="E48" s="1151" t="s">
        <v>14</v>
      </c>
      <c r="F48" s="1151"/>
      <c r="G48" s="1151"/>
      <c r="H48" s="1151"/>
      <c r="I48" s="1151"/>
      <c r="J48" s="1152"/>
      <c r="K48" s="63">
        <v>1021</v>
      </c>
      <c r="L48" s="64">
        <v>995</v>
      </c>
      <c r="M48" s="64">
        <v>987</v>
      </c>
      <c r="N48" s="64">
        <v>1088</v>
      </c>
      <c r="O48" s="65">
        <v>1062</v>
      </c>
      <c r="P48" s="48"/>
      <c r="Q48" s="48"/>
      <c r="R48" s="48"/>
      <c r="S48" s="48"/>
      <c r="T48" s="48"/>
      <c r="U48" s="48"/>
    </row>
    <row r="49" spans="1:21" ht="30.75" customHeight="1" x14ac:dyDescent="0.2">
      <c r="A49" s="48"/>
      <c r="B49" s="1169"/>
      <c r="C49" s="1170"/>
      <c r="D49" s="62"/>
      <c r="E49" s="1151" t="s">
        <v>15</v>
      </c>
      <c r="F49" s="1151"/>
      <c r="G49" s="1151"/>
      <c r="H49" s="1151"/>
      <c r="I49" s="1151"/>
      <c r="J49" s="1152"/>
      <c r="K49" s="63" t="s">
        <v>510</v>
      </c>
      <c r="L49" s="64" t="s">
        <v>510</v>
      </c>
      <c r="M49" s="64" t="s">
        <v>510</v>
      </c>
      <c r="N49" s="64" t="s">
        <v>510</v>
      </c>
      <c r="O49" s="65" t="s">
        <v>510</v>
      </c>
      <c r="P49" s="48"/>
      <c r="Q49" s="48"/>
      <c r="R49" s="48"/>
      <c r="S49" s="48"/>
      <c r="T49" s="48"/>
      <c r="U49" s="48"/>
    </row>
    <row r="50" spans="1:21" ht="30.75" customHeight="1" x14ac:dyDescent="0.2">
      <c r="A50" s="48"/>
      <c r="B50" s="1169"/>
      <c r="C50" s="1170"/>
      <c r="D50" s="62"/>
      <c r="E50" s="1151" t="s">
        <v>16</v>
      </c>
      <c r="F50" s="1151"/>
      <c r="G50" s="1151"/>
      <c r="H50" s="1151"/>
      <c r="I50" s="1151"/>
      <c r="J50" s="1152"/>
      <c r="K50" s="63">
        <v>15</v>
      </c>
      <c r="L50" s="64">
        <v>14</v>
      </c>
      <c r="M50" s="64">
        <v>14</v>
      </c>
      <c r="N50" s="64">
        <v>14</v>
      </c>
      <c r="O50" s="65">
        <v>13</v>
      </c>
      <c r="P50" s="48"/>
      <c r="Q50" s="48"/>
      <c r="R50" s="48"/>
      <c r="S50" s="48"/>
      <c r="T50" s="48"/>
      <c r="U50" s="48"/>
    </row>
    <row r="51" spans="1:21" ht="30.75" customHeight="1" x14ac:dyDescent="0.2">
      <c r="A51" s="48"/>
      <c r="B51" s="1171"/>
      <c r="C51" s="1172"/>
      <c r="D51" s="66"/>
      <c r="E51" s="1151" t="s">
        <v>17</v>
      </c>
      <c r="F51" s="1151"/>
      <c r="G51" s="1151"/>
      <c r="H51" s="1151"/>
      <c r="I51" s="1151"/>
      <c r="J51" s="1152"/>
      <c r="K51" s="63" t="s">
        <v>510</v>
      </c>
      <c r="L51" s="64" t="s">
        <v>510</v>
      </c>
      <c r="M51" s="64" t="s">
        <v>510</v>
      </c>
      <c r="N51" s="64" t="s">
        <v>510</v>
      </c>
      <c r="O51" s="65" t="s">
        <v>510</v>
      </c>
      <c r="P51" s="48"/>
      <c r="Q51" s="48"/>
      <c r="R51" s="48"/>
      <c r="S51" s="48"/>
      <c r="T51" s="48"/>
      <c r="U51" s="48"/>
    </row>
    <row r="52" spans="1:21" ht="30.75" customHeight="1" x14ac:dyDescent="0.2">
      <c r="A52" s="48"/>
      <c r="B52" s="1149" t="s">
        <v>18</v>
      </c>
      <c r="C52" s="1150"/>
      <c r="D52" s="66"/>
      <c r="E52" s="1151" t="s">
        <v>19</v>
      </c>
      <c r="F52" s="1151"/>
      <c r="G52" s="1151"/>
      <c r="H52" s="1151"/>
      <c r="I52" s="1151"/>
      <c r="J52" s="1152"/>
      <c r="K52" s="63">
        <v>4898</v>
      </c>
      <c r="L52" s="64">
        <v>5007</v>
      </c>
      <c r="M52" s="64">
        <v>5198</v>
      </c>
      <c r="N52" s="64">
        <v>5322</v>
      </c>
      <c r="O52" s="65">
        <v>5494</v>
      </c>
      <c r="P52" s="48"/>
      <c r="Q52" s="48"/>
      <c r="R52" s="48"/>
      <c r="S52" s="48"/>
      <c r="T52" s="48"/>
      <c r="U52" s="48"/>
    </row>
    <row r="53" spans="1:21" ht="30.75" customHeight="1" thickBot="1" x14ac:dyDescent="0.25">
      <c r="A53" s="48"/>
      <c r="B53" s="1153" t="s">
        <v>20</v>
      </c>
      <c r="C53" s="1154"/>
      <c r="D53" s="67"/>
      <c r="E53" s="1155" t="s">
        <v>21</v>
      </c>
      <c r="F53" s="1155"/>
      <c r="G53" s="1155"/>
      <c r="H53" s="1155"/>
      <c r="I53" s="1155"/>
      <c r="J53" s="1156"/>
      <c r="K53" s="68">
        <v>1205</v>
      </c>
      <c r="L53" s="69">
        <v>1264</v>
      </c>
      <c r="M53" s="69">
        <v>1463</v>
      </c>
      <c r="N53" s="69">
        <v>1692</v>
      </c>
      <c r="O53" s="70">
        <v>1872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5">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157" t="s">
        <v>24</v>
      </c>
      <c r="C57" s="1158"/>
      <c r="D57" s="1161" t="s">
        <v>25</v>
      </c>
      <c r="E57" s="1162"/>
      <c r="F57" s="1162"/>
      <c r="G57" s="1162"/>
      <c r="H57" s="1162"/>
      <c r="I57" s="1162"/>
      <c r="J57" s="1163"/>
      <c r="K57" s="83" t="s">
        <v>510</v>
      </c>
      <c r="L57" s="84" t="s">
        <v>510</v>
      </c>
      <c r="M57" s="84" t="s">
        <v>510</v>
      </c>
      <c r="N57" s="84" t="s">
        <v>510</v>
      </c>
      <c r="O57" s="85" t="s">
        <v>510</v>
      </c>
    </row>
    <row r="58" spans="1:21" ht="31.5" customHeight="1" thickBot="1" x14ac:dyDescent="0.25">
      <c r="B58" s="1159"/>
      <c r="C58" s="1160"/>
      <c r="D58" s="1164" t="s">
        <v>26</v>
      </c>
      <c r="E58" s="1165"/>
      <c r="F58" s="1165"/>
      <c r="G58" s="1165"/>
      <c r="H58" s="1165"/>
      <c r="I58" s="1165"/>
      <c r="J58" s="1166"/>
      <c r="K58" s="86" t="s">
        <v>510</v>
      </c>
      <c r="L58" s="87" t="s">
        <v>510</v>
      </c>
      <c r="M58" s="87" t="s">
        <v>510</v>
      </c>
      <c r="N58" s="87" t="s">
        <v>510</v>
      </c>
      <c r="O58" s="88" t="s">
        <v>510</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row r="65" s="49" customFormat="1" ht="12.6" hidden="1" customHeight="1" x14ac:dyDescent="0.2"/>
    <row r="66" s="49" customFormat="1" ht="12.6" hidden="1" customHeight="1" x14ac:dyDescent="0.2"/>
    <row r="67" s="49" customFormat="1" ht="12.6" hidden="1" customHeight="1" x14ac:dyDescent="0.2"/>
    <row r="68" s="49" customFormat="1" ht="12.6" hidden="1" customHeight="1" x14ac:dyDescent="0.2"/>
  </sheetData>
  <sheetProtection algorithmName="SHA-512" hashValue="PDgtjiGlM+c8v9hVXiiQa/cDYLq2cndfRH8AePMSnqDVDpKHq8hgtmYF2UG7H6M/4yd8pbcr6wispVyrsUZjow==" saltValue="97R21YKqAQl0V1wGkjvv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CT14" sqref="CT14:DA14"/>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s="93" customFormat="1" ht="15" customHeight="1" x14ac:dyDescent="0.2"/>
    <row r="18" s="93" customFormat="1" ht="15" customHeight="1" x14ac:dyDescent="0.2"/>
    <row r="19" s="93" customFormat="1" ht="15" customHeight="1" x14ac:dyDescent="0.2"/>
    <row r="20" s="93" customFormat="1" ht="15" customHeight="1" x14ac:dyDescent="0.2"/>
    <row r="21" s="93" customFormat="1" ht="15" customHeight="1" x14ac:dyDescent="0.2"/>
    <row r="22" s="93" customFormat="1" ht="15" customHeight="1" x14ac:dyDescent="0.2"/>
    <row r="23" s="93" customFormat="1" ht="15" customHeight="1" x14ac:dyDescent="0.2"/>
    <row r="24" s="93" customFormat="1" ht="15" customHeight="1" x14ac:dyDescent="0.2"/>
    <row r="25" s="93" customFormat="1" ht="15" customHeight="1" x14ac:dyDescent="0.2"/>
    <row r="26" s="93" customFormat="1" ht="15" customHeight="1" x14ac:dyDescent="0.2"/>
    <row r="27" s="93" customFormat="1" ht="15" customHeight="1" x14ac:dyDescent="0.2"/>
    <row r="28" s="93" customFormat="1" ht="15" customHeight="1" x14ac:dyDescent="0.2"/>
    <row r="29" s="93" customFormat="1" ht="15" customHeight="1" x14ac:dyDescent="0.2"/>
    <row r="30" s="93" customFormat="1" ht="15" customHeight="1" x14ac:dyDescent="0.2"/>
    <row r="31" s="93" customFormat="1" ht="15" customHeight="1" x14ac:dyDescent="0.2"/>
    <row r="32" s="93"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552</v>
      </c>
      <c r="J40" s="100" t="s">
        <v>553</v>
      </c>
      <c r="K40" s="100" t="s">
        <v>554</v>
      </c>
      <c r="L40" s="100" t="s">
        <v>555</v>
      </c>
      <c r="M40" s="101" t="s">
        <v>556</v>
      </c>
    </row>
    <row r="41" spans="2:13" ht="27.75" customHeight="1" x14ac:dyDescent="0.2">
      <c r="B41" s="1187" t="s">
        <v>29</v>
      </c>
      <c r="C41" s="1188"/>
      <c r="D41" s="102"/>
      <c r="E41" s="1189" t="s">
        <v>30</v>
      </c>
      <c r="F41" s="1189"/>
      <c r="G41" s="1189"/>
      <c r="H41" s="1190"/>
      <c r="I41" s="346">
        <v>58419</v>
      </c>
      <c r="J41" s="347">
        <v>61275</v>
      </c>
      <c r="K41" s="347">
        <v>60437</v>
      </c>
      <c r="L41" s="347">
        <v>58890</v>
      </c>
      <c r="M41" s="348">
        <v>56506</v>
      </c>
    </row>
    <row r="42" spans="2:13" ht="27.75" customHeight="1" x14ac:dyDescent="0.2">
      <c r="B42" s="1177"/>
      <c r="C42" s="1178"/>
      <c r="D42" s="103"/>
      <c r="E42" s="1181" t="s">
        <v>31</v>
      </c>
      <c r="F42" s="1181"/>
      <c r="G42" s="1181"/>
      <c r="H42" s="1182"/>
      <c r="I42" s="349">
        <v>114</v>
      </c>
      <c r="J42" s="350">
        <v>100</v>
      </c>
      <c r="K42" s="350">
        <v>86</v>
      </c>
      <c r="L42" s="350">
        <v>74</v>
      </c>
      <c r="M42" s="351">
        <v>60</v>
      </c>
    </row>
    <row r="43" spans="2:13" ht="27.75" customHeight="1" x14ac:dyDescent="0.2">
      <c r="B43" s="1177"/>
      <c r="C43" s="1178"/>
      <c r="D43" s="103"/>
      <c r="E43" s="1181" t="s">
        <v>32</v>
      </c>
      <c r="F43" s="1181"/>
      <c r="G43" s="1181"/>
      <c r="H43" s="1182"/>
      <c r="I43" s="349">
        <v>11193</v>
      </c>
      <c r="J43" s="350">
        <v>11197</v>
      </c>
      <c r="K43" s="350">
        <v>10547</v>
      </c>
      <c r="L43" s="350">
        <v>10709</v>
      </c>
      <c r="M43" s="351">
        <v>10546</v>
      </c>
    </row>
    <row r="44" spans="2:13" ht="27.75" customHeight="1" x14ac:dyDescent="0.2">
      <c r="B44" s="1177"/>
      <c r="C44" s="1178"/>
      <c r="D44" s="103"/>
      <c r="E44" s="1181" t="s">
        <v>33</v>
      </c>
      <c r="F44" s="1181"/>
      <c r="G44" s="1181"/>
      <c r="H44" s="1182"/>
      <c r="I44" s="349" t="s">
        <v>510</v>
      </c>
      <c r="J44" s="350" t="s">
        <v>510</v>
      </c>
      <c r="K44" s="350" t="s">
        <v>510</v>
      </c>
      <c r="L44" s="350" t="s">
        <v>510</v>
      </c>
      <c r="M44" s="351" t="s">
        <v>510</v>
      </c>
    </row>
    <row r="45" spans="2:13" ht="27.75" customHeight="1" x14ac:dyDescent="0.2">
      <c r="B45" s="1177"/>
      <c r="C45" s="1178"/>
      <c r="D45" s="103"/>
      <c r="E45" s="1181" t="s">
        <v>34</v>
      </c>
      <c r="F45" s="1181"/>
      <c r="G45" s="1181"/>
      <c r="H45" s="1182"/>
      <c r="I45" s="349">
        <v>8850</v>
      </c>
      <c r="J45" s="350">
        <v>8512</v>
      </c>
      <c r="K45" s="350">
        <v>8252</v>
      </c>
      <c r="L45" s="350">
        <v>8254</v>
      </c>
      <c r="M45" s="351">
        <v>8184</v>
      </c>
    </row>
    <row r="46" spans="2:13" ht="27.75" customHeight="1" x14ac:dyDescent="0.2">
      <c r="B46" s="1177"/>
      <c r="C46" s="1178"/>
      <c r="D46" s="104"/>
      <c r="E46" s="1181" t="s">
        <v>35</v>
      </c>
      <c r="F46" s="1181"/>
      <c r="G46" s="1181"/>
      <c r="H46" s="1182"/>
      <c r="I46" s="349">
        <v>30</v>
      </c>
      <c r="J46" s="350">
        <v>23</v>
      </c>
      <c r="K46" s="350">
        <v>22</v>
      </c>
      <c r="L46" s="350">
        <v>21</v>
      </c>
      <c r="M46" s="351">
        <v>26</v>
      </c>
    </row>
    <row r="47" spans="2:13" ht="27.75" customHeight="1" x14ac:dyDescent="0.2">
      <c r="B47" s="1177"/>
      <c r="C47" s="1178"/>
      <c r="D47" s="105"/>
      <c r="E47" s="1191" t="s">
        <v>36</v>
      </c>
      <c r="F47" s="1192"/>
      <c r="G47" s="1192"/>
      <c r="H47" s="1193"/>
      <c r="I47" s="349" t="s">
        <v>510</v>
      </c>
      <c r="J47" s="350" t="s">
        <v>510</v>
      </c>
      <c r="K47" s="350" t="s">
        <v>510</v>
      </c>
      <c r="L47" s="350" t="s">
        <v>510</v>
      </c>
      <c r="M47" s="351" t="s">
        <v>510</v>
      </c>
    </row>
    <row r="48" spans="2:13" ht="27.75" customHeight="1" x14ac:dyDescent="0.2">
      <c r="B48" s="1177"/>
      <c r="C48" s="1178"/>
      <c r="D48" s="103"/>
      <c r="E48" s="1181" t="s">
        <v>37</v>
      </c>
      <c r="F48" s="1181"/>
      <c r="G48" s="1181"/>
      <c r="H48" s="1182"/>
      <c r="I48" s="349" t="s">
        <v>510</v>
      </c>
      <c r="J48" s="350" t="s">
        <v>510</v>
      </c>
      <c r="K48" s="350" t="s">
        <v>510</v>
      </c>
      <c r="L48" s="350" t="s">
        <v>510</v>
      </c>
      <c r="M48" s="351" t="s">
        <v>510</v>
      </c>
    </row>
    <row r="49" spans="2:13" ht="27.75" customHeight="1" x14ac:dyDescent="0.2">
      <c r="B49" s="1179"/>
      <c r="C49" s="1180"/>
      <c r="D49" s="103"/>
      <c r="E49" s="1181" t="s">
        <v>38</v>
      </c>
      <c r="F49" s="1181"/>
      <c r="G49" s="1181"/>
      <c r="H49" s="1182"/>
      <c r="I49" s="349" t="s">
        <v>510</v>
      </c>
      <c r="J49" s="350" t="s">
        <v>510</v>
      </c>
      <c r="K49" s="350" t="s">
        <v>510</v>
      </c>
      <c r="L49" s="350" t="s">
        <v>510</v>
      </c>
      <c r="M49" s="351" t="s">
        <v>510</v>
      </c>
    </row>
    <row r="50" spans="2:13" ht="27.75" customHeight="1" x14ac:dyDescent="0.2">
      <c r="B50" s="1175" t="s">
        <v>39</v>
      </c>
      <c r="C50" s="1176"/>
      <c r="D50" s="106"/>
      <c r="E50" s="1181" t="s">
        <v>40</v>
      </c>
      <c r="F50" s="1181"/>
      <c r="G50" s="1181"/>
      <c r="H50" s="1182"/>
      <c r="I50" s="349">
        <v>7443</v>
      </c>
      <c r="J50" s="350">
        <v>7692</v>
      </c>
      <c r="K50" s="350">
        <v>6993</v>
      </c>
      <c r="L50" s="350">
        <v>7136</v>
      </c>
      <c r="M50" s="351">
        <v>8191</v>
      </c>
    </row>
    <row r="51" spans="2:13" ht="27.75" customHeight="1" x14ac:dyDescent="0.2">
      <c r="B51" s="1177"/>
      <c r="C51" s="1178"/>
      <c r="D51" s="103"/>
      <c r="E51" s="1181" t="s">
        <v>41</v>
      </c>
      <c r="F51" s="1181"/>
      <c r="G51" s="1181"/>
      <c r="H51" s="1182"/>
      <c r="I51" s="349">
        <v>6519</v>
      </c>
      <c r="J51" s="350">
        <v>6164</v>
      </c>
      <c r="K51" s="350">
        <v>5330</v>
      </c>
      <c r="L51" s="350">
        <v>4936</v>
      </c>
      <c r="M51" s="351">
        <v>4856</v>
      </c>
    </row>
    <row r="52" spans="2:13" ht="27.75" customHeight="1" x14ac:dyDescent="0.2">
      <c r="B52" s="1179"/>
      <c r="C52" s="1180"/>
      <c r="D52" s="103"/>
      <c r="E52" s="1181" t="s">
        <v>42</v>
      </c>
      <c r="F52" s="1181"/>
      <c r="G52" s="1181"/>
      <c r="H52" s="1182"/>
      <c r="I52" s="349">
        <v>52743</v>
      </c>
      <c r="J52" s="350">
        <v>54724</v>
      </c>
      <c r="K52" s="350">
        <v>53911</v>
      </c>
      <c r="L52" s="350">
        <v>52459</v>
      </c>
      <c r="M52" s="351">
        <v>50432</v>
      </c>
    </row>
    <row r="53" spans="2:13" ht="27.75" customHeight="1" thickBot="1" x14ac:dyDescent="0.25">
      <c r="B53" s="1183" t="s">
        <v>43</v>
      </c>
      <c r="C53" s="1184"/>
      <c r="D53" s="107"/>
      <c r="E53" s="1185" t="s">
        <v>44</v>
      </c>
      <c r="F53" s="1185"/>
      <c r="G53" s="1185"/>
      <c r="H53" s="1186"/>
      <c r="I53" s="352">
        <v>11903</v>
      </c>
      <c r="J53" s="353">
        <v>12527</v>
      </c>
      <c r="K53" s="353">
        <v>13111</v>
      </c>
      <c r="L53" s="353">
        <v>13417</v>
      </c>
      <c r="M53" s="354">
        <v>11843</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b/vES9CLDs9JQQdoW5ddebeHVh6xEFxzYwlAVH/W2Upnzv7dvvLmlE6EXZE9xpRZzrcMZwUCVFFDEDbdpehGlA==" saltValue="3PT+Si+2lX651SGSh+Ny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6"/>
  <sheetViews>
    <sheetView showGridLines="0" zoomScale="40" zoomScaleNormal="40" zoomScaleSheetLayoutView="100" workbookViewId="0">
      <selection activeCell="D54" sqref="D54"/>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554</v>
      </c>
      <c r="G54" s="116" t="s">
        <v>555</v>
      </c>
      <c r="H54" s="117" t="s">
        <v>556</v>
      </c>
    </row>
    <row r="55" spans="2:8" ht="52.5" customHeight="1" x14ac:dyDescent="0.2">
      <c r="B55" s="118"/>
      <c r="C55" s="1202" t="s">
        <v>47</v>
      </c>
      <c r="D55" s="1202"/>
      <c r="E55" s="1203"/>
      <c r="F55" s="119">
        <v>2648</v>
      </c>
      <c r="G55" s="119">
        <v>2648</v>
      </c>
      <c r="H55" s="120">
        <v>2648</v>
      </c>
    </row>
    <row r="56" spans="2:8" ht="52.5" customHeight="1" x14ac:dyDescent="0.2">
      <c r="B56" s="121"/>
      <c r="C56" s="1204" t="s">
        <v>48</v>
      </c>
      <c r="D56" s="1204"/>
      <c r="E56" s="1205"/>
      <c r="F56" s="122">
        <v>970</v>
      </c>
      <c r="G56" s="122">
        <v>970</v>
      </c>
      <c r="H56" s="123">
        <v>1435</v>
      </c>
    </row>
    <row r="57" spans="2:8" ht="53.25" customHeight="1" x14ac:dyDescent="0.2">
      <c r="B57" s="121"/>
      <c r="C57" s="1206" t="s">
        <v>49</v>
      </c>
      <c r="D57" s="1206"/>
      <c r="E57" s="1207"/>
      <c r="F57" s="124">
        <v>5071</v>
      </c>
      <c r="G57" s="124">
        <v>4043</v>
      </c>
      <c r="H57" s="125">
        <v>4661</v>
      </c>
    </row>
    <row r="58" spans="2:8" ht="45.75" customHeight="1" x14ac:dyDescent="0.2">
      <c r="B58" s="126"/>
      <c r="C58" s="1194" t="s">
        <v>576</v>
      </c>
      <c r="D58" s="1195"/>
      <c r="E58" s="1196"/>
      <c r="F58" s="127">
        <v>3081</v>
      </c>
      <c r="G58" s="127">
        <v>1981</v>
      </c>
      <c r="H58" s="128">
        <v>1986</v>
      </c>
    </row>
    <row r="59" spans="2:8" ht="45.75" customHeight="1" x14ac:dyDescent="0.2">
      <c r="B59" s="126"/>
      <c r="C59" s="1194" t="s">
        <v>577</v>
      </c>
      <c r="D59" s="1195"/>
      <c r="E59" s="1196"/>
      <c r="F59" s="127">
        <v>305</v>
      </c>
      <c r="G59" s="127">
        <v>351</v>
      </c>
      <c r="H59" s="128">
        <v>661</v>
      </c>
    </row>
    <row r="60" spans="2:8" ht="45.75" customHeight="1" x14ac:dyDescent="0.2">
      <c r="B60" s="126"/>
      <c r="C60" s="1194" t="s">
        <v>578</v>
      </c>
      <c r="D60" s="1195"/>
      <c r="E60" s="1196"/>
      <c r="F60" s="127">
        <v>507</v>
      </c>
      <c r="G60" s="127">
        <v>491</v>
      </c>
      <c r="H60" s="128">
        <v>491</v>
      </c>
    </row>
    <row r="61" spans="2:8" ht="45.75" customHeight="1" x14ac:dyDescent="0.2">
      <c r="B61" s="126"/>
      <c r="C61" s="1194" t="s">
        <v>579</v>
      </c>
      <c r="D61" s="1195"/>
      <c r="E61" s="1196"/>
      <c r="F61" s="127">
        <v>499</v>
      </c>
      <c r="G61" s="127">
        <v>459</v>
      </c>
      <c r="H61" s="128">
        <v>459</v>
      </c>
    </row>
    <row r="62" spans="2:8" ht="45.75" customHeight="1" thickBot="1" x14ac:dyDescent="0.25">
      <c r="B62" s="129"/>
      <c r="C62" s="1197" t="s">
        <v>590</v>
      </c>
      <c r="D62" s="1198"/>
      <c r="E62" s="1199"/>
      <c r="F62" s="130">
        <v>273</v>
      </c>
      <c r="G62" s="130">
        <v>273</v>
      </c>
      <c r="H62" s="131">
        <v>273</v>
      </c>
    </row>
    <row r="63" spans="2:8" ht="52.5" customHeight="1" thickBot="1" x14ac:dyDescent="0.25">
      <c r="B63" s="132"/>
      <c r="C63" s="1200" t="s">
        <v>50</v>
      </c>
      <c r="D63" s="1200"/>
      <c r="E63" s="1201"/>
      <c r="F63" s="133">
        <v>8689</v>
      </c>
      <c r="G63" s="133">
        <v>7662</v>
      </c>
      <c r="H63" s="134">
        <v>8745</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row r="71" s="1" customFormat="1" ht="13.5" hidden="1" customHeight="1" x14ac:dyDescent="0.2"/>
    <row r="72" s="1" customFormat="1" ht="13.5" hidden="1" customHeight="1" x14ac:dyDescent="0.2"/>
    <row r="73" s="1" customFormat="1" ht="13.5" hidden="1" customHeight="1" x14ac:dyDescent="0.2"/>
    <row r="74" s="1" customFormat="1" ht="13.5" hidden="1" customHeight="1" x14ac:dyDescent="0.2"/>
    <row r="75" s="1" customFormat="1" ht="13.5" hidden="1" customHeight="1" x14ac:dyDescent="0.2"/>
    <row r="76" s="1" customFormat="1" ht="13.5" hidden="1" customHeight="1" x14ac:dyDescent="0.2"/>
  </sheetData>
  <sheetProtection algorithmName="SHA-512" hashValue="4H8qAhUWYkJ1aFXwd3MvdAxezfZ2AaNCijQqNvJcE9q3XPBVgCEdU+7YrMRpxkJqwGH7mygbmaUa6McVJl8/8g==" saltValue="GuhxNOaNw9D86xWRxpHb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EC2F8-E3A8-45A3-9B1E-31461F80A3FF}">
  <sheetPr>
    <pageSetUpPr fitToPage="1"/>
  </sheetPr>
  <dimension ref="A1:DE85"/>
  <sheetViews>
    <sheetView showGridLines="0" topLeftCell="D46" zoomScaleNormal="100" zoomScaleSheetLayoutView="55" workbookViewId="0">
      <selection activeCell="AN65" sqref="AN65:DC69"/>
    </sheetView>
  </sheetViews>
  <sheetFormatPr defaultColWidth="0" defaultRowHeight="13.5" customHeight="1" zeroHeight="1" x14ac:dyDescent="0.2"/>
  <cols>
    <col min="1" max="1" width="6.33203125" style="1210" customWidth="1"/>
    <col min="2" max="107" width="2.44140625" style="1210" customWidth="1"/>
    <col min="108" max="108" width="6.109375" style="1217" customWidth="1"/>
    <col min="109" max="109" width="5.88671875" style="1216" customWidth="1"/>
    <col min="110" max="16384" width="8.6640625" style="1210" hidden="1"/>
  </cols>
  <sheetData>
    <row r="1" spans="1:109" ht="42.75" customHeight="1" x14ac:dyDescent="0.2">
      <c r="A1" s="1208"/>
      <c r="B1" s="1209"/>
      <c r="DD1" s="1210"/>
      <c r="DE1" s="1210"/>
    </row>
    <row r="2" spans="1:109" ht="25.5" customHeight="1" x14ac:dyDescent="0.2">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2">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ht="13.2" x14ac:dyDescent="0.2">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ht="13.2" x14ac:dyDescent="0.2">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ht="13.2" x14ac:dyDescent="0.2">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ht="13.2" x14ac:dyDescent="0.2">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ht="13.2" x14ac:dyDescent="0.2">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ht="13.2" x14ac:dyDescent="0.2">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ht="13.2" x14ac:dyDescent="0.2">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ht="13.2" x14ac:dyDescent="0.2">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ht="13.2" x14ac:dyDescent="0.2">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ht="13.2" x14ac:dyDescent="0.2">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ht="13.2" x14ac:dyDescent="0.2">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ht="13.2" x14ac:dyDescent="0.2">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ht="13.2" x14ac:dyDescent="0.2">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ht="13.2" x14ac:dyDescent="0.2">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ht="13.2" x14ac:dyDescent="0.2">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ht="13.2" x14ac:dyDescent="0.2">
      <c r="DD19" s="1210"/>
      <c r="DE19" s="1210"/>
    </row>
    <row r="20" spans="1:109" ht="13.2" x14ac:dyDescent="0.2">
      <c r="DD20" s="1210"/>
      <c r="DE20" s="1210"/>
    </row>
    <row r="21" spans="1:109" ht="17.25" customHeight="1" x14ac:dyDescent="0.2">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2">
      <c r="B22" s="1216"/>
    </row>
    <row r="23" spans="1:109" ht="13.2" x14ac:dyDescent="0.2">
      <c r="B23" s="1216"/>
    </row>
    <row r="24" spans="1:109" ht="13.2" x14ac:dyDescent="0.2">
      <c r="B24" s="1216"/>
    </row>
    <row r="25" spans="1:109" ht="13.2" x14ac:dyDescent="0.2">
      <c r="B25" s="1216"/>
    </row>
    <row r="26" spans="1:109" ht="13.2" x14ac:dyDescent="0.2">
      <c r="B26" s="1216"/>
    </row>
    <row r="27" spans="1:109" ht="13.2" x14ac:dyDescent="0.2">
      <c r="B27" s="1216"/>
    </row>
    <row r="28" spans="1:109" ht="13.2" x14ac:dyDescent="0.2">
      <c r="B28" s="1216"/>
    </row>
    <row r="29" spans="1:109" ht="13.2" x14ac:dyDescent="0.2">
      <c r="B29" s="1216"/>
    </row>
    <row r="30" spans="1:109" ht="13.2" x14ac:dyDescent="0.2">
      <c r="B30" s="1216"/>
    </row>
    <row r="31" spans="1:109" ht="13.2" x14ac:dyDescent="0.2">
      <c r="B31" s="1216"/>
    </row>
    <row r="32" spans="1:109" ht="13.2" x14ac:dyDescent="0.2">
      <c r="B32" s="1216"/>
    </row>
    <row r="33" spans="2:109" ht="13.2" x14ac:dyDescent="0.2">
      <c r="B33" s="1216"/>
    </row>
    <row r="34" spans="2:109" ht="13.2" x14ac:dyDescent="0.2">
      <c r="B34" s="1216"/>
    </row>
    <row r="35" spans="2:109" ht="13.2" x14ac:dyDescent="0.2">
      <c r="B35" s="1216"/>
    </row>
    <row r="36" spans="2:109" ht="13.2" x14ac:dyDescent="0.2">
      <c r="B36" s="1216"/>
    </row>
    <row r="37" spans="2:109" ht="13.2" x14ac:dyDescent="0.2">
      <c r="B37" s="1216"/>
    </row>
    <row r="38" spans="2:109" ht="13.2" x14ac:dyDescent="0.2">
      <c r="B38" s="1216"/>
    </row>
    <row r="39" spans="2:109" ht="13.2" x14ac:dyDescent="0.2">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ht="13.2" x14ac:dyDescent="0.2">
      <c r="B40" s="1221"/>
      <c r="DD40" s="1221"/>
      <c r="DE40" s="1210"/>
    </row>
    <row r="41" spans="2:109" ht="16.2" x14ac:dyDescent="0.2">
      <c r="B41" s="1222" t="s">
        <v>592</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ht="13.2" x14ac:dyDescent="0.2">
      <c r="B42" s="1216"/>
      <c r="G42" s="1223"/>
      <c r="I42" s="1224"/>
      <c r="J42" s="1224"/>
      <c r="K42" s="1224"/>
      <c r="AM42" s="1223"/>
      <c r="AN42" s="1223" t="s">
        <v>593</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2">
      <c r="B43" s="1216"/>
      <c r="AN43" s="1225" t="s">
        <v>594</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ht="13.2" x14ac:dyDescent="0.2">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ht="13.2" x14ac:dyDescent="0.2">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ht="13.2" x14ac:dyDescent="0.2">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ht="13.2" x14ac:dyDescent="0.2">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ht="13.2" x14ac:dyDescent="0.2">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ht="13.2" x14ac:dyDescent="0.2">
      <c r="B49" s="1216"/>
      <c r="AN49" s="1210" t="s">
        <v>595</v>
      </c>
    </row>
    <row r="50" spans="1:109" ht="13.2" x14ac:dyDescent="0.2">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552</v>
      </c>
      <c r="BQ50" s="1241"/>
      <c r="BR50" s="1241"/>
      <c r="BS50" s="1241"/>
      <c r="BT50" s="1241"/>
      <c r="BU50" s="1241"/>
      <c r="BV50" s="1241"/>
      <c r="BW50" s="1241"/>
      <c r="BX50" s="1241" t="s">
        <v>553</v>
      </c>
      <c r="BY50" s="1241"/>
      <c r="BZ50" s="1241"/>
      <c r="CA50" s="1241"/>
      <c r="CB50" s="1241"/>
      <c r="CC50" s="1241"/>
      <c r="CD50" s="1241"/>
      <c r="CE50" s="1241"/>
      <c r="CF50" s="1241" t="s">
        <v>554</v>
      </c>
      <c r="CG50" s="1241"/>
      <c r="CH50" s="1241"/>
      <c r="CI50" s="1241"/>
      <c r="CJ50" s="1241"/>
      <c r="CK50" s="1241"/>
      <c r="CL50" s="1241"/>
      <c r="CM50" s="1241"/>
      <c r="CN50" s="1241" t="s">
        <v>555</v>
      </c>
      <c r="CO50" s="1241"/>
      <c r="CP50" s="1241"/>
      <c r="CQ50" s="1241"/>
      <c r="CR50" s="1241"/>
      <c r="CS50" s="1241"/>
      <c r="CT50" s="1241"/>
      <c r="CU50" s="1241"/>
      <c r="CV50" s="1241" t="s">
        <v>556</v>
      </c>
      <c r="CW50" s="1241"/>
      <c r="CX50" s="1241"/>
      <c r="CY50" s="1241"/>
      <c r="CZ50" s="1241"/>
      <c r="DA50" s="1241"/>
      <c r="DB50" s="1241"/>
      <c r="DC50" s="1241"/>
    </row>
    <row r="51" spans="1:109" ht="13.5" customHeight="1" x14ac:dyDescent="0.2">
      <c r="B51" s="1216"/>
      <c r="G51" s="1242"/>
      <c r="H51" s="1242"/>
      <c r="I51" s="1243"/>
      <c r="J51" s="1243"/>
      <c r="K51" s="1244"/>
      <c r="L51" s="1244"/>
      <c r="M51" s="1244"/>
      <c r="N51" s="1244"/>
      <c r="AM51" s="1234"/>
      <c r="AN51" s="1245" t="s">
        <v>596</v>
      </c>
      <c r="AO51" s="1245"/>
      <c r="AP51" s="1245"/>
      <c r="AQ51" s="1245"/>
      <c r="AR51" s="1245"/>
      <c r="AS51" s="1245"/>
      <c r="AT51" s="1245"/>
      <c r="AU51" s="1245"/>
      <c r="AV51" s="1245"/>
      <c r="AW51" s="1245"/>
      <c r="AX51" s="1245"/>
      <c r="AY51" s="1245"/>
      <c r="AZ51" s="1245"/>
      <c r="BA51" s="1245"/>
      <c r="BB51" s="1245" t="s">
        <v>597</v>
      </c>
      <c r="BC51" s="1245"/>
      <c r="BD51" s="1245"/>
      <c r="BE51" s="1245"/>
      <c r="BF51" s="1245"/>
      <c r="BG51" s="1245"/>
      <c r="BH51" s="1245"/>
      <c r="BI51" s="1245"/>
      <c r="BJ51" s="1245"/>
      <c r="BK51" s="1245"/>
      <c r="BL51" s="1245"/>
      <c r="BM51" s="1245"/>
      <c r="BN51" s="1245"/>
      <c r="BO51" s="1245"/>
      <c r="BP51" s="1246">
        <v>58.9</v>
      </c>
      <c r="BQ51" s="1246"/>
      <c r="BR51" s="1246"/>
      <c r="BS51" s="1246"/>
      <c r="BT51" s="1246"/>
      <c r="BU51" s="1246"/>
      <c r="BV51" s="1246"/>
      <c r="BW51" s="1246"/>
      <c r="BX51" s="1246">
        <v>62.8</v>
      </c>
      <c r="BY51" s="1246"/>
      <c r="BZ51" s="1246"/>
      <c r="CA51" s="1246"/>
      <c r="CB51" s="1246"/>
      <c r="CC51" s="1246"/>
      <c r="CD51" s="1246"/>
      <c r="CE51" s="1246"/>
      <c r="CF51" s="1246">
        <v>66</v>
      </c>
      <c r="CG51" s="1246"/>
      <c r="CH51" s="1246"/>
      <c r="CI51" s="1246"/>
      <c r="CJ51" s="1246"/>
      <c r="CK51" s="1246"/>
      <c r="CL51" s="1246"/>
      <c r="CM51" s="1246"/>
      <c r="CN51" s="1246">
        <v>65.900000000000006</v>
      </c>
      <c r="CO51" s="1246"/>
      <c r="CP51" s="1246"/>
      <c r="CQ51" s="1246"/>
      <c r="CR51" s="1246"/>
      <c r="CS51" s="1246"/>
      <c r="CT51" s="1246"/>
      <c r="CU51" s="1246"/>
      <c r="CV51" s="1246">
        <v>56</v>
      </c>
      <c r="CW51" s="1246"/>
      <c r="CX51" s="1246"/>
      <c r="CY51" s="1246"/>
      <c r="CZ51" s="1246"/>
      <c r="DA51" s="1246"/>
      <c r="DB51" s="1246"/>
      <c r="DC51" s="1246"/>
    </row>
    <row r="52" spans="1:109" ht="13.2" x14ac:dyDescent="0.2">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2" x14ac:dyDescent="0.2">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598</v>
      </c>
      <c r="BC53" s="1245"/>
      <c r="BD53" s="1245"/>
      <c r="BE53" s="1245"/>
      <c r="BF53" s="1245"/>
      <c r="BG53" s="1245"/>
      <c r="BH53" s="1245"/>
      <c r="BI53" s="1245"/>
      <c r="BJ53" s="1245"/>
      <c r="BK53" s="1245"/>
      <c r="BL53" s="1245"/>
      <c r="BM53" s="1245"/>
      <c r="BN53" s="1245"/>
      <c r="BO53" s="1245"/>
      <c r="BP53" s="1246">
        <v>72.8</v>
      </c>
      <c r="BQ53" s="1246"/>
      <c r="BR53" s="1246"/>
      <c r="BS53" s="1246"/>
      <c r="BT53" s="1246"/>
      <c r="BU53" s="1246"/>
      <c r="BV53" s="1246"/>
      <c r="BW53" s="1246"/>
      <c r="BX53" s="1246">
        <v>70.599999999999994</v>
      </c>
      <c r="BY53" s="1246"/>
      <c r="BZ53" s="1246"/>
      <c r="CA53" s="1246"/>
      <c r="CB53" s="1246"/>
      <c r="CC53" s="1246"/>
      <c r="CD53" s="1246"/>
      <c r="CE53" s="1246"/>
      <c r="CF53" s="1246">
        <v>71.2</v>
      </c>
      <c r="CG53" s="1246"/>
      <c r="CH53" s="1246"/>
      <c r="CI53" s="1246"/>
      <c r="CJ53" s="1246"/>
      <c r="CK53" s="1246"/>
      <c r="CL53" s="1246"/>
      <c r="CM53" s="1246"/>
      <c r="CN53" s="1246">
        <v>72.400000000000006</v>
      </c>
      <c r="CO53" s="1246"/>
      <c r="CP53" s="1246"/>
      <c r="CQ53" s="1246"/>
      <c r="CR53" s="1246"/>
      <c r="CS53" s="1246"/>
      <c r="CT53" s="1246"/>
      <c r="CU53" s="1246"/>
      <c r="CV53" s="1246">
        <v>72.7</v>
      </c>
      <c r="CW53" s="1246"/>
      <c r="CX53" s="1246"/>
      <c r="CY53" s="1246"/>
      <c r="CZ53" s="1246"/>
      <c r="DA53" s="1246"/>
      <c r="DB53" s="1246"/>
      <c r="DC53" s="1246"/>
    </row>
    <row r="54" spans="1:109" ht="13.2" x14ac:dyDescent="0.2">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2" x14ac:dyDescent="0.2">
      <c r="A55" s="1224"/>
      <c r="B55" s="1216"/>
      <c r="G55" s="1235"/>
      <c r="H55" s="1235"/>
      <c r="I55" s="1235"/>
      <c r="J55" s="1235"/>
      <c r="K55" s="1244"/>
      <c r="L55" s="1244"/>
      <c r="M55" s="1244"/>
      <c r="N55" s="1244"/>
      <c r="AN55" s="1241" t="s">
        <v>599</v>
      </c>
      <c r="AO55" s="1241"/>
      <c r="AP55" s="1241"/>
      <c r="AQ55" s="1241"/>
      <c r="AR55" s="1241"/>
      <c r="AS55" s="1241"/>
      <c r="AT55" s="1241"/>
      <c r="AU55" s="1241"/>
      <c r="AV55" s="1241"/>
      <c r="AW55" s="1241"/>
      <c r="AX55" s="1241"/>
      <c r="AY55" s="1241"/>
      <c r="AZ55" s="1241"/>
      <c r="BA55" s="1241"/>
      <c r="BB55" s="1245" t="s">
        <v>597</v>
      </c>
      <c r="BC55" s="1245"/>
      <c r="BD55" s="1245"/>
      <c r="BE55" s="1245"/>
      <c r="BF55" s="1245"/>
      <c r="BG55" s="1245"/>
      <c r="BH55" s="1245"/>
      <c r="BI55" s="1245"/>
      <c r="BJ55" s="1245"/>
      <c r="BK55" s="1245"/>
      <c r="BL55" s="1245"/>
      <c r="BM55" s="1245"/>
      <c r="BN55" s="1245"/>
      <c r="BO55" s="1245"/>
      <c r="BP55" s="1246">
        <v>31.9</v>
      </c>
      <c r="BQ55" s="1246"/>
      <c r="BR55" s="1246"/>
      <c r="BS55" s="1246"/>
      <c r="BT55" s="1246"/>
      <c r="BU55" s="1246"/>
      <c r="BV55" s="1246"/>
      <c r="BW55" s="1246"/>
      <c r="BX55" s="1246">
        <v>24.2</v>
      </c>
      <c r="BY55" s="1246"/>
      <c r="BZ55" s="1246"/>
      <c r="CA55" s="1246"/>
      <c r="CB55" s="1246"/>
      <c r="CC55" s="1246"/>
      <c r="CD55" s="1246"/>
      <c r="CE55" s="1246"/>
      <c r="CF55" s="1246">
        <v>22.1</v>
      </c>
      <c r="CG55" s="1246"/>
      <c r="CH55" s="1246"/>
      <c r="CI55" s="1246"/>
      <c r="CJ55" s="1246"/>
      <c r="CK55" s="1246"/>
      <c r="CL55" s="1246"/>
      <c r="CM55" s="1246"/>
      <c r="CN55" s="1246">
        <v>20.399999999999999</v>
      </c>
      <c r="CO55" s="1246"/>
      <c r="CP55" s="1246"/>
      <c r="CQ55" s="1246"/>
      <c r="CR55" s="1246"/>
      <c r="CS55" s="1246"/>
      <c r="CT55" s="1246"/>
      <c r="CU55" s="1246"/>
      <c r="CV55" s="1246">
        <v>11.2</v>
      </c>
      <c r="CW55" s="1246"/>
      <c r="CX55" s="1246"/>
      <c r="CY55" s="1246"/>
      <c r="CZ55" s="1246"/>
      <c r="DA55" s="1246"/>
      <c r="DB55" s="1246"/>
      <c r="DC55" s="1246"/>
    </row>
    <row r="56" spans="1:109" ht="13.2" x14ac:dyDescent="0.2">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ht="13.2" x14ac:dyDescent="0.2">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598</v>
      </c>
      <c r="BC57" s="1245"/>
      <c r="BD57" s="1245"/>
      <c r="BE57" s="1245"/>
      <c r="BF57" s="1245"/>
      <c r="BG57" s="1245"/>
      <c r="BH57" s="1245"/>
      <c r="BI57" s="1245"/>
      <c r="BJ57" s="1245"/>
      <c r="BK57" s="1245"/>
      <c r="BL57" s="1245"/>
      <c r="BM57" s="1245"/>
      <c r="BN57" s="1245"/>
      <c r="BO57" s="1245"/>
      <c r="BP57" s="1246">
        <v>59.4</v>
      </c>
      <c r="BQ57" s="1246"/>
      <c r="BR57" s="1246"/>
      <c r="BS57" s="1246"/>
      <c r="BT57" s="1246"/>
      <c r="BU57" s="1246"/>
      <c r="BV57" s="1246"/>
      <c r="BW57" s="1246"/>
      <c r="BX57" s="1246">
        <v>60.1</v>
      </c>
      <c r="BY57" s="1246"/>
      <c r="BZ57" s="1246"/>
      <c r="CA57" s="1246"/>
      <c r="CB57" s="1246"/>
      <c r="CC57" s="1246"/>
      <c r="CD57" s="1246"/>
      <c r="CE57" s="1246"/>
      <c r="CF57" s="1246">
        <v>61.5</v>
      </c>
      <c r="CG57" s="1246"/>
      <c r="CH57" s="1246"/>
      <c r="CI57" s="1246"/>
      <c r="CJ57" s="1246"/>
      <c r="CK57" s="1246"/>
      <c r="CL57" s="1246"/>
      <c r="CM57" s="1246"/>
      <c r="CN57" s="1246">
        <v>63.1</v>
      </c>
      <c r="CO57" s="1246"/>
      <c r="CP57" s="1246"/>
      <c r="CQ57" s="1246"/>
      <c r="CR57" s="1246"/>
      <c r="CS57" s="1246"/>
      <c r="CT57" s="1246"/>
      <c r="CU57" s="1246"/>
      <c r="CV57" s="1246">
        <v>63.2</v>
      </c>
      <c r="CW57" s="1246"/>
      <c r="CX57" s="1246"/>
      <c r="CY57" s="1246"/>
      <c r="CZ57" s="1246"/>
      <c r="DA57" s="1246"/>
      <c r="DB57" s="1246"/>
      <c r="DC57" s="1246"/>
      <c r="DD57" s="1249"/>
      <c r="DE57" s="1247"/>
    </row>
    <row r="58" spans="1:109" s="1224" customFormat="1" ht="13.2" x14ac:dyDescent="0.2">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ht="13.2" x14ac:dyDescent="0.2">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ht="13.2" x14ac:dyDescent="0.2">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ht="13.2" x14ac:dyDescent="0.2">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ht="13.2" x14ac:dyDescent="0.2">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6.2" x14ac:dyDescent="0.2">
      <c r="B63" s="1255" t="s">
        <v>600</v>
      </c>
    </row>
    <row r="64" spans="1:109" ht="13.2" x14ac:dyDescent="0.2">
      <c r="B64" s="1216"/>
      <c r="G64" s="1223"/>
      <c r="I64" s="1256"/>
      <c r="J64" s="1256"/>
      <c r="K64" s="1256"/>
      <c r="L64" s="1256"/>
      <c r="M64" s="1256"/>
      <c r="N64" s="1257"/>
      <c r="AM64" s="1223"/>
      <c r="AN64" s="1223" t="s">
        <v>593</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ht="13.2" x14ac:dyDescent="0.2">
      <c r="B65" s="1216"/>
      <c r="AN65" s="1225" t="s">
        <v>601</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ht="13.2" x14ac:dyDescent="0.2">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ht="13.2" x14ac:dyDescent="0.2">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ht="13.2" x14ac:dyDescent="0.2">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ht="13.2" x14ac:dyDescent="0.2">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ht="13.2" x14ac:dyDescent="0.2">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ht="13.2" x14ac:dyDescent="0.2">
      <c r="B71" s="1216"/>
      <c r="G71" s="1261"/>
      <c r="I71" s="1262"/>
      <c r="J71" s="1259"/>
      <c r="K71" s="1259"/>
      <c r="L71" s="1260"/>
      <c r="M71" s="1259"/>
      <c r="N71" s="1260"/>
      <c r="AM71" s="1261"/>
      <c r="AN71" s="1210" t="s">
        <v>595</v>
      </c>
    </row>
    <row r="72" spans="2:107" ht="13.2" x14ac:dyDescent="0.2">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552</v>
      </c>
      <c r="BQ72" s="1241"/>
      <c r="BR72" s="1241"/>
      <c r="BS72" s="1241"/>
      <c r="BT72" s="1241"/>
      <c r="BU72" s="1241"/>
      <c r="BV72" s="1241"/>
      <c r="BW72" s="1241"/>
      <c r="BX72" s="1241" t="s">
        <v>553</v>
      </c>
      <c r="BY72" s="1241"/>
      <c r="BZ72" s="1241"/>
      <c r="CA72" s="1241"/>
      <c r="CB72" s="1241"/>
      <c r="CC72" s="1241"/>
      <c r="CD72" s="1241"/>
      <c r="CE72" s="1241"/>
      <c r="CF72" s="1241" t="s">
        <v>554</v>
      </c>
      <c r="CG72" s="1241"/>
      <c r="CH72" s="1241"/>
      <c r="CI72" s="1241"/>
      <c r="CJ72" s="1241"/>
      <c r="CK72" s="1241"/>
      <c r="CL72" s="1241"/>
      <c r="CM72" s="1241"/>
      <c r="CN72" s="1241" t="s">
        <v>555</v>
      </c>
      <c r="CO72" s="1241"/>
      <c r="CP72" s="1241"/>
      <c r="CQ72" s="1241"/>
      <c r="CR72" s="1241"/>
      <c r="CS72" s="1241"/>
      <c r="CT72" s="1241"/>
      <c r="CU72" s="1241"/>
      <c r="CV72" s="1241" t="s">
        <v>556</v>
      </c>
      <c r="CW72" s="1241"/>
      <c r="CX72" s="1241"/>
      <c r="CY72" s="1241"/>
      <c r="CZ72" s="1241"/>
      <c r="DA72" s="1241"/>
      <c r="DB72" s="1241"/>
      <c r="DC72" s="1241"/>
    </row>
    <row r="73" spans="2:107" ht="13.2" x14ac:dyDescent="0.2">
      <c r="B73" s="1216"/>
      <c r="G73" s="1242"/>
      <c r="H73" s="1242"/>
      <c r="I73" s="1242"/>
      <c r="J73" s="1242"/>
      <c r="K73" s="1263"/>
      <c r="L73" s="1263"/>
      <c r="M73" s="1263"/>
      <c r="N73" s="1263"/>
      <c r="AM73" s="1234"/>
      <c r="AN73" s="1245" t="s">
        <v>596</v>
      </c>
      <c r="AO73" s="1245"/>
      <c r="AP73" s="1245"/>
      <c r="AQ73" s="1245"/>
      <c r="AR73" s="1245"/>
      <c r="AS73" s="1245"/>
      <c r="AT73" s="1245"/>
      <c r="AU73" s="1245"/>
      <c r="AV73" s="1245"/>
      <c r="AW73" s="1245"/>
      <c r="AX73" s="1245"/>
      <c r="AY73" s="1245"/>
      <c r="AZ73" s="1245"/>
      <c r="BA73" s="1245"/>
      <c r="BB73" s="1245" t="s">
        <v>597</v>
      </c>
      <c r="BC73" s="1245"/>
      <c r="BD73" s="1245"/>
      <c r="BE73" s="1245"/>
      <c r="BF73" s="1245"/>
      <c r="BG73" s="1245"/>
      <c r="BH73" s="1245"/>
      <c r="BI73" s="1245"/>
      <c r="BJ73" s="1245"/>
      <c r="BK73" s="1245"/>
      <c r="BL73" s="1245"/>
      <c r="BM73" s="1245"/>
      <c r="BN73" s="1245"/>
      <c r="BO73" s="1245"/>
      <c r="BP73" s="1246">
        <v>58.9</v>
      </c>
      <c r="BQ73" s="1246"/>
      <c r="BR73" s="1246"/>
      <c r="BS73" s="1246"/>
      <c r="BT73" s="1246"/>
      <c r="BU73" s="1246"/>
      <c r="BV73" s="1246"/>
      <c r="BW73" s="1246"/>
      <c r="BX73" s="1246">
        <v>62.8</v>
      </c>
      <c r="BY73" s="1246"/>
      <c r="BZ73" s="1246"/>
      <c r="CA73" s="1246"/>
      <c r="CB73" s="1246"/>
      <c r="CC73" s="1246"/>
      <c r="CD73" s="1246"/>
      <c r="CE73" s="1246"/>
      <c r="CF73" s="1246">
        <v>66</v>
      </c>
      <c r="CG73" s="1246"/>
      <c r="CH73" s="1246"/>
      <c r="CI73" s="1246"/>
      <c r="CJ73" s="1246"/>
      <c r="CK73" s="1246"/>
      <c r="CL73" s="1246"/>
      <c r="CM73" s="1246"/>
      <c r="CN73" s="1246">
        <v>65.900000000000006</v>
      </c>
      <c r="CO73" s="1246"/>
      <c r="CP73" s="1246"/>
      <c r="CQ73" s="1246"/>
      <c r="CR73" s="1246"/>
      <c r="CS73" s="1246"/>
      <c r="CT73" s="1246"/>
      <c r="CU73" s="1246"/>
      <c r="CV73" s="1246">
        <v>56</v>
      </c>
      <c r="CW73" s="1246"/>
      <c r="CX73" s="1246"/>
      <c r="CY73" s="1246"/>
      <c r="CZ73" s="1246"/>
      <c r="DA73" s="1246"/>
      <c r="DB73" s="1246"/>
      <c r="DC73" s="1246"/>
    </row>
    <row r="74" spans="2:107" ht="13.2" x14ac:dyDescent="0.2">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2" x14ac:dyDescent="0.2">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602</v>
      </c>
      <c r="BC75" s="1245"/>
      <c r="BD75" s="1245"/>
      <c r="BE75" s="1245"/>
      <c r="BF75" s="1245"/>
      <c r="BG75" s="1245"/>
      <c r="BH75" s="1245"/>
      <c r="BI75" s="1245"/>
      <c r="BJ75" s="1245"/>
      <c r="BK75" s="1245"/>
      <c r="BL75" s="1245"/>
      <c r="BM75" s="1245"/>
      <c r="BN75" s="1245"/>
      <c r="BO75" s="1245"/>
      <c r="BP75" s="1246">
        <v>5.6</v>
      </c>
      <c r="BQ75" s="1246"/>
      <c r="BR75" s="1246"/>
      <c r="BS75" s="1246"/>
      <c r="BT75" s="1246"/>
      <c r="BU75" s="1246"/>
      <c r="BV75" s="1246"/>
      <c r="BW75" s="1246"/>
      <c r="BX75" s="1246">
        <v>5.9</v>
      </c>
      <c r="BY75" s="1246"/>
      <c r="BZ75" s="1246"/>
      <c r="CA75" s="1246"/>
      <c r="CB75" s="1246"/>
      <c r="CC75" s="1246"/>
      <c r="CD75" s="1246"/>
      <c r="CE75" s="1246"/>
      <c r="CF75" s="1246">
        <v>6.5</v>
      </c>
      <c r="CG75" s="1246"/>
      <c r="CH75" s="1246"/>
      <c r="CI75" s="1246"/>
      <c r="CJ75" s="1246"/>
      <c r="CK75" s="1246"/>
      <c r="CL75" s="1246"/>
      <c r="CM75" s="1246"/>
      <c r="CN75" s="1246">
        <v>7.3</v>
      </c>
      <c r="CO75" s="1246"/>
      <c r="CP75" s="1246"/>
      <c r="CQ75" s="1246"/>
      <c r="CR75" s="1246"/>
      <c r="CS75" s="1246"/>
      <c r="CT75" s="1246"/>
      <c r="CU75" s="1246"/>
      <c r="CV75" s="1246">
        <v>8.1</v>
      </c>
      <c r="CW75" s="1246"/>
      <c r="CX75" s="1246"/>
      <c r="CY75" s="1246"/>
      <c r="CZ75" s="1246"/>
      <c r="DA75" s="1246"/>
      <c r="DB75" s="1246"/>
      <c r="DC75" s="1246"/>
    </row>
    <row r="76" spans="2:107" ht="13.2" x14ac:dyDescent="0.2">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2" x14ac:dyDescent="0.2">
      <c r="B77" s="1216"/>
      <c r="G77" s="1235"/>
      <c r="H77" s="1235"/>
      <c r="I77" s="1235"/>
      <c r="J77" s="1235"/>
      <c r="K77" s="1263"/>
      <c r="L77" s="1263"/>
      <c r="M77" s="1263"/>
      <c r="N77" s="1263"/>
      <c r="AN77" s="1241" t="s">
        <v>599</v>
      </c>
      <c r="AO77" s="1241"/>
      <c r="AP77" s="1241"/>
      <c r="AQ77" s="1241"/>
      <c r="AR77" s="1241"/>
      <c r="AS77" s="1241"/>
      <c r="AT77" s="1241"/>
      <c r="AU77" s="1241"/>
      <c r="AV77" s="1241"/>
      <c r="AW77" s="1241"/>
      <c r="AX77" s="1241"/>
      <c r="AY77" s="1241"/>
      <c r="AZ77" s="1241"/>
      <c r="BA77" s="1241"/>
      <c r="BB77" s="1245" t="s">
        <v>597</v>
      </c>
      <c r="BC77" s="1245"/>
      <c r="BD77" s="1245"/>
      <c r="BE77" s="1245"/>
      <c r="BF77" s="1245"/>
      <c r="BG77" s="1245"/>
      <c r="BH77" s="1245"/>
      <c r="BI77" s="1245"/>
      <c r="BJ77" s="1245"/>
      <c r="BK77" s="1245"/>
      <c r="BL77" s="1245"/>
      <c r="BM77" s="1245"/>
      <c r="BN77" s="1245"/>
      <c r="BO77" s="1245"/>
      <c r="BP77" s="1246">
        <v>31.9</v>
      </c>
      <c r="BQ77" s="1246"/>
      <c r="BR77" s="1246"/>
      <c r="BS77" s="1246"/>
      <c r="BT77" s="1246"/>
      <c r="BU77" s="1246"/>
      <c r="BV77" s="1246"/>
      <c r="BW77" s="1246"/>
      <c r="BX77" s="1246">
        <v>24.2</v>
      </c>
      <c r="BY77" s="1246"/>
      <c r="BZ77" s="1246"/>
      <c r="CA77" s="1246"/>
      <c r="CB77" s="1246"/>
      <c r="CC77" s="1246"/>
      <c r="CD77" s="1246"/>
      <c r="CE77" s="1246"/>
      <c r="CF77" s="1246">
        <v>22.1</v>
      </c>
      <c r="CG77" s="1246"/>
      <c r="CH77" s="1246"/>
      <c r="CI77" s="1246"/>
      <c r="CJ77" s="1246"/>
      <c r="CK77" s="1246"/>
      <c r="CL77" s="1246"/>
      <c r="CM77" s="1246"/>
      <c r="CN77" s="1246">
        <v>20.399999999999999</v>
      </c>
      <c r="CO77" s="1246"/>
      <c r="CP77" s="1246"/>
      <c r="CQ77" s="1246"/>
      <c r="CR77" s="1246"/>
      <c r="CS77" s="1246"/>
      <c r="CT77" s="1246"/>
      <c r="CU77" s="1246"/>
      <c r="CV77" s="1246">
        <v>11.2</v>
      </c>
      <c r="CW77" s="1246"/>
      <c r="CX77" s="1246"/>
      <c r="CY77" s="1246"/>
      <c r="CZ77" s="1246"/>
      <c r="DA77" s="1246"/>
      <c r="DB77" s="1246"/>
      <c r="DC77" s="1246"/>
    </row>
    <row r="78" spans="2:107" ht="13.2" x14ac:dyDescent="0.2">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2" x14ac:dyDescent="0.2">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602</v>
      </c>
      <c r="BC79" s="1245"/>
      <c r="BD79" s="1245"/>
      <c r="BE79" s="1245"/>
      <c r="BF79" s="1245"/>
      <c r="BG79" s="1245"/>
      <c r="BH79" s="1245"/>
      <c r="BI79" s="1245"/>
      <c r="BJ79" s="1245"/>
      <c r="BK79" s="1245"/>
      <c r="BL79" s="1245"/>
      <c r="BM79" s="1245"/>
      <c r="BN79" s="1245"/>
      <c r="BO79" s="1245"/>
      <c r="BP79" s="1246">
        <v>6.6</v>
      </c>
      <c r="BQ79" s="1246"/>
      <c r="BR79" s="1246"/>
      <c r="BS79" s="1246"/>
      <c r="BT79" s="1246"/>
      <c r="BU79" s="1246"/>
      <c r="BV79" s="1246"/>
      <c r="BW79" s="1246"/>
      <c r="BX79" s="1246">
        <v>6.4</v>
      </c>
      <c r="BY79" s="1246"/>
      <c r="BZ79" s="1246"/>
      <c r="CA79" s="1246"/>
      <c r="CB79" s="1246"/>
      <c r="CC79" s="1246"/>
      <c r="CD79" s="1246"/>
      <c r="CE79" s="1246"/>
      <c r="CF79" s="1246">
        <v>6.3</v>
      </c>
      <c r="CG79" s="1246"/>
      <c r="CH79" s="1246"/>
      <c r="CI79" s="1246"/>
      <c r="CJ79" s="1246"/>
      <c r="CK79" s="1246"/>
      <c r="CL79" s="1246"/>
      <c r="CM79" s="1246"/>
      <c r="CN79" s="1246">
        <v>6.2</v>
      </c>
      <c r="CO79" s="1246"/>
      <c r="CP79" s="1246"/>
      <c r="CQ79" s="1246"/>
      <c r="CR79" s="1246"/>
      <c r="CS79" s="1246"/>
      <c r="CT79" s="1246"/>
      <c r="CU79" s="1246"/>
      <c r="CV79" s="1246">
        <v>5.7</v>
      </c>
      <c r="CW79" s="1246"/>
      <c r="CX79" s="1246"/>
      <c r="CY79" s="1246"/>
      <c r="CZ79" s="1246"/>
      <c r="DA79" s="1246"/>
      <c r="DB79" s="1246"/>
      <c r="DC79" s="1246"/>
    </row>
    <row r="80" spans="2:107" ht="13.2" x14ac:dyDescent="0.2">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2" x14ac:dyDescent="0.2">
      <c r="B81" s="1216"/>
    </row>
    <row r="82" spans="2:109" ht="16.2" x14ac:dyDescent="0.2">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ht="13.2" x14ac:dyDescent="0.2">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ht="13.2" x14ac:dyDescent="0.2">
      <c r="DD84" s="1210"/>
      <c r="DE84" s="1210"/>
    </row>
    <row r="85" spans="2:109" ht="13.2" x14ac:dyDescent="0.2">
      <c r="DD85" s="1210"/>
      <c r="DE85" s="1210"/>
    </row>
  </sheetData>
  <sheetProtection algorithmName="SHA-512" hashValue="8pYY1wX+8t5pvPo3rsHxD8qzeEK5XISGLviONmJU2bJ8+GOeQTFo6Di/eEKaMK6GNOdN1tdCHiHP3CDzg+Djsg==" saltValue="tubbtVoECk1GR78X4HAS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A29DA-904C-431D-96D2-EEC92949904F}">
  <sheetPr>
    <pageSetUpPr fitToPage="1"/>
  </sheetPr>
  <dimension ref="A1:DR125"/>
  <sheetViews>
    <sheetView showGridLines="0" topLeftCell="T91" zoomScaleNormal="100" zoomScaleSheetLayoutView="70" workbookViewId="0">
      <selection activeCell="A116" sqref="A116:XFD125"/>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499</v>
      </c>
    </row>
  </sheetData>
  <sheetProtection algorithmName="SHA-512" hashValue="MlJyiSKv3ZzQlufX5N9gG5u4GdG9a0SeK+mKAsp94bNPW1nxqq7VH5+vw2tW+zuJPQVNQMePBBb8qa//oLK7NA==" saltValue="FX7aFyhL6VWtz4cP3eloW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35C46-8F6C-4B96-BB37-30FECC6CA08E}">
  <sheetPr>
    <pageSetUpPr fitToPage="1"/>
  </sheetPr>
  <dimension ref="A1:DR125"/>
  <sheetViews>
    <sheetView showGridLines="0" tabSelected="1" topLeftCell="A79" zoomScaleNormal="100" zoomScaleSheetLayoutView="55" workbookViewId="0">
      <selection activeCell="BM97" sqref="BM97"/>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499</v>
      </c>
    </row>
  </sheetData>
  <sheetProtection algorithmName="SHA-512" hashValue="QZ8M3sKJXO5rgtvHXgld/n4W0mhvtPIexNEHHTi0htiIuYLfw8oGlHjaLXAFaaCDqZ/iIKEHwup/6uTDW5pg4w==" saltValue="ZXkzBL7ydz7gS+rPdyrW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549</v>
      </c>
      <c r="G2" s="148"/>
      <c r="H2" s="149"/>
    </row>
    <row r="3" spans="1:8" x14ac:dyDescent="0.2">
      <c r="A3" s="145" t="s">
        <v>542</v>
      </c>
      <c r="B3" s="150"/>
      <c r="C3" s="151"/>
      <c r="D3" s="152">
        <v>105014</v>
      </c>
      <c r="E3" s="153"/>
      <c r="F3" s="154">
        <v>47820</v>
      </c>
      <c r="G3" s="155"/>
      <c r="H3" s="156"/>
    </row>
    <row r="4" spans="1:8" x14ac:dyDescent="0.2">
      <c r="A4" s="157"/>
      <c r="B4" s="158"/>
      <c r="C4" s="159"/>
      <c r="D4" s="160">
        <v>78587</v>
      </c>
      <c r="E4" s="161"/>
      <c r="F4" s="162">
        <v>25855</v>
      </c>
      <c r="G4" s="163"/>
      <c r="H4" s="164"/>
    </row>
    <row r="5" spans="1:8" x14ac:dyDescent="0.2">
      <c r="A5" s="145" t="s">
        <v>544</v>
      </c>
      <c r="B5" s="150"/>
      <c r="C5" s="151"/>
      <c r="D5" s="152">
        <v>106886</v>
      </c>
      <c r="E5" s="153"/>
      <c r="F5" s="154">
        <v>41934</v>
      </c>
      <c r="G5" s="155"/>
      <c r="H5" s="156"/>
    </row>
    <row r="6" spans="1:8" x14ac:dyDescent="0.2">
      <c r="A6" s="157"/>
      <c r="B6" s="158"/>
      <c r="C6" s="159"/>
      <c r="D6" s="160">
        <v>83070</v>
      </c>
      <c r="E6" s="161"/>
      <c r="F6" s="162">
        <v>23352</v>
      </c>
      <c r="G6" s="163"/>
      <c r="H6" s="164"/>
    </row>
    <row r="7" spans="1:8" x14ac:dyDescent="0.2">
      <c r="A7" s="145" t="s">
        <v>545</v>
      </c>
      <c r="B7" s="150"/>
      <c r="C7" s="151"/>
      <c r="D7" s="152">
        <v>60355</v>
      </c>
      <c r="E7" s="153"/>
      <c r="F7" s="154">
        <v>45588</v>
      </c>
      <c r="G7" s="155"/>
      <c r="H7" s="156"/>
    </row>
    <row r="8" spans="1:8" x14ac:dyDescent="0.2">
      <c r="A8" s="157"/>
      <c r="B8" s="158"/>
      <c r="C8" s="159"/>
      <c r="D8" s="160">
        <v>45192</v>
      </c>
      <c r="E8" s="161"/>
      <c r="F8" s="162">
        <v>24150</v>
      </c>
      <c r="G8" s="163"/>
      <c r="H8" s="164"/>
    </row>
    <row r="9" spans="1:8" x14ac:dyDescent="0.2">
      <c r="A9" s="145" t="s">
        <v>546</v>
      </c>
      <c r="B9" s="150"/>
      <c r="C9" s="151"/>
      <c r="D9" s="152">
        <v>68042</v>
      </c>
      <c r="E9" s="153"/>
      <c r="F9" s="154">
        <v>45483</v>
      </c>
      <c r="G9" s="155"/>
      <c r="H9" s="156"/>
    </row>
    <row r="10" spans="1:8" x14ac:dyDescent="0.2">
      <c r="A10" s="157"/>
      <c r="B10" s="158"/>
      <c r="C10" s="159"/>
      <c r="D10" s="160">
        <v>49398</v>
      </c>
      <c r="E10" s="161"/>
      <c r="F10" s="162">
        <v>24241</v>
      </c>
      <c r="G10" s="163"/>
      <c r="H10" s="164"/>
    </row>
    <row r="11" spans="1:8" x14ac:dyDescent="0.2">
      <c r="A11" s="145" t="s">
        <v>547</v>
      </c>
      <c r="B11" s="150"/>
      <c r="C11" s="151"/>
      <c r="D11" s="152">
        <v>55299</v>
      </c>
      <c r="E11" s="153"/>
      <c r="F11" s="154">
        <v>45945</v>
      </c>
      <c r="G11" s="155"/>
      <c r="H11" s="156"/>
    </row>
    <row r="12" spans="1:8" x14ac:dyDescent="0.2">
      <c r="A12" s="157"/>
      <c r="B12" s="158"/>
      <c r="C12" s="165"/>
      <c r="D12" s="160">
        <v>28388</v>
      </c>
      <c r="E12" s="161"/>
      <c r="F12" s="162">
        <v>25180</v>
      </c>
      <c r="G12" s="163"/>
      <c r="H12" s="164"/>
    </row>
    <row r="13" spans="1:8" x14ac:dyDescent="0.2">
      <c r="A13" s="145"/>
      <c r="B13" s="150"/>
      <c r="C13" s="166"/>
      <c r="D13" s="167">
        <v>79119</v>
      </c>
      <c r="E13" s="168"/>
      <c r="F13" s="169">
        <v>45354</v>
      </c>
      <c r="G13" s="170"/>
      <c r="H13" s="156"/>
    </row>
    <row r="14" spans="1:8" x14ac:dyDescent="0.2">
      <c r="A14" s="157"/>
      <c r="B14" s="158"/>
      <c r="C14" s="159"/>
      <c r="D14" s="160">
        <v>56927</v>
      </c>
      <c r="E14" s="161"/>
      <c r="F14" s="162">
        <v>24556</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6.23</v>
      </c>
      <c r="C19" s="171">
        <f>ROUND(VALUE(SUBSTITUTE(実質収支比率等に係る経年分析!G$48,"▲","-")),2)</f>
        <v>3.28</v>
      </c>
      <c r="D19" s="171">
        <f>ROUND(VALUE(SUBSTITUTE(実質収支比率等に係る経年分析!H$48,"▲","-")),2)</f>
        <v>2.09</v>
      </c>
      <c r="E19" s="171">
        <f>ROUND(VALUE(SUBSTITUTE(実質収支比率等に係る経年分析!I$48,"▲","-")),2)</f>
        <v>3.48</v>
      </c>
      <c r="F19" s="171">
        <f>ROUND(VALUE(SUBSTITUTE(実質収支比率等に係る経年分析!J$48,"▲","-")),2)</f>
        <v>7.04</v>
      </c>
    </row>
    <row r="20" spans="1:11" x14ac:dyDescent="0.2">
      <c r="A20" s="171" t="s">
        <v>54</v>
      </c>
      <c r="B20" s="171">
        <f>ROUND(VALUE(SUBSTITUTE(実質収支比率等に係る経年分析!F$47,"▲","-")),2)</f>
        <v>15.36</v>
      </c>
      <c r="C20" s="171">
        <f>ROUND(VALUE(SUBSTITUTE(実質収支比率等に係る経年分析!G$47,"▲","-")),2)</f>
        <v>13.59</v>
      </c>
      <c r="D20" s="171">
        <f>ROUND(VALUE(SUBSTITUTE(実質収支比率等に係る経年分析!H$47,"▲","-")),2)</f>
        <v>10.81</v>
      </c>
      <c r="E20" s="171">
        <f>ROUND(VALUE(SUBSTITUTE(実質収支比率等に係る経年分析!I$47,"▲","-")),2)</f>
        <v>10.55</v>
      </c>
      <c r="F20" s="171">
        <f>ROUND(VALUE(SUBSTITUTE(実質収支比率等に係る経年分析!J$47,"▲","-")),2)</f>
        <v>10.16</v>
      </c>
    </row>
    <row r="21" spans="1:11" x14ac:dyDescent="0.2">
      <c r="A21" s="171" t="s">
        <v>55</v>
      </c>
      <c r="B21" s="171">
        <f>IF(ISNUMBER(VALUE(SUBSTITUTE(実質収支比率等に係る経年分析!F$49,"▲","-"))),ROUND(VALUE(SUBSTITUTE(実質収支比率等に係る経年分析!F$49,"▲","-")),2),NA())</f>
        <v>-1.89</v>
      </c>
      <c r="C21" s="171">
        <f>IF(ISNUMBER(VALUE(SUBSTITUTE(実質収支比率等に係る経年分析!G$49,"▲","-"))),ROUND(VALUE(SUBSTITUTE(実質収支比率等に係る経年分析!G$49,"▲","-")),2),NA())</f>
        <v>-4.82</v>
      </c>
      <c r="D21" s="171">
        <f>IF(ISNUMBER(VALUE(SUBSTITUTE(実質収支比率等に係る経年分析!H$49,"▲","-"))),ROUND(VALUE(SUBSTITUTE(実質収支比率等に係る経年分析!H$49,"▲","-")),2),NA())</f>
        <v>-3.9</v>
      </c>
      <c r="E21" s="171">
        <f>IF(ISNUMBER(VALUE(SUBSTITUTE(実質収支比率等に係る経年分析!I$49,"▲","-"))),ROUND(VALUE(SUBSTITUTE(実質収支比率等に係る経年分析!I$49,"▲","-")),2),NA())</f>
        <v>1.44</v>
      </c>
      <c r="F21" s="171">
        <f>IF(ISNUMBER(VALUE(SUBSTITUTE(実質収支比率等に係る経年分析!J$49,"▲","-"))),ROUND(VALUE(SUBSTITUTE(実質収支比率等に係る経年分析!J$49,"▲","-")),2),NA())</f>
        <v>3.69</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0.14000000000000001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温泉事業特別会計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銅山観光事業特別会計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診療所事業特別会計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0.34</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0.87</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1.04</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3.25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2.0699999999999998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7.01</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10.46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8.2899999999999991</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4898</v>
      </c>
      <c r="E42" s="173"/>
      <c r="F42" s="173"/>
      <c r="G42" s="173">
        <f>'実質公債費比率（分子）の構造'!L$52</f>
        <v>5007</v>
      </c>
      <c r="H42" s="173"/>
      <c r="I42" s="173"/>
      <c r="J42" s="173">
        <f>'実質公債費比率（分子）の構造'!M$52</f>
        <v>5198</v>
      </c>
      <c r="K42" s="173"/>
      <c r="L42" s="173"/>
      <c r="M42" s="173">
        <f>'実質公債費比率（分子）の構造'!N$52</f>
        <v>5322</v>
      </c>
      <c r="N42" s="173"/>
      <c r="O42" s="173"/>
      <c r="P42" s="173">
        <f>'実質公債費比率（分子）の構造'!O$52</f>
        <v>5494</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15</v>
      </c>
      <c r="C44" s="173"/>
      <c r="D44" s="173"/>
      <c r="E44" s="173">
        <f>'実質公債費比率（分子）の構造'!L$50</f>
        <v>14</v>
      </c>
      <c r="F44" s="173"/>
      <c r="G44" s="173"/>
      <c r="H44" s="173">
        <f>'実質公債費比率（分子）の構造'!M$50</f>
        <v>14</v>
      </c>
      <c r="I44" s="173"/>
      <c r="J44" s="173"/>
      <c r="K44" s="173">
        <f>'実質公債費比率（分子）の構造'!N$50</f>
        <v>14</v>
      </c>
      <c r="L44" s="173"/>
      <c r="M44" s="173"/>
      <c r="N44" s="173">
        <f>'実質公債費比率（分子）の構造'!O$50</f>
        <v>13</v>
      </c>
      <c r="O44" s="173"/>
      <c r="P44" s="173"/>
    </row>
    <row r="45" spans="1:16" x14ac:dyDescent="0.2">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66</v>
      </c>
      <c r="B46" s="173">
        <f>'実質公債費比率（分子）の構造'!K$48</f>
        <v>1021</v>
      </c>
      <c r="C46" s="173"/>
      <c r="D46" s="173"/>
      <c r="E46" s="173">
        <f>'実質公債費比率（分子）の構造'!L$48</f>
        <v>995</v>
      </c>
      <c r="F46" s="173"/>
      <c r="G46" s="173"/>
      <c r="H46" s="173">
        <f>'実質公債費比率（分子）の構造'!M$48</f>
        <v>987</v>
      </c>
      <c r="I46" s="173"/>
      <c r="J46" s="173"/>
      <c r="K46" s="173">
        <f>'実質公債費比率（分子）の構造'!N$48</f>
        <v>1088</v>
      </c>
      <c r="L46" s="173"/>
      <c r="M46" s="173"/>
      <c r="N46" s="173">
        <f>'実質公債費比率（分子）の構造'!O$48</f>
        <v>1062</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5067</v>
      </c>
      <c r="C49" s="173"/>
      <c r="D49" s="173"/>
      <c r="E49" s="173">
        <f>'実質公債費比率（分子）の構造'!L$45</f>
        <v>5262</v>
      </c>
      <c r="F49" s="173"/>
      <c r="G49" s="173"/>
      <c r="H49" s="173">
        <f>'実質公債費比率（分子）の構造'!M$45</f>
        <v>5660</v>
      </c>
      <c r="I49" s="173"/>
      <c r="J49" s="173"/>
      <c r="K49" s="173">
        <f>'実質公債費比率（分子）の構造'!N$45</f>
        <v>5912</v>
      </c>
      <c r="L49" s="173"/>
      <c r="M49" s="173"/>
      <c r="N49" s="173">
        <f>'実質公債費比率（分子）の構造'!O$45</f>
        <v>6291</v>
      </c>
      <c r="O49" s="173"/>
      <c r="P49" s="173"/>
    </row>
    <row r="50" spans="1:16" x14ac:dyDescent="0.2">
      <c r="A50" s="173" t="s">
        <v>70</v>
      </c>
      <c r="B50" s="173" t="e">
        <f>NA()</f>
        <v>#N/A</v>
      </c>
      <c r="C50" s="173">
        <f>IF(ISNUMBER('実質公債費比率（分子）の構造'!K$53),'実質公債費比率（分子）の構造'!K$53,NA())</f>
        <v>1205</v>
      </c>
      <c r="D50" s="173" t="e">
        <f>NA()</f>
        <v>#N/A</v>
      </c>
      <c r="E50" s="173" t="e">
        <f>NA()</f>
        <v>#N/A</v>
      </c>
      <c r="F50" s="173">
        <f>IF(ISNUMBER('実質公債費比率（分子）の構造'!L$53),'実質公債費比率（分子）の構造'!L$53,NA())</f>
        <v>1264</v>
      </c>
      <c r="G50" s="173" t="e">
        <f>NA()</f>
        <v>#N/A</v>
      </c>
      <c r="H50" s="173" t="e">
        <f>NA()</f>
        <v>#N/A</v>
      </c>
      <c r="I50" s="173">
        <f>IF(ISNUMBER('実質公債費比率（分子）の構造'!M$53),'実質公債費比率（分子）の構造'!M$53,NA())</f>
        <v>1463</v>
      </c>
      <c r="J50" s="173" t="e">
        <f>NA()</f>
        <v>#N/A</v>
      </c>
      <c r="K50" s="173" t="e">
        <f>NA()</f>
        <v>#N/A</v>
      </c>
      <c r="L50" s="173">
        <f>IF(ISNUMBER('実質公債費比率（分子）の構造'!N$53),'実質公債費比率（分子）の構造'!N$53,NA())</f>
        <v>1692</v>
      </c>
      <c r="M50" s="173" t="e">
        <f>NA()</f>
        <v>#N/A</v>
      </c>
      <c r="N50" s="173" t="e">
        <f>NA()</f>
        <v>#N/A</v>
      </c>
      <c r="O50" s="173">
        <f>IF(ISNUMBER('実質公債費比率（分子）の構造'!O$53),'実質公債費比率（分子）の構造'!O$53,NA())</f>
        <v>1872</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52743</v>
      </c>
      <c r="E56" s="172"/>
      <c r="F56" s="172"/>
      <c r="G56" s="172">
        <f>'将来負担比率（分子）の構造'!J$52</f>
        <v>54724</v>
      </c>
      <c r="H56" s="172"/>
      <c r="I56" s="172"/>
      <c r="J56" s="172">
        <f>'将来負担比率（分子）の構造'!K$52</f>
        <v>53911</v>
      </c>
      <c r="K56" s="172"/>
      <c r="L56" s="172"/>
      <c r="M56" s="172">
        <f>'将来負担比率（分子）の構造'!L$52</f>
        <v>52459</v>
      </c>
      <c r="N56" s="172"/>
      <c r="O56" s="172"/>
      <c r="P56" s="172">
        <f>'将来負担比率（分子）の構造'!M$52</f>
        <v>50432</v>
      </c>
    </row>
    <row r="57" spans="1:16" x14ac:dyDescent="0.2">
      <c r="A57" s="172" t="s">
        <v>41</v>
      </c>
      <c r="B57" s="172"/>
      <c r="C57" s="172"/>
      <c r="D57" s="172">
        <f>'将来負担比率（分子）の構造'!I$51</f>
        <v>6519</v>
      </c>
      <c r="E57" s="172"/>
      <c r="F57" s="172"/>
      <c r="G57" s="172">
        <f>'将来負担比率（分子）の構造'!J$51</f>
        <v>6164</v>
      </c>
      <c r="H57" s="172"/>
      <c r="I57" s="172"/>
      <c r="J57" s="172">
        <f>'将来負担比率（分子）の構造'!K$51</f>
        <v>5330</v>
      </c>
      <c r="K57" s="172"/>
      <c r="L57" s="172"/>
      <c r="M57" s="172">
        <f>'将来負担比率（分子）の構造'!L$51</f>
        <v>4936</v>
      </c>
      <c r="N57" s="172"/>
      <c r="O57" s="172"/>
      <c r="P57" s="172">
        <f>'将来負担比率（分子）の構造'!M$51</f>
        <v>4856</v>
      </c>
    </row>
    <row r="58" spans="1:16" x14ac:dyDescent="0.2">
      <c r="A58" s="172" t="s">
        <v>40</v>
      </c>
      <c r="B58" s="172"/>
      <c r="C58" s="172"/>
      <c r="D58" s="172">
        <f>'将来負担比率（分子）の構造'!I$50</f>
        <v>7443</v>
      </c>
      <c r="E58" s="172"/>
      <c r="F58" s="172"/>
      <c r="G58" s="172">
        <f>'将来負担比率（分子）の構造'!J$50</f>
        <v>7692</v>
      </c>
      <c r="H58" s="172"/>
      <c r="I58" s="172"/>
      <c r="J58" s="172">
        <f>'将来負担比率（分子）の構造'!K$50</f>
        <v>6993</v>
      </c>
      <c r="K58" s="172"/>
      <c r="L58" s="172"/>
      <c r="M58" s="172">
        <f>'将来負担比率（分子）の構造'!L$50</f>
        <v>7136</v>
      </c>
      <c r="N58" s="172"/>
      <c r="O58" s="172"/>
      <c r="P58" s="172">
        <f>'将来負担比率（分子）の構造'!M$50</f>
        <v>8191</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30</v>
      </c>
      <c r="C61" s="172"/>
      <c r="D61" s="172"/>
      <c r="E61" s="172">
        <f>'将来負担比率（分子）の構造'!J$46</f>
        <v>23</v>
      </c>
      <c r="F61" s="172"/>
      <c r="G61" s="172"/>
      <c r="H61" s="172">
        <f>'将来負担比率（分子）の構造'!K$46</f>
        <v>22</v>
      </c>
      <c r="I61" s="172"/>
      <c r="J61" s="172"/>
      <c r="K61" s="172">
        <f>'将来負担比率（分子）の構造'!L$46</f>
        <v>21</v>
      </c>
      <c r="L61" s="172"/>
      <c r="M61" s="172"/>
      <c r="N61" s="172">
        <f>'将来負担比率（分子）の構造'!M$46</f>
        <v>26</v>
      </c>
      <c r="O61" s="172"/>
      <c r="P61" s="172"/>
    </row>
    <row r="62" spans="1:16" x14ac:dyDescent="0.2">
      <c r="A62" s="172" t="s">
        <v>34</v>
      </c>
      <c r="B62" s="172">
        <f>'将来負担比率（分子）の構造'!I$45</f>
        <v>8850</v>
      </c>
      <c r="C62" s="172"/>
      <c r="D62" s="172"/>
      <c r="E62" s="172">
        <f>'将来負担比率（分子）の構造'!J$45</f>
        <v>8512</v>
      </c>
      <c r="F62" s="172"/>
      <c r="G62" s="172"/>
      <c r="H62" s="172">
        <f>'将来負担比率（分子）の構造'!K$45</f>
        <v>8252</v>
      </c>
      <c r="I62" s="172"/>
      <c r="J62" s="172"/>
      <c r="K62" s="172">
        <f>'将来負担比率（分子）の構造'!L$45</f>
        <v>8254</v>
      </c>
      <c r="L62" s="172"/>
      <c r="M62" s="172"/>
      <c r="N62" s="172">
        <f>'将来負担比率（分子）の構造'!M$45</f>
        <v>8184</v>
      </c>
      <c r="O62" s="172"/>
      <c r="P62" s="172"/>
    </row>
    <row r="63" spans="1:16" x14ac:dyDescent="0.2">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32</v>
      </c>
      <c r="B64" s="172">
        <f>'将来負担比率（分子）の構造'!I$43</f>
        <v>11193</v>
      </c>
      <c r="C64" s="172"/>
      <c r="D64" s="172"/>
      <c r="E64" s="172">
        <f>'将来負担比率（分子）の構造'!J$43</f>
        <v>11197</v>
      </c>
      <c r="F64" s="172"/>
      <c r="G64" s="172"/>
      <c r="H64" s="172">
        <f>'将来負担比率（分子）の構造'!K$43</f>
        <v>10547</v>
      </c>
      <c r="I64" s="172"/>
      <c r="J64" s="172"/>
      <c r="K64" s="172">
        <f>'将来負担比率（分子）の構造'!L$43</f>
        <v>10709</v>
      </c>
      <c r="L64" s="172"/>
      <c r="M64" s="172"/>
      <c r="N64" s="172">
        <f>'将来負担比率（分子）の構造'!M$43</f>
        <v>10546</v>
      </c>
      <c r="O64" s="172"/>
      <c r="P64" s="172"/>
    </row>
    <row r="65" spans="1:16" x14ac:dyDescent="0.2">
      <c r="A65" s="172" t="s">
        <v>31</v>
      </c>
      <c r="B65" s="172">
        <f>'将来負担比率（分子）の構造'!I$42</f>
        <v>114</v>
      </c>
      <c r="C65" s="172"/>
      <c r="D65" s="172"/>
      <c r="E65" s="172">
        <f>'将来負担比率（分子）の構造'!J$42</f>
        <v>100</v>
      </c>
      <c r="F65" s="172"/>
      <c r="G65" s="172"/>
      <c r="H65" s="172">
        <f>'将来負担比率（分子）の構造'!K$42</f>
        <v>86</v>
      </c>
      <c r="I65" s="172"/>
      <c r="J65" s="172"/>
      <c r="K65" s="172">
        <f>'将来負担比率（分子）の構造'!L$42</f>
        <v>74</v>
      </c>
      <c r="L65" s="172"/>
      <c r="M65" s="172"/>
      <c r="N65" s="172">
        <f>'将来負担比率（分子）の構造'!M$42</f>
        <v>60</v>
      </c>
      <c r="O65" s="172"/>
      <c r="P65" s="172"/>
    </row>
    <row r="66" spans="1:16" x14ac:dyDescent="0.2">
      <c r="A66" s="172" t="s">
        <v>30</v>
      </c>
      <c r="B66" s="172">
        <f>'将来負担比率（分子）の構造'!I$41</f>
        <v>58419</v>
      </c>
      <c r="C66" s="172"/>
      <c r="D66" s="172"/>
      <c r="E66" s="172">
        <f>'将来負担比率（分子）の構造'!J$41</f>
        <v>61275</v>
      </c>
      <c r="F66" s="172"/>
      <c r="G66" s="172"/>
      <c r="H66" s="172">
        <f>'将来負担比率（分子）の構造'!K$41</f>
        <v>60437</v>
      </c>
      <c r="I66" s="172"/>
      <c r="J66" s="172"/>
      <c r="K66" s="172">
        <f>'将来負担比率（分子）の構造'!L$41</f>
        <v>58890</v>
      </c>
      <c r="L66" s="172"/>
      <c r="M66" s="172"/>
      <c r="N66" s="172">
        <f>'将来負担比率（分子）の構造'!M$41</f>
        <v>56506</v>
      </c>
      <c r="O66" s="172"/>
      <c r="P66" s="172"/>
    </row>
    <row r="67" spans="1:16" x14ac:dyDescent="0.2">
      <c r="A67" s="172" t="s">
        <v>74</v>
      </c>
      <c r="B67" s="172" t="e">
        <f>NA()</f>
        <v>#N/A</v>
      </c>
      <c r="C67" s="172">
        <f>IF(ISNUMBER('将来負担比率（分子）の構造'!I$53), IF('将来負担比率（分子）の構造'!I$53 &lt; 0, 0, '将来負担比率（分子）の構造'!I$53), NA())</f>
        <v>11903</v>
      </c>
      <c r="D67" s="172" t="e">
        <f>NA()</f>
        <v>#N/A</v>
      </c>
      <c r="E67" s="172" t="e">
        <f>NA()</f>
        <v>#N/A</v>
      </c>
      <c r="F67" s="172">
        <f>IF(ISNUMBER('将来負担比率（分子）の構造'!J$53), IF('将来負担比率（分子）の構造'!J$53 &lt; 0, 0, '将来負担比率（分子）の構造'!J$53), NA())</f>
        <v>12527</v>
      </c>
      <c r="G67" s="172" t="e">
        <f>NA()</f>
        <v>#N/A</v>
      </c>
      <c r="H67" s="172" t="e">
        <f>NA()</f>
        <v>#N/A</v>
      </c>
      <c r="I67" s="172">
        <f>IF(ISNUMBER('将来負担比率（分子）の構造'!K$53), IF('将来負担比率（分子）の構造'!K$53 &lt; 0, 0, '将来負担比率（分子）の構造'!K$53), NA())</f>
        <v>13111</v>
      </c>
      <c r="J67" s="172" t="e">
        <f>NA()</f>
        <v>#N/A</v>
      </c>
      <c r="K67" s="172" t="e">
        <f>NA()</f>
        <v>#N/A</v>
      </c>
      <c r="L67" s="172">
        <f>IF(ISNUMBER('将来負担比率（分子）の構造'!L$53), IF('将来負担比率（分子）の構造'!L$53 &lt; 0, 0, '将来負担比率（分子）の構造'!L$53), NA())</f>
        <v>13417</v>
      </c>
      <c r="M67" s="172" t="e">
        <f>NA()</f>
        <v>#N/A</v>
      </c>
      <c r="N67" s="172" t="e">
        <f>NA()</f>
        <v>#N/A</v>
      </c>
      <c r="O67" s="172">
        <f>IF(ISNUMBER('将来負担比率（分子）の構造'!M$53), IF('将来負担比率（分子）の構造'!M$53 &lt; 0, 0, '将来負担比率（分子）の構造'!M$53), NA())</f>
        <v>11843</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2648</v>
      </c>
      <c r="C72" s="176">
        <f>基金残高に係る経年分析!G55</f>
        <v>2648</v>
      </c>
      <c r="D72" s="176">
        <f>基金残高に係る経年分析!H55</f>
        <v>2648</v>
      </c>
    </row>
    <row r="73" spans="1:16" x14ac:dyDescent="0.2">
      <c r="A73" s="175" t="s">
        <v>77</v>
      </c>
      <c r="B73" s="176">
        <f>基金残高に係る経年分析!F56</f>
        <v>970</v>
      </c>
      <c r="C73" s="176">
        <f>基金残高に係る経年分析!G56</f>
        <v>970</v>
      </c>
      <c r="D73" s="176">
        <f>基金残高に係る経年分析!H56</f>
        <v>1435</v>
      </c>
    </row>
    <row r="74" spans="1:16" x14ac:dyDescent="0.2">
      <c r="A74" s="175" t="s">
        <v>78</v>
      </c>
      <c r="B74" s="176">
        <f>基金残高に係る経年分析!F57</f>
        <v>5071</v>
      </c>
      <c r="C74" s="176">
        <f>基金残高に係る経年分析!G57</f>
        <v>4043</v>
      </c>
      <c r="D74" s="176">
        <f>基金残高に係る経年分析!H57</f>
        <v>4661</v>
      </c>
    </row>
  </sheetData>
  <sheetProtection algorithmName="SHA-512" hashValue="okgFiZh2q+a6v9PD5t81Sm52ezBrKxGGCx5hnNdlsjXVAJPYPspGOv6R3EYwMt8tvDrqA+CVPunzJM4Rtlbf1w==" saltValue="zhrnzar3s+9jBshfBJGM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C72C7-4889-4B2A-A7E8-449D139A7A7D}">
  <sheetPr>
    <pageSetUpPr fitToPage="1"/>
  </sheetPr>
  <dimension ref="B1:EM50"/>
  <sheetViews>
    <sheetView showGridLines="0"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0" t="s">
        <v>214</v>
      </c>
      <c r="DI1" s="601"/>
      <c r="DJ1" s="601"/>
      <c r="DK1" s="601"/>
      <c r="DL1" s="601"/>
      <c r="DM1" s="601"/>
      <c r="DN1" s="602"/>
      <c r="DO1" s="211"/>
      <c r="DP1" s="600" t="s">
        <v>215</v>
      </c>
      <c r="DQ1" s="601"/>
      <c r="DR1" s="601"/>
      <c r="DS1" s="601"/>
      <c r="DT1" s="601"/>
      <c r="DU1" s="601"/>
      <c r="DV1" s="601"/>
      <c r="DW1" s="601"/>
      <c r="DX1" s="601"/>
      <c r="DY1" s="601"/>
      <c r="DZ1" s="601"/>
      <c r="EA1" s="601"/>
      <c r="EB1" s="601"/>
      <c r="EC1" s="602"/>
      <c r="ED1" s="210"/>
      <c r="EE1" s="210"/>
      <c r="EF1" s="210"/>
      <c r="EG1" s="210"/>
      <c r="EH1" s="210"/>
      <c r="EI1" s="210"/>
      <c r="EJ1" s="210"/>
      <c r="EK1" s="210"/>
      <c r="EL1" s="210"/>
      <c r="EM1" s="210"/>
    </row>
    <row r="2" spans="2:143" ht="22.5" customHeight="1" x14ac:dyDescent="0.2">
      <c r="B2" s="212" t="s">
        <v>216</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03" t="s">
        <v>217</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218</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219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2">
      <c r="B4" s="603" t="s">
        <v>1</v>
      </c>
      <c r="C4" s="604"/>
      <c r="D4" s="604"/>
      <c r="E4" s="604"/>
      <c r="F4" s="604"/>
      <c r="G4" s="604"/>
      <c r="H4" s="604"/>
      <c r="I4" s="604"/>
      <c r="J4" s="604"/>
      <c r="K4" s="604"/>
      <c r="L4" s="604"/>
      <c r="M4" s="604"/>
      <c r="N4" s="604"/>
      <c r="O4" s="604"/>
      <c r="P4" s="604"/>
      <c r="Q4" s="605"/>
      <c r="R4" s="603" t="s">
        <v>220</v>
      </c>
      <c r="S4" s="604"/>
      <c r="T4" s="604"/>
      <c r="U4" s="604"/>
      <c r="V4" s="604"/>
      <c r="W4" s="604"/>
      <c r="X4" s="604"/>
      <c r="Y4" s="605"/>
      <c r="Z4" s="603" t="s">
        <v>221</v>
      </c>
      <c r="AA4" s="604"/>
      <c r="AB4" s="604"/>
      <c r="AC4" s="605"/>
      <c r="AD4" s="603" t="s">
        <v>222</v>
      </c>
      <c r="AE4" s="604"/>
      <c r="AF4" s="604"/>
      <c r="AG4" s="604"/>
      <c r="AH4" s="604"/>
      <c r="AI4" s="604"/>
      <c r="AJ4" s="604"/>
      <c r="AK4" s="605"/>
      <c r="AL4" s="603" t="s">
        <v>221</v>
      </c>
      <c r="AM4" s="604"/>
      <c r="AN4" s="604"/>
      <c r="AO4" s="605"/>
      <c r="AP4" s="606" t="s">
        <v>223</v>
      </c>
      <c r="AQ4" s="606"/>
      <c r="AR4" s="606"/>
      <c r="AS4" s="606"/>
      <c r="AT4" s="606"/>
      <c r="AU4" s="606"/>
      <c r="AV4" s="606"/>
      <c r="AW4" s="606"/>
      <c r="AX4" s="606"/>
      <c r="AY4" s="606"/>
      <c r="AZ4" s="606"/>
      <c r="BA4" s="606"/>
      <c r="BB4" s="606"/>
      <c r="BC4" s="606"/>
      <c r="BD4" s="606"/>
      <c r="BE4" s="606"/>
      <c r="BF4" s="606"/>
      <c r="BG4" s="606" t="s">
        <v>224</v>
      </c>
      <c r="BH4" s="606"/>
      <c r="BI4" s="606"/>
      <c r="BJ4" s="606"/>
      <c r="BK4" s="606"/>
      <c r="BL4" s="606"/>
      <c r="BM4" s="606"/>
      <c r="BN4" s="606"/>
      <c r="BO4" s="606" t="s">
        <v>221</v>
      </c>
      <c r="BP4" s="606"/>
      <c r="BQ4" s="606"/>
      <c r="BR4" s="606"/>
      <c r="BS4" s="606" t="s">
        <v>225</v>
      </c>
      <c r="BT4" s="606"/>
      <c r="BU4" s="606"/>
      <c r="BV4" s="606"/>
      <c r="BW4" s="606"/>
      <c r="BX4" s="606"/>
      <c r="BY4" s="606"/>
      <c r="BZ4" s="606"/>
      <c r="CA4" s="606"/>
      <c r="CB4" s="606"/>
      <c r="CD4" s="603" t="s">
        <v>226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x14ac:dyDescent="0.2">
      <c r="B5" s="607" t="s">
        <v>227</v>
      </c>
      <c r="C5" s="608"/>
      <c r="D5" s="608"/>
      <c r="E5" s="608"/>
      <c r="F5" s="608"/>
      <c r="G5" s="608"/>
      <c r="H5" s="608"/>
      <c r="I5" s="608"/>
      <c r="J5" s="608"/>
      <c r="K5" s="608"/>
      <c r="L5" s="608"/>
      <c r="M5" s="608"/>
      <c r="N5" s="608"/>
      <c r="O5" s="608"/>
      <c r="P5" s="608"/>
      <c r="Q5" s="609"/>
      <c r="R5" s="610">
        <v>12622432</v>
      </c>
      <c r="S5" s="611"/>
      <c r="T5" s="611"/>
      <c r="U5" s="611"/>
      <c r="V5" s="611"/>
      <c r="W5" s="611"/>
      <c r="X5" s="611"/>
      <c r="Y5" s="612"/>
      <c r="Z5" s="613">
        <v>26.7</v>
      </c>
      <c r="AA5" s="613"/>
      <c r="AB5" s="613"/>
      <c r="AC5" s="613"/>
      <c r="AD5" s="614">
        <v>12229608</v>
      </c>
      <c r="AE5" s="614"/>
      <c r="AF5" s="614"/>
      <c r="AG5" s="614"/>
      <c r="AH5" s="614"/>
      <c r="AI5" s="614"/>
      <c r="AJ5" s="614"/>
      <c r="AK5" s="614"/>
      <c r="AL5" s="615">
        <v>47.6</v>
      </c>
      <c r="AM5" s="616"/>
      <c r="AN5" s="616"/>
      <c r="AO5" s="617"/>
      <c r="AP5" s="607" t="s">
        <v>228</v>
      </c>
      <c r="AQ5" s="608"/>
      <c r="AR5" s="608"/>
      <c r="AS5" s="608"/>
      <c r="AT5" s="608"/>
      <c r="AU5" s="608"/>
      <c r="AV5" s="608"/>
      <c r="AW5" s="608"/>
      <c r="AX5" s="608"/>
      <c r="AY5" s="608"/>
      <c r="AZ5" s="608"/>
      <c r="BA5" s="608"/>
      <c r="BB5" s="608"/>
      <c r="BC5" s="608"/>
      <c r="BD5" s="608"/>
      <c r="BE5" s="608"/>
      <c r="BF5" s="609"/>
      <c r="BG5" s="621">
        <v>12030727</v>
      </c>
      <c r="BH5" s="622"/>
      <c r="BI5" s="622"/>
      <c r="BJ5" s="622"/>
      <c r="BK5" s="622"/>
      <c r="BL5" s="622"/>
      <c r="BM5" s="622"/>
      <c r="BN5" s="623"/>
      <c r="BO5" s="624">
        <v>95.3</v>
      </c>
      <c r="BP5" s="624"/>
      <c r="BQ5" s="624"/>
      <c r="BR5" s="624"/>
      <c r="BS5" s="625">
        <v>181090</v>
      </c>
      <c r="BT5" s="625"/>
      <c r="BU5" s="625"/>
      <c r="BV5" s="625"/>
      <c r="BW5" s="625"/>
      <c r="BX5" s="625"/>
      <c r="BY5" s="625"/>
      <c r="BZ5" s="625"/>
      <c r="CA5" s="625"/>
      <c r="CB5" s="629"/>
      <c r="CD5" s="603" t="s">
        <v>223</v>
      </c>
      <c r="CE5" s="604"/>
      <c r="CF5" s="604"/>
      <c r="CG5" s="604"/>
      <c r="CH5" s="604"/>
      <c r="CI5" s="604"/>
      <c r="CJ5" s="604"/>
      <c r="CK5" s="604"/>
      <c r="CL5" s="604"/>
      <c r="CM5" s="604"/>
      <c r="CN5" s="604"/>
      <c r="CO5" s="604"/>
      <c r="CP5" s="604"/>
      <c r="CQ5" s="605"/>
      <c r="CR5" s="603" t="s">
        <v>229</v>
      </c>
      <c r="CS5" s="604"/>
      <c r="CT5" s="604"/>
      <c r="CU5" s="604"/>
      <c r="CV5" s="604"/>
      <c r="CW5" s="604"/>
      <c r="CX5" s="604"/>
      <c r="CY5" s="605"/>
      <c r="CZ5" s="603" t="s">
        <v>221</v>
      </c>
      <c r="DA5" s="604"/>
      <c r="DB5" s="604"/>
      <c r="DC5" s="605"/>
      <c r="DD5" s="603" t="s">
        <v>230</v>
      </c>
      <c r="DE5" s="604"/>
      <c r="DF5" s="604"/>
      <c r="DG5" s="604"/>
      <c r="DH5" s="604"/>
      <c r="DI5" s="604"/>
      <c r="DJ5" s="604"/>
      <c r="DK5" s="604"/>
      <c r="DL5" s="604"/>
      <c r="DM5" s="604"/>
      <c r="DN5" s="604"/>
      <c r="DO5" s="604"/>
      <c r="DP5" s="605"/>
      <c r="DQ5" s="603" t="s">
        <v>231</v>
      </c>
      <c r="DR5" s="604"/>
      <c r="DS5" s="604"/>
      <c r="DT5" s="604"/>
      <c r="DU5" s="604"/>
      <c r="DV5" s="604"/>
      <c r="DW5" s="604"/>
      <c r="DX5" s="604"/>
      <c r="DY5" s="604"/>
      <c r="DZ5" s="604"/>
      <c r="EA5" s="604"/>
      <c r="EB5" s="604"/>
      <c r="EC5" s="605"/>
    </row>
    <row r="6" spans="2:143" ht="11.25" customHeight="1" x14ac:dyDescent="0.2">
      <c r="B6" s="618" t="s">
        <v>232</v>
      </c>
      <c r="C6" s="619"/>
      <c r="D6" s="619"/>
      <c r="E6" s="619"/>
      <c r="F6" s="619"/>
      <c r="G6" s="619"/>
      <c r="H6" s="619"/>
      <c r="I6" s="619"/>
      <c r="J6" s="619"/>
      <c r="K6" s="619"/>
      <c r="L6" s="619"/>
      <c r="M6" s="619"/>
      <c r="N6" s="619"/>
      <c r="O6" s="619"/>
      <c r="P6" s="619"/>
      <c r="Q6" s="620"/>
      <c r="R6" s="621">
        <v>503343</v>
      </c>
      <c r="S6" s="622"/>
      <c r="T6" s="622"/>
      <c r="U6" s="622"/>
      <c r="V6" s="622"/>
      <c r="W6" s="622"/>
      <c r="X6" s="622"/>
      <c r="Y6" s="623"/>
      <c r="Z6" s="624">
        <v>1.1000000000000001</v>
      </c>
      <c r="AA6" s="624"/>
      <c r="AB6" s="624"/>
      <c r="AC6" s="624"/>
      <c r="AD6" s="625">
        <v>503343</v>
      </c>
      <c r="AE6" s="625"/>
      <c r="AF6" s="625"/>
      <c r="AG6" s="625"/>
      <c r="AH6" s="625"/>
      <c r="AI6" s="625"/>
      <c r="AJ6" s="625"/>
      <c r="AK6" s="625"/>
      <c r="AL6" s="626">
        <v>2</v>
      </c>
      <c r="AM6" s="627"/>
      <c r="AN6" s="627"/>
      <c r="AO6" s="628"/>
      <c r="AP6" s="618" t="s">
        <v>233</v>
      </c>
      <c r="AQ6" s="619"/>
      <c r="AR6" s="619"/>
      <c r="AS6" s="619"/>
      <c r="AT6" s="619"/>
      <c r="AU6" s="619"/>
      <c r="AV6" s="619"/>
      <c r="AW6" s="619"/>
      <c r="AX6" s="619"/>
      <c r="AY6" s="619"/>
      <c r="AZ6" s="619"/>
      <c r="BA6" s="619"/>
      <c r="BB6" s="619"/>
      <c r="BC6" s="619"/>
      <c r="BD6" s="619"/>
      <c r="BE6" s="619"/>
      <c r="BF6" s="620"/>
      <c r="BG6" s="621">
        <v>12030727</v>
      </c>
      <c r="BH6" s="622"/>
      <c r="BI6" s="622"/>
      <c r="BJ6" s="622"/>
      <c r="BK6" s="622"/>
      <c r="BL6" s="622"/>
      <c r="BM6" s="622"/>
      <c r="BN6" s="623"/>
      <c r="BO6" s="624">
        <v>95.3</v>
      </c>
      <c r="BP6" s="624"/>
      <c r="BQ6" s="624"/>
      <c r="BR6" s="624"/>
      <c r="BS6" s="625">
        <v>181090</v>
      </c>
      <c r="BT6" s="625"/>
      <c r="BU6" s="625"/>
      <c r="BV6" s="625"/>
      <c r="BW6" s="625"/>
      <c r="BX6" s="625"/>
      <c r="BY6" s="625"/>
      <c r="BZ6" s="625"/>
      <c r="CA6" s="625"/>
      <c r="CB6" s="629"/>
      <c r="CD6" s="607" t="s">
        <v>234</v>
      </c>
      <c r="CE6" s="608"/>
      <c r="CF6" s="608"/>
      <c r="CG6" s="608"/>
      <c r="CH6" s="608"/>
      <c r="CI6" s="608"/>
      <c r="CJ6" s="608"/>
      <c r="CK6" s="608"/>
      <c r="CL6" s="608"/>
      <c r="CM6" s="608"/>
      <c r="CN6" s="608"/>
      <c r="CO6" s="608"/>
      <c r="CP6" s="608"/>
      <c r="CQ6" s="609"/>
      <c r="CR6" s="621">
        <v>264408</v>
      </c>
      <c r="CS6" s="622"/>
      <c r="CT6" s="622"/>
      <c r="CU6" s="622"/>
      <c r="CV6" s="622"/>
      <c r="CW6" s="622"/>
      <c r="CX6" s="622"/>
      <c r="CY6" s="623"/>
      <c r="CZ6" s="615">
        <v>0.6</v>
      </c>
      <c r="DA6" s="616"/>
      <c r="DB6" s="616"/>
      <c r="DC6" s="632"/>
      <c r="DD6" s="630" t="s">
        <v>127</v>
      </c>
      <c r="DE6" s="622"/>
      <c r="DF6" s="622"/>
      <c r="DG6" s="622"/>
      <c r="DH6" s="622"/>
      <c r="DI6" s="622"/>
      <c r="DJ6" s="622"/>
      <c r="DK6" s="622"/>
      <c r="DL6" s="622"/>
      <c r="DM6" s="622"/>
      <c r="DN6" s="622"/>
      <c r="DO6" s="622"/>
      <c r="DP6" s="623"/>
      <c r="DQ6" s="630">
        <v>264408</v>
      </c>
      <c r="DR6" s="622"/>
      <c r="DS6" s="622"/>
      <c r="DT6" s="622"/>
      <c r="DU6" s="622"/>
      <c r="DV6" s="622"/>
      <c r="DW6" s="622"/>
      <c r="DX6" s="622"/>
      <c r="DY6" s="622"/>
      <c r="DZ6" s="622"/>
      <c r="EA6" s="622"/>
      <c r="EB6" s="622"/>
      <c r="EC6" s="631"/>
    </row>
    <row r="7" spans="2:143" ht="11.25" customHeight="1" x14ac:dyDescent="0.2">
      <c r="B7" s="618" t="s">
        <v>235</v>
      </c>
      <c r="C7" s="619"/>
      <c r="D7" s="619"/>
      <c r="E7" s="619"/>
      <c r="F7" s="619"/>
      <c r="G7" s="619"/>
      <c r="H7" s="619"/>
      <c r="I7" s="619"/>
      <c r="J7" s="619"/>
      <c r="K7" s="619"/>
      <c r="L7" s="619"/>
      <c r="M7" s="619"/>
      <c r="N7" s="619"/>
      <c r="O7" s="619"/>
      <c r="P7" s="619"/>
      <c r="Q7" s="620"/>
      <c r="R7" s="621">
        <v>5284</v>
      </c>
      <c r="S7" s="622"/>
      <c r="T7" s="622"/>
      <c r="U7" s="622"/>
      <c r="V7" s="622"/>
      <c r="W7" s="622"/>
      <c r="X7" s="622"/>
      <c r="Y7" s="623"/>
      <c r="Z7" s="624">
        <v>0</v>
      </c>
      <c r="AA7" s="624"/>
      <c r="AB7" s="624"/>
      <c r="AC7" s="624"/>
      <c r="AD7" s="625">
        <v>5284</v>
      </c>
      <c r="AE7" s="625"/>
      <c r="AF7" s="625"/>
      <c r="AG7" s="625"/>
      <c r="AH7" s="625"/>
      <c r="AI7" s="625"/>
      <c r="AJ7" s="625"/>
      <c r="AK7" s="625"/>
      <c r="AL7" s="626">
        <v>0</v>
      </c>
      <c r="AM7" s="627"/>
      <c r="AN7" s="627"/>
      <c r="AO7" s="628"/>
      <c r="AP7" s="618" t="s">
        <v>236</v>
      </c>
      <c r="AQ7" s="619"/>
      <c r="AR7" s="619"/>
      <c r="AS7" s="619"/>
      <c r="AT7" s="619"/>
      <c r="AU7" s="619"/>
      <c r="AV7" s="619"/>
      <c r="AW7" s="619"/>
      <c r="AX7" s="619"/>
      <c r="AY7" s="619"/>
      <c r="AZ7" s="619"/>
      <c r="BA7" s="619"/>
      <c r="BB7" s="619"/>
      <c r="BC7" s="619"/>
      <c r="BD7" s="619"/>
      <c r="BE7" s="619"/>
      <c r="BF7" s="620"/>
      <c r="BG7" s="621">
        <v>4366281</v>
      </c>
      <c r="BH7" s="622"/>
      <c r="BI7" s="622"/>
      <c r="BJ7" s="622"/>
      <c r="BK7" s="622"/>
      <c r="BL7" s="622"/>
      <c r="BM7" s="622"/>
      <c r="BN7" s="623"/>
      <c r="BO7" s="624">
        <v>34.6</v>
      </c>
      <c r="BP7" s="624"/>
      <c r="BQ7" s="624"/>
      <c r="BR7" s="624"/>
      <c r="BS7" s="625">
        <v>181090</v>
      </c>
      <c r="BT7" s="625"/>
      <c r="BU7" s="625"/>
      <c r="BV7" s="625"/>
      <c r="BW7" s="625"/>
      <c r="BX7" s="625"/>
      <c r="BY7" s="625"/>
      <c r="BZ7" s="625"/>
      <c r="CA7" s="625"/>
      <c r="CB7" s="629"/>
      <c r="CD7" s="618" t="s">
        <v>237</v>
      </c>
      <c r="CE7" s="619"/>
      <c r="CF7" s="619"/>
      <c r="CG7" s="619"/>
      <c r="CH7" s="619"/>
      <c r="CI7" s="619"/>
      <c r="CJ7" s="619"/>
      <c r="CK7" s="619"/>
      <c r="CL7" s="619"/>
      <c r="CM7" s="619"/>
      <c r="CN7" s="619"/>
      <c r="CO7" s="619"/>
      <c r="CP7" s="619"/>
      <c r="CQ7" s="620"/>
      <c r="CR7" s="621">
        <v>6143831</v>
      </c>
      <c r="CS7" s="622"/>
      <c r="CT7" s="622"/>
      <c r="CU7" s="622"/>
      <c r="CV7" s="622"/>
      <c r="CW7" s="622"/>
      <c r="CX7" s="622"/>
      <c r="CY7" s="623"/>
      <c r="CZ7" s="624">
        <v>13.5</v>
      </c>
      <c r="DA7" s="624"/>
      <c r="DB7" s="624"/>
      <c r="DC7" s="624"/>
      <c r="DD7" s="630">
        <v>388557</v>
      </c>
      <c r="DE7" s="622"/>
      <c r="DF7" s="622"/>
      <c r="DG7" s="622"/>
      <c r="DH7" s="622"/>
      <c r="DI7" s="622"/>
      <c r="DJ7" s="622"/>
      <c r="DK7" s="622"/>
      <c r="DL7" s="622"/>
      <c r="DM7" s="622"/>
      <c r="DN7" s="622"/>
      <c r="DO7" s="622"/>
      <c r="DP7" s="623"/>
      <c r="DQ7" s="630">
        <v>4677784</v>
      </c>
      <c r="DR7" s="622"/>
      <c r="DS7" s="622"/>
      <c r="DT7" s="622"/>
      <c r="DU7" s="622"/>
      <c r="DV7" s="622"/>
      <c r="DW7" s="622"/>
      <c r="DX7" s="622"/>
      <c r="DY7" s="622"/>
      <c r="DZ7" s="622"/>
      <c r="EA7" s="622"/>
      <c r="EB7" s="622"/>
      <c r="EC7" s="631"/>
    </row>
    <row r="8" spans="2:143" ht="11.25" customHeight="1" x14ac:dyDescent="0.2">
      <c r="B8" s="618" t="s">
        <v>238</v>
      </c>
      <c r="C8" s="619"/>
      <c r="D8" s="619"/>
      <c r="E8" s="619"/>
      <c r="F8" s="619"/>
      <c r="G8" s="619"/>
      <c r="H8" s="619"/>
      <c r="I8" s="619"/>
      <c r="J8" s="619"/>
      <c r="K8" s="619"/>
      <c r="L8" s="619"/>
      <c r="M8" s="619"/>
      <c r="N8" s="619"/>
      <c r="O8" s="619"/>
      <c r="P8" s="619"/>
      <c r="Q8" s="620"/>
      <c r="R8" s="621">
        <v>54186</v>
      </c>
      <c r="S8" s="622"/>
      <c r="T8" s="622"/>
      <c r="U8" s="622"/>
      <c r="V8" s="622"/>
      <c r="W8" s="622"/>
      <c r="X8" s="622"/>
      <c r="Y8" s="623"/>
      <c r="Z8" s="624">
        <v>0.1</v>
      </c>
      <c r="AA8" s="624"/>
      <c r="AB8" s="624"/>
      <c r="AC8" s="624"/>
      <c r="AD8" s="625">
        <v>54186</v>
      </c>
      <c r="AE8" s="625"/>
      <c r="AF8" s="625"/>
      <c r="AG8" s="625"/>
      <c r="AH8" s="625"/>
      <c r="AI8" s="625"/>
      <c r="AJ8" s="625"/>
      <c r="AK8" s="625"/>
      <c r="AL8" s="626">
        <v>0.2</v>
      </c>
      <c r="AM8" s="627"/>
      <c r="AN8" s="627"/>
      <c r="AO8" s="628"/>
      <c r="AP8" s="618" t="s">
        <v>239</v>
      </c>
      <c r="AQ8" s="619"/>
      <c r="AR8" s="619"/>
      <c r="AS8" s="619"/>
      <c r="AT8" s="619"/>
      <c r="AU8" s="619"/>
      <c r="AV8" s="619"/>
      <c r="AW8" s="619"/>
      <c r="AX8" s="619"/>
      <c r="AY8" s="619"/>
      <c r="AZ8" s="619"/>
      <c r="BA8" s="619"/>
      <c r="BB8" s="619"/>
      <c r="BC8" s="619"/>
      <c r="BD8" s="619"/>
      <c r="BE8" s="619"/>
      <c r="BF8" s="620"/>
      <c r="BG8" s="621">
        <v>149730</v>
      </c>
      <c r="BH8" s="622"/>
      <c r="BI8" s="622"/>
      <c r="BJ8" s="622"/>
      <c r="BK8" s="622"/>
      <c r="BL8" s="622"/>
      <c r="BM8" s="622"/>
      <c r="BN8" s="623"/>
      <c r="BO8" s="624">
        <v>1.2</v>
      </c>
      <c r="BP8" s="624"/>
      <c r="BQ8" s="624"/>
      <c r="BR8" s="624"/>
      <c r="BS8" s="625" t="s">
        <v>127</v>
      </c>
      <c r="BT8" s="625"/>
      <c r="BU8" s="625"/>
      <c r="BV8" s="625"/>
      <c r="BW8" s="625"/>
      <c r="BX8" s="625"/>
      <c r="BY8" s="625"/>
      <c r="BZ8" s="625"/>
      <c r="CA8" s="625"/>
      <c r="CB8" s="629"/>
      <c r="CD8" s="618" t="s">
        <v>240</v>
      </c>
      <c r="CE8" s="619"/>
      <c r="CF8" s="619"/>
      <c r="CG8" s="619"/>
      <c r="CH8" s="619"/>
      <c r="CI8" s="619"/>
      <c r="CJ8" s="619"/>
      <c r="CK8" s="619"/>
      <c r="CL8" s="619"/>
      <c r="CM8" s="619"/>
      <c r="CN8" s="619"/>
      <c r="CO8" s="619"/>
      <c r="CP8" s="619"/>
      <c r="CQ8" s="620"/>
      <c r="CR8" s="621">
        <v>14307864</v>
      </c>
      <c r="CS8" s="622"/>
      <c r="CT8" s="622"/>
      <c r="CU8" s="622"/>
      <c r="CV8" s="622"/>
      <c r="CW8" s="622"/>
      <c r="CX8" s="622"/>
      <c r="CY8" s="623"/>
      <c r="CZ8" s="624">
        <v>31.5</v>
      </c>
      <c r="DA8" s="624"/>
      <c r="DB8" s="624"/>
      <c r="DC8" s="624"/>
      <c r="DD8" s="630">
        <v>40089</v>
      </c>
      <c r="DE8" s="622"/>
      <c r="DF8" s="622"/>
      <c r="DG8" s="622"/>
      <c r="DH8" s="622"/>
      <c r="DI8" s="622"/>
      <c r="DJ8" s="622"/>
      <c r="DK8" s="622"/>
      <c r="DL8" s="622"/>
      <c r="DM8" s="622"/>
      <c r="DN8" s="622"/>
      <c r="DO8" s="622"/>
      <c r="DP8" s="623"/>
      <c r="DQ8" s="630">
        <v>6706558</v>
      </c>
      <c r="DR8" s="622"/>
      <c r="DS8" s="622"/>
      <c r="DT8" s="622"/>
      <c r="DU8" s="622"/>
      <c r="DV8" s="622"/>
      <c r="DW8" s="622"/>
      <c r="DX8" s="622"/>
      <c r="DY8" s="622"/>
      <c r="DZ8" s="622"/>
      <c r="EA8" s="622"/>
      <c r="EB8" s="622"/>
      <c r="EC8" s="631"/>
    </row>
    <row r="9" spans="2:143" ht="11.25" customHeight="1" x14ac:dyDescent="0.2">
      <c r="B9" s="618" t="s">
        <v>241</v>
      </c>
      <c r="C9" s="619"/>
      <c r="D9" s="619"/>
      <c r="E9" s="619"/>
      <c r="F9" s="619"/>
      <c r="G9" s="619"/>
      <c r="H9" s="619"/>
      <c r="I9" s="619"/>
      <c r="J9" s="619"/>
      <c r="K9" s="619"/>
      <c r="L9" s="619"/>
      <c r="M9" s="619"/>
      <c r="N9" s="619"/>
      <c r="O9" s="619"/>
      <c r="P9" s="619"/>
      <c r="Q9" s="620"/>
      <c r="R9" s="621">
        <v>62508</v>
      </c>
      <c r="S9" s="622"/>
      <c r="T9" s="622"/>
      <c r="U9" s="622"/>
      <c r="V9" s="622"/>
      <c r="W9" s="622"/>
      <c r="X9" s="622"/>
      <c r="Y9" s="623"/>
      <c r="Z9" s="624">
        <v>0.1</v>
      </c>
      <c r="AA9" s="624"/>
      <c r="AB9" s="624"/>
      <c r="AC9" s="624"/>
      <c r="AD9" s="625">
        <v>62508</v>
      </c>
      <c r="AE9" s="625"/>
      <c r="AF9" s="625"/>
      <c r="AG9" s="625"/>
      <c r="AH9" s="625"/>
      <c r="AI9" s="625"/>
      <c r="AJ9" s="625"/>
      <c r="AK9" s="625"/>
      <c r="AL9" s="626">
        <v>0.2</v>
      </c>
      <c r="AM9" s="627"/>
      <c r="AN9" s="627"/>
      <c r="AO9" s="628"/>
      <c r="AP9" s="618" t="s">
        <v>242</v>
      </c>
      <c r="AQ9" s="619"/>
      <c r="AR9" s="619"/>
      <c r="AS9" s="619"/>
      <c r="AT9" s="619"/>
      <c r="AU9" s="619"/>
      <c r="AV9" s="619"/>
      <c r="AW9" s="619"/>
      <c r="AX9" s="619"/>
      <c r="AY9" s="619"/>
      <c r="AZ9" s="619"/>
      <c r="BA9" s="619"/>
      <c r="BB9" s="619"/>
      <c r="BC9" s="619"/>
      <c r="BD9" s="619"/>
      <c r="BE9" s="619"/>
      <c r="BF9" s="620"/>
      <c r="BG9" s="621">
        <v>3461900</v>
      </c>
      <c r="BH9" s="622"/>
      <c r="BI9" s="622"/>
      <c r="BJ9" s="622"/>
      <c r="BK9" s="622"/>
      <c r="BL9" s="622"/>
      <c r="BM9" s="622"/>
      <c r="BN9" s="623"/>
      <c r="BO9" s="624">
        <v>27.4</v>
      </c>
      <c r="BP9" s="624"/>
      <c r="BQ9" s="624"/>
      <c r="BR9" s="624"/>
      <c r="BS9" s="625" t="s">
        <v>127</v>
      </c>
      <c r="BT9" s="625"/>
      <c r="BU9" s="625"/>
      <c r="BV9" s="625"/>
      <c r="BW9" s="625"/>
      <c r="BX9" s="625"/>
      <c r="BY9" s="625"/>
      <c r="BZ9" s="625"/>
      <c r="CA9" s="625"/>
      <c r="CB9" s="629"/>
      <c r="CD9" s="618" t="s">
        <v>243</v>
      </c>
      <c r="CE9" s="619"/>
      <c r="CF9" s="619"/>
      <c r="CG9" s="619"/>
      <c r="CH9" s="619"/>
      <c r="CI9" s="619"/>
      <c r="CJ9" s="619"/>
      <c r="CK9" s="619"/>
      <c r="CL9" s="619"/>
      <c r="CM9" s="619"/>
      <c r="CN9" s="619"/>
      <c r="CO9" s="619"/>
      <c r="CP9" s="619"/>
      <c r="CQ9" s="620"/>
      <c r="CR9" s="621">
        <v>5030816</v>
      </c>
      <c r="CS9" s="622"/>
      <c r="CT9" s="622"/>
      <c r="CU9" s="622"/>
      <c r="CV9" s="622"/>
      <c r="CW9" s="622"/>
      <c r="CX9" s="622"/>
      <c r="CY9" s="623"/>
      <c r="CZ9" s="624">
        <v>11.1</v>
      </c>
      <c r="DA9" s="624"/>
      <c r="DB9" s="624"/>
      <c r="DC9" s="624"/>
      <c r="DD9" s="630">
        <v>1224070</v>
      </c>
      <c r="DE9" s="622"/>
      <c r="DF9" s="622"/>
      <c r="DG9" s="622"/>
      <c r="DH9" s="622"/>
      <c r="DI9" s="622"/>
      <c r="DJ9" s="622"/>
      <c r="DK9" s="622"/>
      <c r="DL9" s="622"/>
      <c r="DM9" s="622"/>
      <c r="DN9" s="622"/>
      <c r="DO9" s="622"/>
      <c r="DP9" s="623"/>
      <c r="DQ9" s="630">
        <v>2698832</v>
      </c>
      <c r="DR9" s="622"/>
      <c r="DS9" s="622"/>
      <c r="DT9" s="622"/>
      <c r="DU9" s="622"/>
      <c r="DV9" s="622"/>
      <c r="DW9" s="622"/>
      <c r="DX9" s="622"/>
      <c r="DY9" s="622"/>
      <c r="DZ9" s="622"/>
      <c r="EA9" s="622"/>
      <c r="EB9" s="622"/>
      <c r="EC9" s="631"/>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127</v>
      </c>
      <c r="S10" s="622"/>
      <c r="T10" s="622"/>
      <c r="U10" s="622"/>
      <c r="V10" s="622"/>
      <c r="W10" s="622"/>
      <c r="X10" s="622"/>
      <c r="Y10" s="623"/>
      <c r="Z10" s="624" t="s">
        <v>127</v>
      </c>
      <c r="AA10" s="624"/>
      <c r="AB10" s="624"/>
      <c r="AC10" s="624"/>
      <c r="AD10" s="625" t="s">
        <v>127</v>
      </c>
      <c r="AE10" s="625"/>
      <c r="AF10" s="625"/>
      <c r="AG10" s="625"/>
      <c r="AH10" s="625"/>
      <c r="AI10" s="625"/>
      <c r="AJ10" s="625"/>
      <c r="AK10" s="625"/>
      <c r="AL10" s="626" t="s">
        <v>127</v>
      </c>
      <c r="AM10" s="627"/>
      <c r="AN10" s="627"/>
      <c r="AO10" s="628"/>
      <c r="AP10" s="618" t="s">
        <v>245</v>
      </c>
      <c r="AQ10" s="619"/>
      <c r="AR10" s="619"/>
      <c r="AS10" s="619"/>
      <c r="AT10" s="619"/>
      <c r="AU10" s="619"/>
      <c r="AV10" s="619"/>
      <c r="AW10" s="619"/>
      <c r="AX10" s="619"/>
      <c r="AY10" s="619"/>
      <c r="AZ10" s="619"/>
      <c r="BA10" s="619"/>
      <c r="BB10" s="619"/>
      <c r="BC10" s="619"/>
      <c r="BD10" s="619"/>
      <c r="BE10" s="619"/>
      <c r="BF10" s="620"/>
      <c r="BG10" s="621">
        <v>292816</v>
      </c>
      <c r="BH10" s="622"/>
      <c r="BI10" s="622"/>
      <c r="BJ10" s="622"/>
      <c r="BK10" s="622"/>
      <c r="BL10" s="622"/>
      <c r="BM10" s="622"/>
      <c r="BN10" s="623"/>
      <c r="BO10" s="624">
        <v>2.2999999999999998</v>
      </c>
      <c r="BP10" s="624"/>
      <c r="BQ10" s="624"/>
      <c r="BR10" s="624"/>
      <c r="BS10" s="625">
        <v>48815</v>
      </c>
      <c r="BT10" s="625"/>
      <c r="BU10" s="625"/>
      <c r="BV10" s="625"/>
      <c r="BW10" s="625"/>
      <c r="BX10" s="625"/>
      <c r="BY10" s="625"/>
      <c r="BZ10" s="625"/>
      <c r="CA10" s="625"/>
      <c r="CB10" s="629"/>
      <c r="CD10" s="618" t="s">
        <v>246</v>
      </c>
      <c r="CE10" s="619"/>
      <c r="CF10" s="619"/>
      <c r="CG10" s="619"/>
      <c r="CH10" s="619"/>
      <c r="CI10" s="619"/>
      <c r="CJ10" s="619"/>
      <c r="CK10" s="619"/>
      <c r="CL10" s="619"/>
      <c r="CM10" s="619"/>
      <c r="CN10" s="619"/>
      <c r="CO10" s="619"/>
      <c r="CP10" s="619"/>
      <c r="CQ10" s="620"/>
      <c r="CR10" s="621">
        <v>32140</v>
      </c>
      <c r="CS10" s="622"/>
      <c r="CT10" s="622"/>
      <c r="CU10" s="622"/>
      <c r="CV10" s="622"/>
      <c r="CW10" s="622"/>
      <c r="CX10" s="622"/>
      <c r="CY10" s="623"/>
      <c r="CZ10" s="624">
        <v>0.1</v>
      </c>
      <c r="DA10" s="624"/>
      <c r="DB10" s="624"/>
      <c r="DC10" s="624"/>
      <c r="DD10" s="630" t="s">
        <v>127</v>
      </c>
      <c r="DE10" s="622"/>
      <c r="DF10" s="622"/>
      <c r="DG10" s="622"/>
      <c r="DH10" s="622"/>
      <c r="DI10" s="622"/>
      <c r="DJ10" s="622"/>
      <c r="DK10" s="622"/>
      <c r="DL10" s="622"/>
      <c r="DM10" s="622"/>
      <c r="DN10" s="622"/>
      <c r="DO10" s="622"/>
      <c r="DP10" s="623"/>
      <c r="DQ10" s="630">
        <v>31653</v>
      </c>
      <c r="DR10" s="622"/>
      <c r="DS10" s="622"/>
      <c r="DT10" s="622"/>
      <c r="DU10" s="622"/>
      <c r="DV10" s="622"/>
      <c r="DW10" s="622"/>
      <c r="DX10" s="622"/>
      <c r="DY10" s="622"/>
      <c r="DZ10" s="622"/>
      <c r="EA10" s="622"/>
      <c r="EB10" s="622"/>
      <c r="EC10" s="631"/>
    </row>
    <row r="11" spans="2:143" ht="11.25" customHeight="1" x14ac:dyDescent="0.2">
      <c r="B11" s="618" t="s">
        <v>247</v>
      </c>
      <c r="C11" s="619"/>
      <c r="D11" s="619"/>
      <c r="E11" s="619"/>
      <c r="F11" s="619"/>
      <c r="G11" s="619"/>
      <c r="H11" s="619"/>
      <c r="I11" s="619"/>
      <c r="J11" s="619"/>
      <c r="K11" s="619"/>
      <c r="L11" s="619"/>
      <c r="M11" s="619"/>
      <c r="N11" s="619"/>
      <c r="O11" s="619"/>
      <c r="P11" s="619"/>
      <c r="Q11" s="620"/>
      <c r="R11" s="621">
        <v>2028470</v>
      </c>
      <c r="S11" s="622"/>
      <c r="T11" s="622"/>
      <c r="U11" s="622"/>
      <c r="V11" s="622"/>
      <c r="W11" s="622"/>
      <c r="X11" s="622"/>
      <c r="Y11" s="623"/>
      <c r="Z11" s="626">
        <v>4.3</v>
      </c>
      <c r="AA11" s="627"/>
      <c r="AB11" s="627"/>
      <c r="AC11" s="633"/>
      <c r="AD11" s="630">
        <v>2028470</v>
      </c>
      <c r="AE11" s="622"/>
      <c r="AF11" s="622"/>
      <c r="AG11" s="622"/>
      <c r="AH11" s="622"/>
      <c r="AI11" s="622"/>
      <c r="AJ11" s="622"/>
      <c r="AK11" s="623"/>
      <c r="AL11" s="626">
        <v>7.9</v>
      </c>
      <c r="AM11" s="627"/>
      <c r="AN11" s="627"/>
      <c r="AO11" s="628"/>
      <c r="AP11" s="618" t="s">
        <v>248</v>
      </c>
      <c r="AQ11" s="619"/>
      <c r="AR11" s="619"/>
      <c r="AS11" s="619"/>
      <c r="AT11" s="619"/>
      <c r="AU11" s="619"/>
      <c r="AV11" s="619"/>
      <c r="AW11" s="619"/>
      <c r="AX11" s="619"/>
      <c r="AY11" s="619"/>
      <c r="AZ11" s="619"/>
      <c r="BA11" s="619"/>
      <c r="BB11" s="619"/>
      <c r="BC11" s="619"/>
      <c r="BD11" s="619"/>
      <c r="BE11" s="619"/>
      <c r="BF11" s="620"/>
      <c r="BG11" s="621">
        <v>461835</v>
      </c>
      <c r="BH11" s="622"/>
      <c r="BI11" s="622"/>
      <c r="BJ11" s="622"/>
      <c r="BK11" s="622"/>
      <c r="BL11" s="622"/>
      <c r="BM11" s="622"/>
      <c r="BN11" s="623"/>
      <c r="BO11" s="624">
        <v>3.7</v>
      </c>
      <c r="BP11" s="624"/>
      <c r="BQ11" s="624"/>
      <c r="BR11" s="624"/>
      <c r="BS11" s="625">
        <v>132275</v>
      </c>
      <c r="BT11" s="625"/>
      <c r="BU11" s="625"/>
      <c r="BV11" s="625"/>
      <c r="BW11" s="625"/>
      <c r="BX11" s="625"/>
      <c r="BY11" s="625"/>
      <c r="BZ11" s="625"/>
      <c r="CA11" s="625"/>
      <c r="CB11" s="629"/>
      <c r="CD11" s="618" t="s">
        <v>249</v>
      </c>
      <c r="CE11" s="619"/>
      <c r="CF11" s="619"/>
      <c r="CG11" s="619"/>
      <c r="CH11" s="619"/>
      <c r="CI11" s="619"/>
      <c r="CJ11" s="619"/>
      <c r="CK11" s="619"/>
      <c r="CL11" s="619"/>
      <c r="CM11" s="619"/>
      <c r="CN11" s="619"/>
      <c r="CO11" s="619"/>
      <c r="CP11" s="619"/>
      <c r="CQ11" s="620"/>
      <c r="CR11" s="621">
        <v>975272</v>
      </c>
      <c r="CS11" s="622"/>
      <c r="CT11" s="622"/>
      <c r="CU11" s="622"/>
      <c r="CV11" s="622"/>
      <c r="CW11" s="622"/>
      <c r="CX11" s="622"/>
      <c r="CY11" s="623"/>
      <c r="CZ11" s="624">
        <v>2.1</v>
      </c>
      <c r="DA11" s="624"/>
      <c r="DB11" s="624"/>
      <c r="DC11" s="624"/>
      <c r="DD11" s="630">
        <v>291848</v>
      </c>
      <c r="DE11" s="622"/>
      <c r="DF11" s="622"/>
      <c r="DG11" s="622"/>
      <c r="DH11" s="622"/>
      <c r="DI11" s="622"/>
      <c r="DJ11" s="622"/>
      <c r="DK11" s="622"/>
      <c r="DL11" s="622"/>
      <c r="DM11" s="622"/>
      <c r="DN11" s="622"/>
      <c r="DO11" s="622"/>
      <c r="DP11" s="623"/>
      <c r="DQ11" s="630">
        <v>521325</v>
      </c>
      <c r="DR11" s="622"/>
      <c r="DS11" s="622"/>
      <c r="DT11" s="622"/>
      <c r="DU11" s="622"/>
      <c r="DV11" s="622"/>
      <c r="DW11" s="622"/>
      <c r="DX11" s="622"/>
      <c r="DY11" s="622"/>
      <c r="DZ11" s="622"/>
      <c r="EA11" s="622"/>
      <c r="EB11" s="622"/>
      <c r="EC11" s="631"/>
    </row>
    <row r="12" spans="2:143" ht="11.25" customHeight="1" x14ac:dyDescent="0.2">
      <c r="B12" s="618" t="s">
        <v>250</v>
      </c>
      <c r="C12" s="619"/>
      <c r="D12" s="619"/>
      <c r="E12" s="619"/>
      <c r="F12" s="619"/>
      <c r="G12" s="619"/>
      <c r="H12" s="619"/>
      <c r="I12" s="619"/>
      <c r="J12" s="619"/>
      <c r="K12" s="619"/>
      <c r="L12" s="619"/>
      <c r="M12" s="619"/>
      <c r="N12" s="619"/>
      <c r="O12" s="619"/>
      <c r="P12" s="619"/>
      <c r="Q12" s="620"/>
      <c r="R12" s="621">
        <v>72511</v>
      </c>
      <c r="S12" s="622"/>
      <c r="T12" s="622"/>
      <c r="U12" s="622"/>
      <c r="V12" s="622"/>
      <c r="W12" s="622"/>
      <c r="X12" s="622"/>
      <c r="Y12" s="623"/>
      <c r="Z12" s="624">
        <v>0.2</v>
      </c>
      <c r="AA12" s="624"/>
      <c r="AB12" s="624"/>
      <c r="AC12" s="624"/>
      <c r="AD12" s="625">
        <v>72511</v>
      </c>
      <c r="AE12" s="625"/>
      <c r="AF12" s="625"/>
      <c r="AG12" s="625"/>
      <c r="AH12" s="625"/>
      <c r="AI12" s="625"/>
      <c r="AJ12" s="625"/>
      <c r="AK12" s="625"/>
      <c r="AL12" s="626">
        <v>0.3</v>
      </c>
      <c r="AM12" s="627"/>
      <c r="AN12" s="627"/>
      <c r="AO12" s="628"/>
      <c r="AP12" s="618" t="s">
        <v>251</v>
      </c>
      <c r="AQ12" s="619"/>
      <c r="AR12" s="619"/>
      <c r="AS12" s="619"/>
      <c r="AT12" s="619"/>
      <c r="AU12" s="619"/>
      <c r="AV12" s="619"/>
      <c r="AW12" s="619"/>
      <c r="AX12" s="619"/>
      <c r="AY12" s="619"/>
      <c r="AZ12" s="619"/>
      <c r="BA12" s="619"/>
      <c r="BB12" s="619"/>
      <c r="BC12" s="619"/>
      <c r="BD12" s="619"/>
      <c r="BE12" s="619"/>
      <c r="BF12" s="620"/>
      <c r="BG12" s="621">
        <v>6797035</v>
      </c>
      <c r="BH12" s="622"/>
      <c r="BI12" s="622"/>
      <c r="BJ12" s="622"/>
      <c r="BK12" s="622"/>
      <c r="BL12" s="622"/>
      <c r="BM12" s="622"/>
      <c r="BN12" s="623"/>
      <c r="BO12" s="624">
        <v>53.8</v>
      </c>
      <c r="BP12" s="624"/>
      <c r="BQ12" s="624"/>
      <c r="BR12" s="624"/>
      <c r="BS12" s="625" t="s">
        <v>127</v>
      </c>
      <c r="BT12" s="625"/>
      <c r="BU12" s="625"/>
      <c r="BV12" s="625"/>
      <c r="BW12" s="625"/>
      <c r="BX12" s="625"/>
      <c r="BY12" s="625"/>
      <c r="BZ12" s="625"/>
      <c r="CA12" s="625"/>
      <c r="CB12" s="629"/>
      <c r="CD12" s="618" t="s">
        <v>252</v>
      </c>
      <c r="CE12" s="619"/>
      <c r="CF12" s="619"/>
      <c r="CG12" s="619"/>
      <c r="CH12" s="619"/>
      <c r="CI12" s="619"/>
      <c r="CJ12" s="619"/>
      <c r="CK12" s="619"/>
      <c r="CL12" s="619"/>
      <c r="CM12" s="619"/>
      <c r="CN12" s="619"/>
      <c r="CO12" s="619"/>
      <c r="CP12" s="619"/>
      <c r="CQ12" s="620"/>
      <c r="CR12" s="621">
        <v>2710405</v>
      </c>
      <c r="CS12" s="622"/>
      <c r="CT12" s="622"/>
      <c r="CU12" s="622"/>
      <c r="CV12" s="622"/>
      <c r="CW12" s="622"/>
      <c r="CX12" s="622"/>
      <c r="CY12" s="623"/>
      <c r="CZ12" s="624">
        <v>6</v>
      </c>
      <c r="DA12" s="624"/>
      <c r="DB12" s="624"/>
      <c r="DC12" s="624"/>
      <c r="DD12" s="630">
        <v>79018</v>
      </c>
      <c r="DE12" s="622"/>
      <c r="DF12" s="622"/>
      <c r="DG12" s="622"/>
      <c r="DH12" s="622"/>
      <c r="DI12" s="622"/>
      <c r="DJ12" s="622"/>
      <c r="DK12" s="622"/>
      <c r="DL12" s="622"/>
      <c r="DM12" s="622"/>
      <c r="DN12" s="622"/>
      <c r="DO12" s="622"/>
      <c r="DP12" s="623"/>
      <c r="DQ12" s="630">
        <v>1542671</v>
      </c>
      <c r="DR12" s="622"/>
      <c r="DS12" s="622"/>
      <c r="DT12" s="622"/>
      <c r="DU12" s="622"/>
      <c r="DV12" s="622"/>
      <c r="DW12" s="622"/>
      <c r="DX12" s="622"/>
      <c r="DY12" s="622"/>
      <c r="DZ12" s="622"/>
      <c r="EA12" s="622"/>
      <c r="EB12" s="622"/>
      <c r="EC12" s="631"/>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127</v>
      </c>
      <c r="S13" s="622"/>
      <c r="T13" s="622"/>
      <c r="U13" s="622"/>
      <c r="V13" s="622"/>
      <c r="W13" s="622"/>
      <c r="X13" s="622"/>
      <c r="Y13" s="623"/>
      <c r="Z13" s="624" t="s">
        <v>127</v>
      </c>
      <c r="AA13" s="624"/>
      <c r="AB13" s="624"/>
      <c r="AC13" s="624"/>
      <c r="AD13" s="625" t="s">
        <v>127</v>
      </c>
      <c r="AE13" s="625"/>
      <c r="AF13" s="625"/>
      <c r="AG13" s="625"/>
      <c r="AH13" s="625"/>
      <c r="AI13" s="625"/>
      <c r="AJ13" s="625"/>
      <c r="AK13" s="625"/>
      <c r="AL13" s="626" t="s">
        <v>127</v>
      </c>
      <c r="AM13" s="627"/>
      <c r="AN13" s="627"/>
      <c r="AO13" s="628"/>
      <c r="AP13" s="618" t="s">
        <v>254</v>
      </c>
      <c r="AQ13" s="619"/>
      <c r="AR13" s="619"/>
      <c r="AS13" s="619"/>
      <c r="AT13" s="619"/>
      <c r="AU13" s="619"/>
      <c r="AV13" s="619"/>
      <c r="AW13" s="619"/>
      <c r="AX13" s="619"/>
      <c r="AY13" s="619"/>
      <c r="AZ13" s="619"/>
      <c r="BA13" s="619"/>
      <c r="BB13" s="619"/>
      <c r="BC13" s="619"/>
      <c r="BD13" s="619"/>
      <c r="BE13" s="619"/>
      <c r="BF13" s="620"/>
      <c r="BG13" s="621">
        <v>6134445</v>
      </c>
      <c r="BH13" s="622"/>
      <c r="BI13" s="622"/>
      <c r="BJ13" s="622"/>
      <c r="BK13" s="622"/>
      <c r="BL13" s="622"/>
      <c r="BM13" s="622"/>
      <c r="BN13" s="623"/>
      <c r="BO13" s="624">
        <v>48.6</v>
      </c>
      <c r="BP13" s="624"/>
      <c r="BQ13" s="624"/>
      <c r="BR13" s="624"/>
      <c r="BS13" s="625" t="s">
        <v>127</v>
      </c>
      <c r="BT13" s="625"/>
      <c r="BU13" s="625"/>
      <c r="BV13" s="625"/>
      <c r="BW13" s="625"/>
      <c r="BX13" s="625"/>
      <c r="BY13" s="625"/>
      <c r="BZ13" s="625"/>
      <c r="CA13" s="625"/>
      <c r="CB13" s="629"/>
      <c r="CD13" s="618" t="s">
        <v>255</v>
      </c>
      <c r="CE13" s="619"/>
      <c r="CF13" s="619"/>
      <c r="CG13" s="619"/>
      <c r="CH13" s="619"/>
      <c r="CI13" s="619"/>
      <c r="CJ13" s="619"/>
      <c r="CK13" s="619"/>
      <c r="CL13" s="619"/>
      <c r="CM13" s="619"/>
      <c r="CN13" s="619"/>
      <c r="CO13" s="619"/>
      <c r="CP13" s="619"/>
      <c r="CQ13" s="620"/>
      <c r="CR13" s="621">
        <v>3415523</v>
      </c>
      <c r="CS13" s="622"/>
      <c r="CT13" s="622"/>
      <c r="CU13" s="622"/>
      <c r="CV13" s="622"/>
      <c r="CW13" s="622"/>
      <c r="CX13" s="622"/>
      <c r="CY13" s="623"/>
      <c r="CZ13" s="624">
        <v>7.5</v>
      </c>
      <c r="DA13" s="624"/>
      <c r="DB13" s="624"/>
      <c r="DC13" s="624"/>
      <c r="DD13" s="630">
        <v>1264152</v>
      </c>
      <c r="DE13" s="622"/>
      <c r="DF13" s="622"/>
      <c r="DG13" s="622"/>
      <c r="DH13" s="622"/>
      <c r="DI13" s="622"/>
      <c r="DJ13" s="622"/>
      <c r="DK13" s="622"/>
      <c r="DL13" s="622"/>
      <c r="DM13" s="622"/>
      <c r="DN13" s="622"/>
      <c r="DO13" s="622"/>
      <c r="DP13" s="623"/>
      <c r="DQ13" s="630">
        <v>2307971</v>
      </c>
      <c r="DR13" s="622"/>
      <c r="DS13" s="622"/>
      <c r="DT13" s="622"/>
      <c r="DU13" s="622"/>
      <c r="DV13" s="622"/>
      <c r="DW13" s="622"/>
      <c r="DX13" s="622"/>
      <c r="DY13" s="622"/>
      <c r="DZ13" s="622"/>
      <c r="EA13" s="622"/>
      <c r="EB13" s="622"/>
      <c r="EC13" s="631"/>
    </row>
    <row r="14" spans="2:143" ht="11.25" customHeight="1" x14ac:dyDescent="0.2">
      <c r="B14" s="618" t="s">
        <v>256</v>
      </c>
      <c r="C14" s="619"/>
      <c r="D14" s="619"/>
      <c r="E14" s="619"/>
      <c r="F14" s="619"/>
      <c r="G14" s="619"/>
      <c r="H14" s="619"/>
      <c r="I14" s="619"/>
      <c r="J14" s="619"/>
      <c r="K14" s="619"/>
      <c r="L14" s="619"/>
      <c r="M14" s="619"/>
      <c r="N14" s="619"/>
      <c r="O14" s="619"/>
      <c r="P14" s="619"/>
      <c r="Q14" s="620"/>
      <c r="R14" s="621" t="s">
        <v>127</v>
      </c>
      <c r="S14" s="622"/>
      <c r="T14" s="622"/>
      <c r="U14" s="622"/>
      <c r="V14" s="622"/>
      <c r="W14" s="622"/>
      <c r="X14" s="622"/>
      <c r="Y14" s="623"/>
      <c r="Z14" s="624" t="s">
        <v>127</v>
      </c>
      <c r="AA14" s="624"/>
      <c r="AB14" s="624"/>
      <c r="AC14" s="624"/>
      <c r="AD14" s="625" t="s">
        <v>127</v>
      </c>
      <c r="AE14" s="625"/>
      <c r="AF14" s="625"/>
      <c r="AG14" s="625"/>
      <c r="AH14" s="625"/>
      <c r="AI14" s="625"/>
      <c r="AJ14" s="625"/>
      <c r="AK14" s="625"/>
      <c r="AL14" s="626" t="s">
        <v>127</v>
      </c>
      <c r="AM14" s="627"/>
      <c r="AN14" s="627"/>
      <c r="AO14" s="628"/>
      <c r="AP14" s="618" t="s">
        <v>257</v>
      </c>
      <c r="AQ14" s="619"/>
      <c r="AR14" s="619"/>
      <c r="AS14" s="619"/>
      <c r="AT14" s="619"/>
      <c r="AU14" s="619"/>
      <c r="AV14" s="619"/>
      <c r="AW14" s="619"/>
      <c r="AX14" s="619"/>
      <c r="AY14" s="619"/>
      <c r="AZ14" s="619"/>
      <c r="BA14" s="619"/>
      <c r="BB14" s="619"/>
      <c r="BC14" s="619"/>
      <c r="BD14" s="619"/>
      <c r="BE14" s="619"/>
      <c r="BF14" s="620"/>
      <c r="BG14" s="621">
        <v>267910</v>
      </c>
      <c r="BH14" s="622"/>
      <c r="BI14" s="622"/>
      <c r="BJ14" s="622"/>
      <c r="BK14" s="622"/>
      <c r="BL14" s="622"/>
      <c r="BM14" s="622"/>
      <c r="BN14" s="623"/>
      <c r="BO14" s="624">
        <v>2.1</v>
      </c>
      <c r="BP14" s="624"/>
      <c r="BQ14" s="624"/>
      <c r="BR14" s="624"/>
      <c r="BS14" s="625" t="s">
        <v>127</v>
      </c>
      <c r="BT14" s="625"/>
      <c r="BU14" s="625"/>
      <c r="BV14" s="625"/>
      <c r="BW14" s="625"/>
      <c r="BX14" s="625"/>
      <c r="BY14" s="625"/>
      <c r="BZ14" s="625"/>
      <c r="CA14" s="625"/>
      <c r="CB14" s="629"/>
      <c r="CD14" s="618" t="s">
        <v>258</v>
      </c>
      <c r="CE14" s="619"/>
      <c r="CF14" s="619"/>
      <c r="CG14" s="619"/>
      <c r="CH14" s="619"/>
      <c r="CI14" s="619"/>
      <c r="CJ14" s="619"/>
      <c r="CK14" s="619"/>
      <c r="CL14" s="619"/>
      <c r="CM14" s="619"/>
      <c r="CN14" s="619"/>
      <c r="CO14" s="619"/>
      <c r="CP14" s="619"/>
      <c r="CQ14" s="620"/>
      <c r="CR14" s="621">
        <v>1755772</v>
      </c>
      <c r="CS14" s="622"/>
      <c r="CT14" s="622"/>
      <c r="CU14" s="622"/>
      <c r="CV14" s="622"/>
      <c r="CW14" s="622"/>
      <c r="CX14" s="622"/>
      <c r="CY14" s="623"/>
      <c r="CZ14" s="624">
        <v>3.9</v>
      </c>
      <c r="DA14" s="624"/>
      <c r="DB14" s="624"/>
      <c r="DC14" s="624"/>
      <c r="DD14" s="630">
        <v>133098</v>
      </c>
      <c r="DE14" s="622"/>
      <c r="DF14" s="622"/>
      <c r="DG14" s="622"/>
      <c r="DH14" s="622"/>
      <c r="DI14" s="622"/>
      <c r="DJ14" s="622"/>
      <c r="DK14" s="622"/>
      <c r="DL14" s="622"/>
      <c r="DM14" s="622"/>
      <c r="DN14" s="622"/>
      <c r="DO14" s="622"/>
      <c r="DP14" s="623"/>
      <c r="DQ14" s="630">
        <v>1648998</v>
      </c>
      <c r="DR14" s="622"/>
      <c r="DS14" s="622"/>
      <c r="DT14" s="622"/>
      <c r="DU14" s="622"/>
      <c r="DV14" s="622"/>
      <c r="DW14" s="622"/>
      <c r="DX14" s="622"/>
      <c r="DY14" s="622"/>
      <c r="DZ14" s="622"/>
      <c r="EA14" s="622"/>
      <c r="EB14" s="622"/>
      <c r="EC14" s="631"/>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127</v>
      </c>
      <c r="S15" s="622"/>
      <c r="T15" s="622"/>
      <c r="U15" s="622"/>
      <c r="V15" s="622"/>
      <c r="W15" s="622"/>
      <c r="X15" s="622"/>
      <c r="Y15" s="623"/>
      <c r="Z15" s="624" t="s">
        <v>127</v>
      </c>
      <c r="AA15" s="624"/>
      <c r="AB15" s="624"/>
      <c r="AC15" s="624"/>
      <c r="AD15" s="625" t="s">
        <v>127</v>
      </c>
      <c r="AE15" s="625"/>
      <c r="AF15" s="625"/>
      <c r="AG15" s="625"/>
      <c r="AH15" s="625"/>
      <c r="AI15" s="625"/>
      <c r="AJ15" s="625"/>
      <c r="AK15" s="625"/>
      <c r="AL15" s="626" t="s">
        <v>127</v>
      </c>
      <c r="AM15" s="627"/>
      <c r="AN15" s="627"/>
      <c r="AO15" s="628"/>
      <c r="AP15" s="618" t="s">
        <v>260</v>
      </c>
      <c r="AQ15" s="619"/>
      <c r="AR15" s="619"/>
      <c r="AS15" s="619"/>
      <c r="AT15" s="619"/>
      <c r="AU15" s="619"/>
      <c r="AV15" s="619"/>
      <c r="AW15" s="619"/>
      <c r="AX15" s="619"/>
      <c r="AY15" s="619"/>
      <c r="AZ15" s="619"/>
      <c r="BA15" s="619"/>
      <c r="BB15" s="619"/>
      <c r="BC15" s="619"/>
      <c r="BD15" s="619"/>
      <c r="BE15" s="619"/>
      <c r="BF15" s="620"/>
      <c r="BG15" s="621">
        <v>599091</v>
      </c>
      <c r="BH15" s="622"/>
      <c r="BI15" s="622"/>
      <c r="BJ15" s="622"/>
      <c r="BK15" s="622"/>
      <c r="BL15" s="622"/>
      <c r="BM15" s="622"/>
      <c r="BN15" s="623"/>
      <c r="BO15" s="624">
        <v>4.7</v>
      </c>
      <c r="BP15" s="624"/>
      <c r="BQ15" s="624"/>
      <c r="BR15" s="624"/>
      <c r="BS15" s="625" t="s">
        <v>127</v>
      </c>
      <c r="BT15" s="625"/>
      <c r="BU15" s="625"/>
      <c r="BV15" s="625"/>
      <c r="BW15" s="625"/>
      <c r="BX15" s="625"/>
      <c r="BY15" s="625"/>
      <c r="BZ15" s="625"/>
      <c r="CA15" s="625"/>
      <c r="CB15" s="629"/>
      <c r="CD15" s="618" t="s">
        <v>261</v>
      </c>
      <c r="CE15" s="619"/>
      <c r="CF15" s="619"/>
      <c r="CG15" s="619"/>
      <c r="CH15" s="619"/>
      <c r="CI15" s="619"/>
      <c r="CJ15" s="619"/>
      <c r="CK15" s="619"/>
      <c r="CL15" s="619"/>
      <c r="CM15" s="619"/>
      <c r="CN15" s="619"/>
      <c r="CO15" s="619"/>
      <c r="CP15" s="619"/>
      <c r="CQ15" s="620"/>
      <c r="CR15" s="621">
        <v>4419950</v>
      </c>
      <c r="CS15" s="622"/>
      <c r="CT15" s="622"/>
      <c r="CU15" s="622"/>
      <c r="CV15" s="622"/>
      <c r="CW15" s="622"/>
      <c r="CX15" s="622"/>
      <c r="CY15" s="623"/>
      <c r="CZ15" s="624">
        <v>9.6999999999999993</v>
      </c>
      <c r="DA15" s="624"/>
      <c r="DB15" s="624"/>
      <c r="DC15" s="624"/>
      <c r="DD15" s="630">
        <v>935871</v>
      </c>
      <c r="DE15" s="622"/>
      <c r="DF15" s="622"/>
      <c r="DG15" s="622"/>
      <c r="DH15" s="622"/>
      <c r="DI15" s="622"/>
      <c r="DJ15" s="622"/>
      <c r="DK15" s="622"/>
      <c r="DL15" s="622"/>
      <c r="DM15" s="622"/>
      <c r="DN15" s="622"/>
      <c r="DO15" s="622"/>
      <c r="DP15" s="623"/>
      <c r="DQ15" s="630">
        <v>3002925</v>
      </c>
      <c r="DR15" s="622"/>
      <c r="DS15" s="622"/>
      <c r="DT15" s="622"/>
      <c r="DU15" s="622"/>
      <c r="DV15" s="622"/>
      <c r="DW15" s="622"/>
      <c r="DX15" s="622"/>
      <c r="DY15" s="622"/>
      <c r="DZ15" s="622"/>
      <c r="EA15" s="622"/>
      <c r="EB15" s="622"/>
      <c r="EC15" s="631"/>
    </row>
    <row r="16" spans="2:143" ht="11.25" customHeight="1" x14ac:dyDescent="0.2">
      <c r="B16" s="618" t="s">
        <v>262</v>
      </c>
      <c r="C16" s="619"/>
      <c r="D16" s="619"/>
      <c r="E16" s="619"/>
      <c r="F16" s="619"/>
      <c r="G16" s="619"/>
      <c r="H16" s="619"/>
      <c r="I16" s="619"/>
      <c r="J16" s="619"/>
      <c r="K16" s="619"/>
      <c r="L16" s="619"/>
      <c r="M16" s="619"/>
      <c r="N16" s="619"/>
      <c r="O16" s="619"/>
      <c r="P16" s="619"/>
      <c r="Q16" s="620"/>
      <c r="R16" s="621">
        <v>44153</v>
      </c>
      <c r="S16" s="622"/>
      <c r="T16" s="622"/>
      <c r="U16" s="622"/>
      <c r="V16" s="622"/>
      <c r="W16" s="622"/>
      <c r="X16" s="622"/>
      <c r="Y16" s="623"/>
      <c r="Z16" s="624">
        <v>0.1</v>
      </c>
      <c r="AA16" s="624"/>
      <c r="AB16" s="624"/>
      <c r="AC16" s="624"/>
      <c r="AD16" s="625">
        <v>44153</v>
      </c>
      <c r="AE16" s="625"/>
      <c r="AF16" s="625"/>
      <c r="AG16" s="625"/>
      <c r="AH16" s="625"/>
      <c r="AI16" s="625"/>
      <c r="AJ16" s="625"/>
      <c r="AK16" s="625"/>
      <c r="AL16" s="626">
        <v>0.2</v>
      </c>
      <c r="AM16" s="627"/>
      <c r="AN16" s="627"/>
      <c r="AO16" s="628"/>
      <c r="AP16" s="618" t="s">
        <v>263</v>
      </c>
      <c r="AQ16" s="619"/>
      <c r="AR16" s="619"/>
      <c r="AS16" s="619"/>
      <c r="AT16" s="619"/>
      <c r="AU16" s="619"/>
      <c r="AV16" s="619"/>
      <c r="AW16" s="619"/>
      <c r="AX16" s="619"/>
      <c r="AY16" s="619"/>
      <c r="AZ16" s="619"/>
      <c r="BA16" s="619"/>
      <c r="BB16" s="619"/>
      <c r="BC16" s="619"/>
      <c r="BD16" s="619"/>
      <c r="BE16" s="619"/>
      <c r="BF16" s="620"/>
      <c r="BG16" s="621">
        <v>410</v>
      </c>
      <c r="BH16" s="622"/>
      <c r="BI16" s="622"/>
      <c r="BJ16" s="622"/>
      <c r="BK16" s="622"/>
      <c r="BL16" s="622"/>
      <c r="BM16" s="622"/>
      <c r="BN16" s="623"/>
      <c r="BO16" s="624">
        <v>0</v>
      </c>
      <c r="BP16" s="624"/>
      <c r="BQ16" s="624"/>
      <c r="BR16" s="624"/>
      <c r="BS16" s="625" t="s">
        <v>127</v>
      </c>
      <c r="BT16" s="625"/>
      <c r="BU16" s="625"/>
      <c r="BV16" s="625"/>
      <c r="BW16" s="625"/>
      <c r="BX16" s="625"/>
      <c r="BY16" s="625"/>
      <c r="BZ16" s="625"/>
      <c r="CA16" s="625"/>
      <c r="CB16" s="629"/>
      <c r="CD16" s="618" t="s">
        <v>264</v>
      </c>
      <c r="CE16" s="619"/>
      <c r="CF16" s="619"/>
      <c r="CG16" s="619"/>
      <c r="CH16" s="619"/>
      <c r="CI16" s="619"/>
      <c r="CJ16" s="619"/>
      <c r="CK16" s="619"/>
      <c r="CL16" s="619"/>
      <c r="CM16" s="619"/>
      <c r="CN16" s="619"/>
      <c r="CO16" s="619"/>
      <c r="CP16" s="619"/>
      <c r="CQ16" s="620"/>
      <c r="CR16" s="621">
        <v>38311</v>
      </c>
      <c r="CS16" s="622"/>
      <c r="CT16" s="622"/>
      <c r="CU16" s="622"/>
      <c r="CV16" s="622"/>
      <c r="CW16" s="622"/>
      <c r="CX16" s="622"/>
      <c r="CY16" s="623"/>
      <c r="CZ16" s="624">
        <v>0.1</v>
      </c>
      <c r="DA16" s="624"/>
      <c r="DB16" s="624"/>
      <c r="DC16" s="624"/>
      <c r="DD16" s="630" t="s">
        <v>127</v>
      </c>
      <c r="DE16" s="622"/>
      <c r="DF16" s="622"/>
      <c r="DG16" s="622"/>
      <c r="DH16" s="622"/>
      <c r="DI16" s="622"/>
      <c r="DJ16" s="622"/>
      <c r="DK16" s="622"/>
      <c r="DL16" s="622"/>
      <c r="DM16" s="622"/>
      <c r="DN16" s="622"/>
      <c r="DO16" s="622"/>
      <c r="DP16" s="623"/>
      <c r="DQ16" s="630">
        <v>5437</v>
      </c>
      <c r="DR16" s="622"/>
      <c r="DS16" s="622"/>
      <c r="DT16" s="622"/>
      <c r="DU16" s="622"/>
      <c r="DV16" s="622"/>
      <c r="DW16" s="622"/>
      <c r="DX16" s="622"/>
      <c r="DY16" s="622"/>
      <c r="DZ16" s="622"/>
      <c r="EA16" s="622"/>
      <c r="EB16" s="622"/>
      <c r="EC16" s="631"/>
    </row>
    <row r="17" spans="2:133" ht="11.25" customHeight="1" x14ac:dyDescent="0.2">
      <c r="B17" s="618" t="s">
        <v>265</v>
      </c>
      <c r="C17" s="619"/>
      <c r="D17" s="619"/>
      <c r="E17" s="619"/>
      <c r="F17" s="619"/>
      <c r="G17" s="619"/>
      <c r="H17" s="619"/>
      <c r="I17" s="619"/>
      <c r="J17" s="619"/>
      <c r="K17" s="619"/>
      <c r="L17" s="619"/>
      <c r="M17" s="619"/>
      <c r="N17" s="619"/>
      <c r="O17" s="619"/>
      <c r="P17" s="619"/>
      <c r="Q17" s="620"/>
      <c r="R17" s="621">
        <v>126537</v>
      </c>
      <c r="S17" s="622"/>
      <c r="T17" s="622"/>
      <c r="U17" s="622"/>
      <c r="V17" s="622"/>
      <c r="W17" s="622"/>
      <c r="X17" s="622"/>
      <c r="Y17" s="623"/>
      <c r="Z17" s="624">
        <v>0.3</v>
      </c>
      <c r="AA17" s="624"/>
      <c r="AB17" s="624"/>
      <c r="AC17" s="624"/>
      <c r="AD17" s="625">
        <v>126537</v>
      </c>
      <c r="AE17" s="625"/>
      <c r="AF17" s="625"/>
      <c r="AG17" s="625"/>
      <c r="AH17" s="625"/>
      <c r="AI17" s="625"/>
      <c r="AJ17" s="625"/>
      <c r="AK17" s="625"/>
      <c r="AL17" s="626">
        <v>0.5</v>
      </c>
      <c r="AM17" s="627"/>
      <c r="AN17" s="627"/>
      <c r="AO17" s="628"/>
      <c r="AP17" s="618" t="s">
        <v>266</v>
      </c>
      <c r="AQ17" s="619"/>
      <c r="AR17" s="619"/>
      <c r="AS17" s="619"/>
      <c r="AT17" s="619"/>
      <c r="AU17" s="619"/>
      <c r="AV17" s="619"/>
      <c r="AW17" s="619"/>
      <c r="AX17" s="619"/>
      <c r="AY17" s="619"/>
      <c r="AZ17" s="619"/>
      <c r="BA17" s="619"/>
      <c r="BB17" s="619"/>
      <c r="BC17" s="619"/>
      <c r="BD17" s="619"/>
      <c r="BE17" s="619"/>
      <c r="BF17" s="620"/>
      <c r="BG17" s="621" t="s">
        <v>127</v>
      </c>
      <c r="BH17" s="622"/>
      <c r="BI17" s="622"/>
      <c r="BJ17" s="622"/>
      <c r="BK17" s="622"/>
      <c r="BL17" s="622"/>
      <c r="BM17" s="622"/>
      <c r="BN17" s="623"/>
      <c r="BO17" s="624" t="s">
        <v>127</v>
      </c>
      <c r="BP17" s="624"/>
      <c r="BQ17" s="624"/>
      <c r="BR17" s="624"/>
      <c r="BS17" s="625" t="s">
        <v>127</v>
      </c>
      <c r="BT17" s="625"/>
      <c r="BU17" s="625"/>
      <c r="BV17" s="625"/>
      <c r="BW17" s="625"/>
      <c r="BX17" s="625"/>
      <c r="BY17" s="625"/>
      <c r="BZ17" s="625"/>
      <c r="CA17" s="625"/>
      <c r="CB17" s="629"/>
      <c r="CD17" s="618" t="s">
        <v>267</v>
      </c>
      <c r="CE17" s="619"/>
      <c r="CF17" s="619"/>
      <c r="CG17" s="619"/>
      <c r="CH17" s="619"/>
      <c r="CI17" s="619"/>
      <c r="CJ17" s="619"/>
      <c r="CK17" s="619"/>
      <c r="CL17" s="619"/>
      <c r="CM17" s="619"/>
      <c r="CN17" s="619"/>
      <c r="CO17" s="619"/>
      <c r="CP17" s="619"/>
      <c r="CQ17" s="620"/>
      <c r="CR17" s="621">
        <v>6290946</v>
      </c>
      <c r="CS17" s="622"/>
      <c r="CT17" s="622"/>
      <c r="CU17" s="622"/>
      <c r="CV17" s="622"/>
      <c r="CW17" s="622"/>
      <c r="CX17" s="622"/>
      <c r="CY17" s="623"/>
      <c r="CZ17" s="624">
        <v>13.9</v>
      </c>
      <c r="DA17" s="624"/>
      <c r="DB17" s="624"/>
      <c r="DC17" s="624"/>
      <c r="DD17" s="630" t="s">
        <v>127</v>
      </c>
      <c r="DE17" s="622"/>
      <c r="DF17" s="622"/>
      <c r="DG17" s="622"/>
      <c r="DH17" s="622"/>
      <c r="DI17" s="622"/>
      <c r="DJ17" s="622"/>
      <c r="DK17" s="622"/>
      <c r="DL17" s="622"/>
      <c r="DM17" s="622"/>
      <c r="DN17" s="622"/>
      <c r="DO17" s="622"/>
      <c r="DP17" s="623"/>
      <c r="DQ17" s="630">
        <v>6126401</v>
      </c>
      <c r="DR17" s="622"/>
      <c r="DS17" s="622"/>
      <c r="DT17" s="622"/>
      <c r="DU17" s="622"/>
      <c r="DV17" s="622"/>
      <c r="DW17" s="622"/>
      <c r="DX17" s="622"/>
      <c r="DY17" s="622"/>
      <c r="DZ17" s="622"/>
      <c r="EA17" s="622"/>
      <c r="EB17" s="622"/>
      <c r="EC17" s="631"/>
    </row>
    <row r="18" spans="2:133" ht="11.25" customHeight="1" x14ac:dyDescent="0.2">
      <c r="B18" s="618" t="s">
        <v>268</v>
      </c>
      <c r="C18" s="619"/>
      <c r="D18" s="619"/>
      <c r="E18" s="619"/>
      <c r="F18" s="619"/>
      <c r="G18" s="619"/>
      <c r="H18" s="619"/>
      <c r="I18" s="619"/>
      <c r="J18" s="619"/>
      <c r="K18" s="619"/>
      <c r="L18" s="619"/>
      <c r="M18" s="619"/>
      <c r="N18" s="619"/>
      <c r="O18" s="619"/>
      <c r="P18" s="619"/>
      <c r="Q18" s="620"/>
      <c r="R18" s="621">
        <v>691310</v>
      </c>
      <c r="S18" s="622"/>
      <c r="T18" s="622"/>
      <c r="U18" s="622"/>
      <c r="V18" s="622"/>
      <c r="W18" s="622"/>
      <c r="X18" s="622"/>
      <c r="Y18" s="623"/>
      <c r="Z18" s="624">
        <v>1.5</v>
      </c>
      <c r="AA18" s="624"/>
      <c r="AB18" s="624"/>
      <c r="AC18" s="624"/>
      <c r="AD18" s="625">
        <v>638375</v>
      </c>
      <c r="AE18" s="625"/>
      <c r="AF18" s="625"/>
      <c r="AG18" s="625"/>
      <c r="AH18" s="625"/>
      <c r="AI18" s="625"/>
      <c r="AJ18" s="625"/>
      <c r="AK18" s="625"/>
      <c r="AL18" s="626">
        <v>2.5</v>
      </c>
      <c r="AM18" s="627"/>
      <c r="AN18" s="627"/>
      <c r="AO18" s="628"/>
      <c r="AP18" s="618" t="s">
        <v>269</v>
      </c>
      <c r="AQ18" s="619"/>
      <c r="AR18" s="619"/>
      <c r="AS18" s="619"/>
      <c r="AT18" s="619"/>
      <c r="AU18" s="619"/>
      <c r="AV18" s="619"/>
      <c r="AW18" s="619"/>
      <c r="AX18" s="619"/>
      <c r="AY18" s="619"/>
      <c r="AZ18" s="619"/>
      <c r="BA18" s="619"/>
      <c r="BB18" s="619"/>
      <c r="BC18" s="619"/>
      <c r="BD18" s="619"/>
      <c r="BE18" s="619"/>
      <c r="BF18" s="620"/>
      <c r="BG18" s="621" t="s">
        <v>127</v>
      </c>
      <c r="BH18" s="622"/>
      <c r="BI18" s="622"/>
      <c r="BJ18" s="622"/>
      <c r="BK18" s="622"/>
      <c r="BL18" s="622"/>
      <c r="BM18" s="622"/>
      <c r="BN18" s="623"/>
      <c r="BO18" s="624" t="s">
        <v>127</v>
      </c>
      <c r="BP18" s="624"/>
      <c r="BQ18" s="624"/>
      <c r="BR18" s="624"/>
      <c r="BS18" s="625" t="s">
        <v>127</v>
      </c>
      <c r="BT18" s="625"/>
      <c r="BU18" s="625"/>
      <c r="BV18" s="625"/>
      <c r="BW18" s="625"/>
      <c r="BX18" s="625"/>
      <c r="BY18" s="625"/>
      <c r="BZ18" s="625"/>
      <c r="CA18" s="625"/>
      <c r="CB18" s="629"/>
      <c r="CD18" s="618" t="s">
        <v>270</v>
      </c>
      <c r="CE18" s="619"/>
      <c r="CF18" s="619"/>
      <c r="CG18" s="619"/>
      <c r="CH18" s="619"/>
      <c r="CI18" s="619"/>
      <c r="CJ18" s="619"/>
      <c r="CK18" s="619"/>
      <c r="CL18" s="619"/>
      <c r="CM18" s="619"/>
      <c r="CN18" s="619"/>
      <c r="CO18" s="619"/>
      <c r="CP18" s="619"/>
      <c r="CQ18" s="620"/>
      <c r="CR18" s="621" t="s">
        <v>127</v>
      </c>
      <c r="CS18" s="622"/>
      <c r="CT18" s="622"/>
      <c r="CU18" s="622"/>
      <c r="CV18" s="622"/>
      <c r="CW18" s="622"/>
      <c r="CX18" s="622"/>
      <c r="CY18" s="623"/>
      <c r="CZ18" s="624" t="s">
        <v>127</v>
      </c>
      <c r="DA18" s="624"/>
      <c r="DB18" s="624"/>
      <c r="DC18" s="624"/>
      <c r="DD18" s="630" t="s">
        <v>127</v>
      </c>
      <c r="DE18" s="622"/>
      <c r="DF18" s="622"/>
      <c r="DG18" s="622"/>
      <c r="DH18" s="622"/>
      <c r="DI18" s="622"/>
      <c r="DJ18" s="622"/>
      <c r="DK18" s="622"/>
      <c r="DL18" s="622"/>
      <c r="DM18" s="622"/>
      <c r="DN18" s="622"/>
      <c r="DO18" s="622"/>
      <c r="DP18" s="623"/>
      <c r="DQ18" s="630" t="s">
        <v>127</v>
      </c>
      <c r="DR18" s="622"/>
      <c r="DS18" s="622"/>
      <c r="DT18" s="622"/>
      <c r="DU18" s="622"/>
      <c r="DV18" s="622"/>
      <c r="DW18" s="622"/>
      <c r="DX18" s="622"/>
      <c r="DY18" s="622"/>
      <c r="DZ18" s="622"/>
      <c r="EA18" s="622"/>
      <c r="EB18" s="622"/>
      <c r="EC18" s="631"/>
    </row>
    <row r="19" spans="2:133" ht="11.25" customHeight="1" x14ac:dyDescent="0.2">
      <c r="B19" s="618" t="s">
        <v>271</v>
      </c>
      <c r="C19" s="619"/>
      <c r="D19" s="619"/>
      <c r="E19" s="619"/>
      <c r="F19" s="619"/>
      <c r="G19" s="619"/>
      <c r="H19" s="619"/>
      <c r="I19" s="619"/>
      <c r="J19" s="619"/>
      <c r="K19" s="619"/>
      <c r="L19" s="619"/>
      <c r="M19" s="619"/>
      <c r="N19" s="619"/>
      <c r="O19" s="619"/>
      <c r="P19" s="619"/>
      <c r="Q19" s="620"/>
      <c r="R19" s="621">
        <v>51360</v>
      </c>
      <c r="S19" s="622"/>
      <c r="T19" s="622"/>
      <c r="U19" s="622"/>
      <c r="V19" s="622"/>
      <c r="W19" s="622"/>
      <c r="X19" s="622"/>
      <c r="Y19" s="623"/>
      <c r="Z19" s="624">
        <v>0.1</v>
      </c>
      <c r="AA19" s="624"/>
      <c r="AB19" s="624"/>
      <c r="AC19" s="624"/>
      <c r="AD19" s="625">
        <v>51360</v>
      </c>
      <c r="AE19" s="625"/>
      <c r="AF19" s="625"/>
      <c r="AG19" s="625"/>
      <c r="AH19" s="625"/>
      <c r="AI19" s="625"/>
      <c r="AJ19" s="625"/>
      <c r="AK19" s="625"/>
      <c r="AL19" s="626">
        <v>0.2</v>
      </c>
      <c r="AM19" s="627"/>
      <c r="AN19" s="627"/>
      <c r="AO19" s="628"/>
      <c r="AP19" s="618" t="s">
        <v>272</v>
      </c>
      <c r="AQ19" s="619"/>
      <c r="AR19" s="619"/>
      <c r="AS19" s="619"/>
      <c r="AT19" s="619"/>
      <c r="AU19" s="619"/>
      <c r="AV19" s="619"/>
      <c r="AW19" s="619"/>
      <c r="AX19" s="619"/>
      <c r="AY19" s="619"/>
      <c r="AZ19" s="619"/>
      <c r="BA19" s="619"/>
      <c r="BB19" s="619"/>
      <c r="BC19" s="619"/>
      <c r="BD19" s="619"/>
      <c r="BE19" s="619"/>
      <c r="BF19" s="620"/>
      <c r="BG19" s="621">
        <v>591705</v>
      </c>
      <c r="BH19" s="622"/>
      <c r="BI19" s="622"/>
      <c r="BJ19" s="622"/>
      <c r="BK19" s="622"/>
      <c r="BL19" s="622"/>
      <c r="BM19" s="622"/>
      <c r="BN19" s="623"/>
      <c r="BO19" s="624">
        <v>4.7</v>
      </c>
      <c r="BP19" s="624"/>
      <c r="BQ19" s="624"/>
      <c r="BR19" s="624"/>
      <c r="BS19" s="625" t="s">
        <v>127</v>
      </c>
      <c r="BT19" s="625"/>
      <c r="BU19" s="625"/>
      <c r="BV19" s="625"/>
      <c r="BW19" s="625"/>
      <c r="BX19" s="625"/>
      <c r="BY19" s="625"/>
      <c r="BZ19" s="625"/>
      <c r="CA19" s="625"/>
      <c r="CB19" s="629"/>
      <c r="CD19" s="618" t="s">
        <v>273</v>
      </c>
      <c r="CE19" s="619"/>
      <c r="CF19" s="619"/>
      <c r="CG19" s="619"/>
      <c r="CH19" s="619"/>
      <c r="CI19" s="619"/>
      <c r="CJ19" s="619"/>
      <c r="CK19" s="619"/>
      <c r="CL19" s="619"/>
      <c r="CM19" s="619"/>
      <c r="CN19" s="619"/>
      <c r="CO19" s="619"/>
      <c r="CP19" s="619"/>
      <c r="CQ19" s="620"/>
      <c r="CR19" s="621" t="s">
        <v>127</v>
      </c>
      <c r="CS19" s="622"/>
      <c r="CT19" s="622"/>
      <c r="CU19" s="622"/>
      <c r="CV19" s="622"/>
      <c r="CW19" s="622"/>
      <c r="CX19" s="622"/>
      <c r="CY19" s="623"/>
      <c r="CZ19" s="624" t="s">
        <v>127</v>
      </c>
      <c r="DA19" s="624"/>
      <c r="DB19" s="624"/>
      <c r="DC19" s="624"/>
      <c r="DD19" s="630" t="s">
        <v>127</v>
      </c>
      <c r="DE19" s="622"/>
      <c r="DF19" s="622"/>
      <c r="DG19" s="622"/>
      <c r="DH19" s="622"/>
      <c r="DI19" s="622"/>
      <c r="DJ19" s="622"/>
      <c r="DK19" s="622"/>
      <c r="DL19" s="622"/>
      <c r="DM19" s="622"/>
      <c r="DN19" s="622"/>
      <c r="DO19" s="622"/>
      <c r="DP19" s="623"/>
      <c r="DQ19" s="630" t="s">
        <v>127</v>
      </c>
      <c r="DR19" s="622"/>
      <c r="DS19" s="622"/>
      <c r="DT19" s="622"/>
      <c r="DU19" s="622"/>
      <c r="DV19" s="622"/>
      <c r="DW19" s="622"/>
      <c r="DX19" s="622"/>
      <c r="DY19" s="622"/>
      <c r="DZ19" s="622"/>
      <c r="EA19" s="622"/>
      <c r="EB19" s="622"/>
      <c r="EC19" s="631"/>
    </row>
    <row r="20" spans="2:133" ht="11.25" customHeight="1" x14ac:dyDescent="0.2">
      <c r="B20" s="618" t="s">
        <v>274</v>
      </c>
      <c r="C20" s="619"/>
      <c r="D20" s="619"/>
      <c r="E20" s="619"/>
      <c r="F20" s="619"/>
      <c r="G20" s="619"/>
      <c r="H20" s="619"/>
      <c r="I20" s="619"/>
      <c r="J20" s="619"/>
      <c r="K20" s="619"/>
      <c r="L20" s="619"/>
      <c r="M20" s="619"/>
      <c r="N20" s="619"/>
      <c r="O20" s="619"/>
      <c r="P20" s="619"/>
      <c r="Q20" s="620"/>
      <c r="R20" s="621">
        <v>12965</v>
      </c>
      <c r="S20" s="622"/>
      <c r="T20" s="622"/>
      <c r="U20" s="622"/>
      <c r="V20" s="622"/>
      <c r="W20" s="622"/>
      <c r="X20" s="622"/>
      <c r="Y20" s="623"/>
      <c r="Z20" s="624">
        <v>0</v>
      </c>
      <c r="AA20" s="624"/>
      <c r="AB20" s="624"/>
      <c r="AC20" s="624"/>
      <c r="AD20" s="625">
        <v>12965</v>
      </c>
      <c r="AE20" s="625"/>
      <c r="AF20" s="625"/>
      <c r="AG20" s="625"/>
      <c r="AH20" s="625"/>
      <c r="AI20" s="625"/>
      <c r="AJ20" s="625"/>
      <c r="AK20" s="625"/>
      <c r="AL20" s="626">
        <v>0.1</v>
      </c>
      <c r="AM20" s="627"/>
      <c r="AN20" s="627"/>
      <c r="AO20" s="628"/>
      <c r="AP20" s="618" t="s">
        <v>275</v>
      </c>
      <c r="AQ20" s="619"/>
      <c r="AR20" s="619"/>
      <c r="AS20" s="619"/>
      <c r="AT20" s="619"/>
      <c r="AU20" s="619"/>
      <c r="AV20" s="619"/>
      <c r="AW20" s="619"/>
      <c r="AX20" s="619"/>
      <c r="AY20" s="619"/>
      <c r="AZ20" s="619"/>
      <c r="BA20" s="619"/>
      <c r="BB20" s="619"/>
      <c r="BC20" s="619"/>
      <c r="BD20" s="619"/>
      <c r="BE20" s="619"/>
      <c r="BF20" s="620"/>
      <c r="BG20" s="621">
        <v>591705</v>
      </c>
      <c r="BH20" s="622"/>
      <c r="BI20" s="622"/>
      <c r="BJ20" s="622"/>
      <c r="BK20" s="622"/>
      <c r="BL20" s="622"/>
      <c r="BM20" s="622"/>
      <c r="BN20" s="623"/>
      <c r="BO20" s="624">
        <v>4.7</v>
      </c>
      <c r="BP20" s="624"/>
      <c r="BQ20" s="624"/>
      <c r="BR20" s="624"/>
      <c r="BS20" s="625" t="s">
        <v>127</v>
      </c>
      <c r="BT20" s="625"/>
      <c r="BU20" s="625"/>
      <c r="BV20" s="625"/>
      <c r="BW20" s="625"/>
      <c r="BX20" s="625"/>
      <c r="BY20" s="625"/>
      <c r="BZ20" s="625"/>
      <c r="CA20" s="625"/>
      <c r="CB20" s="629"/>
      <c r="CD20" s="618" t="s">
        <v>276</v>
      </c>
      <c r="CE20" s="619"/>
      <c r="CF20" s="619"/>
      <c r="CG20" s="619"/>
      <c r="CH20" s="619"/>
      <c r="CI20" s="619"/>
      <c r="CJ20" s="619"/>
      <c r="CK20" s="619"/>
      <c r="CL20" s="619"/>
      <c r="CM20" s="619"/>
      <c r="CN20" s="619"/>
      <c r="CO20" s="619"/>
      <c r="CP20" s="619"/>
      <c r="CQ20" s="620"/>
      <c r="CR20" s="621">
        <v>45385238</v>
      </c>
      <c r="CS20" s="622"/>
      <c r="CT20" s="622"/>
      <c r="CU20" s="622"/>
      <c r="CV20" s="622"/>
      <c r="CW20" s="622"/>
      <c r="CX20" s="622"/>
      <c r="CY20" s="623"/>
      <c r="CZ20" s="624">
        <v>100</v>
      </c>
      <c r="DA20" s="624"/>
      <c r="DB20" s="624"/>
      <c r="DC20" s="624"/>
      <c r="DD20" s="630">
        <v>4356703</v>
      </c>
      <c r="DE20" s="622"/>
      <c r="DF20" s="622"/>
      <c r="DG20" s="622"/>
      <c r="DH20" s="622"/>
      <c r="DI20" s="622"/>
      <c r="DJ20" s="622"/>
      <c r="DK20" s="622"/>
      <c r="DL20" s="622"/>
      <c r="DM20" s="622"/>
      <c r="DN20" s="622"/>
      <c r="DO20" s="622"/>
      <c r="DP20" s="623"/>
      <c r="DQ20" s="630">
        <v>29534963</v>
      </c>
      <c r="DR20" s="622"/>
      <c r="DS20" s="622"/>
      <c r="DT20" s="622"/>
      <c r="DU20" s="622"/>
      <c r="DV20" s="622"/>
      <c r="DW20" s="622"/>
      <c r="DX20" s="622"/>
      <c r="DY20" s="622"/>
      <c r="DZ20" s="622"/>
      <c r="EA20" s="622"/>
      <c r="EB20" s="622"/>
      <c r="EC20" s="631"/>
    </row>
    <row r="21" spans="2:133" ht="11.25" customHeight="1" x14ac:dyDescent="0.2">
      <c r="B21" s="618" t="s">
        <v>277</v>
      </c>
      <c r="C21" s="619"/>
      <c r="D21" s="619"/>
      <c r="E21" s="619"/>
      <c r="F21" s="619"/>
      <c r="G21" s="619"/>
      <c r="H21" s="619"/>
      <c r="I21" s="619"/>
      <c r="J21" s="619"/>
      <c r="K21" s="619"/>
      <c r="L21" s="619"/>
      <c r="M21" s="619"/>
      <c r="N21" s="619"/>
      <c r="O21" s="619"/>
      <c r="P21" s="619"/>
      <c r="Q21" s="620"/>
      <c r="R21" s="621">
        <v>3737</v>
      </c>
      <c r="S21" s="622"/>
      <c r="T21" s="622"/>
      <c r="U21" s="622"/>
      <c r="V21" s="622"/>
      <c r="W21" s="622"/>
      <c r="X21" s="622"/>
      <c r="Y21" s="623"/>
      <c r="Z21" s="624">
        <v>0</v>
      </c>
      <c r="AA21" s="624"/>
      <c r="AB21" s="624"/>
      <c r="AC21" s="624"/>
      <c r="AD21" s="625">
        <v>3737</v>
      </c>
      <c r="AE21" s="625"/>
      <c r="AF21" s="625"/>
      <c r="AG21" s="625"/>
      <c r="AH21" s="625"/>
      <c r="AI21" s="625"/>
      <c r="AJ21" s="625"/>
      <c r="AK21" s="625"/>
      <c r="AL21" s="626">
        <v>0</v>
      </c>
      <c r="AM21" s="627"/>
      <c r="AN21" s="627"/>
      <c r="AO21" s="628"/>
      <c r="AP21" s="618" t="s">
        <v>278</v>
      </c>
      <c r="AQ21" s="634"/>
      <c r="AR21" s="634"/>
      <c r="AS21" s="634"/>
      <c r="AT21" s="634"/>
      <c r="AU21" s="634"/>
      <c r="AV21" s="634"/>
      <c r="AW21" s="634"/>
      <c r="AX21" s="634"/>
      <c r="AY21" s="634"/>
      <c r="AZ21" s="634"/>
      <c r="BA21" s="634"/>
      <c r="BB21" s="634"/>
      <c r="BC21" s="634"/>
      <c r="BD21" s="634"/>
      <c r="BE21" s="634"/>
      <c r="BF21" s="635"/>
      <c r="BG21" s="621">
        <v>198881</v>
      </c>
      <c r="BH21" s="622"/>
      <c r="BI21" s="622"/>
      <c r="BJ21" s="622"/>
      <c r="BK21" s="622"/>
      <c r="BL21" s="622"/>
      <c r="BM21" s="622"/>
      <c r="BN21" s="623"/>
      <c r="BO21" s="624">
        <v>1.6</v>
      </c>
      <c r="BP21" s="624"/>
      <c r="BQ21" s="624"/>
      <c r="BR21" s="624"/>
      <c r="BS21" s="625" t="s">
        <v>127</v>
      </c>
      <c r="BT21" s="625"/>
      <c r="BU21" s="625"/>
      <c r="BV21" s="625"/>
      <c r="BW21" s="625"/>
      <c r="BX21" s="625"/>
      <c r="BY21" s="625"/>
      <c r="BZ21" s="625"/>
      <c r="CA21" s="625"/>
      <c r="CB21" s="629"/>
      <c r="CD21" s="642"/>
      <c r="CE21" s="643"/>
      <c r="CF21" s="643"/>
      <c r="CG21" s="643"/>
      <c r="CH21" s="643"/>
      <c r="CI21" s="643"/>
      <c r="CJ21" s="643"/>
      <c r="CK21" s="643"/>
      <c r="CL21" s="643"/>
      <c r="CM21" s="643"/>
      <c r="CN21" s="643"/>
      <c r="CO21" s="643"/>
      <c r="CP21" s="643"/>
      <c r="CQ21" s="644"/>
      <c r="CR21" s="645"/>
      <c r="CS21" s="637"/>
      <c r="CT21" s="637"/>
      <c r="CU21" s="637"/>
      <c r="CV21" s="637"/>
      <c r="CW21" s="637"/>
      <c r="CX21" s="637"/>
      <c r="CY21" s="646"/>
      <c r="CZ21" s="647"/>
      <c r="DA21" s="647"/>
      <c r="DB21" s="647"/>
      <c r="DC21" s="647"/>
      <c r="DD21" s="636"/>
      <c r="DE21" s="637"/>
      <c r="DF21" s="637"/>
      <c r="DG21" s="637"/>
      <c r="DH21" s="637"/>
      <c r="DI21" s="637"/>
      <c r="DJ21" s="637"/>
      <c r="DK21" s="637"/>
      <c r="DL21" s="637"/>
      <c r="DM21" s="637"/>
      <c r="DN21" s="637"/>
      <c r="DO21" s="637"/>
      <c r="DP21" s="646"/>
      <c r="DQ21" s="636"/>
      <c r="DR21" s="637"/>
      <c r="DS21" s="637"/>
      <c r="DT21" s="637"/>
      <c r="DU21" s="637"/>
      <c r="DV21" s="637"/>
      <c r="DW21" s="637"/>
      <c r="DX21" s="637"/>
      <c r="DY21" s="637"/>
      <c r="DZ21" s="637"/>
      <c r="EA21" s="637"/>
      <c r="EB21" s="637"/>
      <c r="EC21" s="638"/>
    </row>
    <row r="22" spans="2:133" ht="11.25" customHeight="1" x14ac:dyDescent="0.2">
      <c r="B22" s="639" t="s">
        <v>279</v>
      </c>
      <c r="C22" s="640"/>
      <c r="D22" s="640"/>
      <c r="E22" s="640"/>
      <c r="F22" s="640"/>
      <c r="G22" s="640"/>
      <c r="H22" s="640"/>
      <c r="I22" s="640"/>
      <c r="J22" s="640"/>
      <c r="K22" s="640"/>
      <c r="L22" s="640"/>
      <c r="M22" s="640"/>
      <c r="N22" s="640"/>
      <c r="O22" s="640"/>
      <c r="P22" s="640"/>
      <c r="Q22" s="641"/>
      <c r="R22" s="621">
        <v>623248</v>
      </c>
      <c r="S22" s="622"/>
      <c r="T22" s="622"/>
      <c r="U22" s="622"/>
      <c r="V22" s="622"/>
      <c r="W22" s="622"/>
      <c r="X22" s="622"/>
      <c r="Y22" s="623"/>
      <c r="Z22" s="624">
        <v>1.3</v>
      </c>
      <c r="AA22" s="624"/>
      <c r="AB22" s="624"/>
      <c r="AC22" s="624"/>
      <c r="AD22" s="625">
        <v>570313</v>
      </c>
      <c r="AE22" s="625"/>
      <c r="AF22" s="625"/>
      <c r="AG22" s="625"/>
      <c r="AH22" s="625"/>
      <c r="AI22" s="625"/>
      <c r="AJ22" s="625"/>
      <c r="AK22" s="625"/>
      <c r="AL22" s="626">
        <v>2.2000000476837158</v>
      </c>
      <c r="AM22" s="627"/>
      <c r="AN22" s="627"/>
      <c r="AO22" s="628"/>
      <c r="AP22" s="618" t="s">
        <v>280</v>
      </c>
      <c r="AQ22" s="634"/>
      <c r="AR22" s="634"/>
      <c r="AS22" s="634"/>
      <c r="AT22" s="634"/>
      <c r="AU22" s="634"/>
      <c r="AV22" s="634"/>
      <c r="AW22" s="634"/>
      <c r="AX22" s="634"/>
      <c r="AY22" s="634"/>
      <c r="AZ22" s="634"/>
      <c r="BA22" s="634"/>
      <c r="BB22" s="634"/>
      <c r="BC22" s="634"/>
      <c r="BD22" s="634"/>
      <c r="BE22" s="634"/>
      <c r="BF22" s="635"/>
      <c r="BG22" s="621" t="s">
        <v>127</v>
      </c>
      <c r="BH22" s="622"/>
      <c r="BI22" s="622"/>
      <c r="BJ22" s="622"/>
      <c r="BK22" s="622"/>
      <c r="BL22" s="622"/>
      <c r="BM22" s="622"/>
      <c r="BN22" s="623"/>
      <c r="BO22" s="624" t="s">
        <v>127</v>
      </c>
      <c r="BP22" s="624"/>
      <c r="BQ22" s="624"/>
      <c r="BR22" s="624"/>
      <c r="BS22" s="625" t="s">
        <v>127</v>
      </c>
      <c r="BT22" s="625"/>
      <c r="BU22" s="625"/>
      <c r="BV22" s="625"/>
      <c r="BW22" s="625"/>
      <c r="BX22" s="625"/>
      <c r="BY22" s="625"/>
      <c r="BZ22" s="625"/>
      <c r="CA22" s="625"/>
      <c r="CB22" s="629"/>
      <c r="CD22" s="603" t="s">
        <v>281</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2">
      <c r="B23" s="618" t="s">
        <v>282</v>
      </c>
      <c r="C23" s="619"/>
      <c r="D23" s="619"/>
      <c r="E23" s="619"/>
      <c r="F23" s="619"/>
      <c r="G23" s="619"/>
      <c r="H23" s="619"/>
      <c r="I23" s="619"/>
      <c r="J23" s="619"/>
      <c r="K23" s="619"/>
      <c r="L23" s="619"/>
      <c r="M23" s="619"/>
      <c r="N23" s="619"/>
      <c r="O23" s="619"/>
      <c r="P23" s="619"/>
      <c r="Q23" s="620"/>
      <c r="R23" s="621">
        <v>11081819</v>
      </c>
      <c r="S23" s="622"/>
      <c r="T23" s="622"/>
      <c r="U23" s="622"/>
      <c r="V23" s="622"/>
      <c r="W23" s="622"/>
      <c r="X23" s="622"/>
      <c r="Y23" s="623"/>
      <c r="Z23" s="624">
        <v>23.4</v>
      </c>
      <c r="AA23" s="624"/>
      <c r="AB23" s="624"/>
      <c r="AC23" s="624"/>
      <c r="AD23" s="625">
        <v>9828291</v>
      </c>
      <c r="AE23" s="625"/>
      <c r="AF23" s="625"/>
      <c r="AG23" s="625"/>
      <c r="AH23" s="625"/>
      <c r="AI23" s="625"/>
      <c r="AJ23" s="625"/>
      <c r="AK23" s="625"/>
      <c r="AL23" s="626">
        <v>38.299999999999997</v>
      </c>
      <c r="AM23" s="627"/>
      <c r="AN23" s="627"/>
      <c r="AO23" s="628"/>
      <c r="AP23" s="618" t="s">
        <v>283</v>
      </c>
      <c r="AQ23" s="634"/>
      <c r="AR23" s="634"/>
      <c r="AS23" s="634"/>
      <c r="AT23" s="634"/>
      <c r="AU23" s="634"/>
      <c r="AV23" s="634"/>
      <c r="AW23" s="634"/>
      <c r="AX23" s="634"/>
      <c r="AY23" s="634"/>
      <c r="AZ23" s="634"/>
      <c r="BA23" s="634"/>
      <c r="BB23" s="634"/>
      <c r="BC23" s="634"/>
      <c r="BD23" s="634"/>
      <c r="BE23" s="634"/>
      <c r="BF23" s="635"/>
      <c r="BG23" s="621">
        <v>392824</v>
      </c>
      <c r="BH23" s="622"/>
      <c r="BI23" s="622"/>
      <c r="BJ23" s="622"/>
      <c r="BK23" s="622"/>
      <c r="BL23" s="622"/>
      <c r="BM23" s="622"/>
      <c r="BN23" s="623"/>
      <c r="BO23" s="624">
        <v>3.1</v>
      </c>
      <c r="BP23" s="624"/>
      <c r="BQ23" s="624"/>
      <c r="BR23" s="624"/>
      <c r="BS23" s="625" t="s">
        <v>127</v>
      </c>
      <c r="BT23" s="625"/>
      <c r="BU23" s="625"/>
      <c r="BV23" s="625"/>
      <c r="BW23" s="625"/>
      <c r="BX23" s="625"/>
      <c r="BY23" s="625"/>
      <c r="BZ23" s="625"/>
      <c r="CA23" s="625"/>
      <c r="CB23" s="629"/>
      <c r="CD23" s="603" t="s">
        <v>223</v>
      </c>
      <c r="CE23" s="604"/>
      <c r="CF23" s="604"/>
      <c r="CG23" s="604"/>
      <c r="CH23" s="604"/>
      <c r="CI23" s="604"/>
      <c r="CJ23" s="604"/>
      <c r="CK23" s="604"/>
      <c r="CL23" s="604"/>
      <c r="CM23" s="604"/>
      <c r="CN23" s="604"/>
      <c r="CO23" s="604"/>
      <c r="CP23" s="604"/>
      <c r="CQ23" s="605"/>
      <c r="CR23" s="603" t="s">
        <v>284</v>
      </c>
      <c r="CS23" s="604"/>
      <c r="CT23" s="604"/>
      <c r="CU23" s="604"/>
      <c r="CV23" s="604"/>
      <c r="CW23" s="604"/>
      <c r="CX23" s="604"/>
      <c r="CY23" s="605"/>
      <c r="CZ23" s="603" t="s">
        <v>285</v>
      </c>
      <c r="DA23" s="604"/>
      <c r="DB23" s="604"/>
      <c r="DC23" s="605"/>
      <c r="DD23" s="603" t="s">
        <v>286</v>
      </c>
      <c r="DE23" s="604"/>
      <c r="DF23" s="604"/>
      <c r="DG23" s="604"/>
      <c r="DH23" s="604"/>
      <c r="DI23" s="604"/>
      <c r="DJ23" s="604"/>
      <c r="DK23" s="605"/>
      <c r="DL23" s="648" t="s">
        <v>287</v>
      </c>
      <c r="DM23" s="649"/>
      <c r="DN23" s="649"/>
      <c r="DO23" s="649"/>
      <c r="DP23" s="649"/>
      <c r="DQ23" s="649"/>
      <c r="DR23" s="649"/>
      <c r="DS23" s="649"/>
      <c r="DT23" s="649"/>
      <c r="DU23" s="649"/>
      <c r="DV23" s="650"/>
      <c r="DW23" s="603" t="s">
        <v>288</v>
      </c>
      <c r="DX23" s="604"/>
      <c r="DY23" s="604"/>
      <c r="DZ23" s="604"/>
      <c r="EA23" s="604"/>
      <c r="EB23" s="604"/>
      <c r="EC23" s="605"/>
    </row>
    <row r="24" spans="2:133" ht="11.25" customHeight="1" x14ac:dyDescent="0.2">
      <c r="B24" s="618" t="s">
        <v>289</v>
      </c>
      <c r="C24" s="619"/>
      <c r="D24" s="619"/>
      <c r="E24" s="619"/>
      <c r="F24" s="619"/>
      <c r="G24" s="619"/>
      <c r="H24" s="619"/>
      <c r="I24" s="619"/>
      <c r="J24" s="619"/>
      <c r="K24" s="619"/>
      <c r="L24" s="619"/>
      <c r="M24" s="619"/>
      <c r="N24" s="619"/>
      <c r="O24" s="619"/>
      <c r="P24" s="619"/>
      <c r="Q24" s="620"/>
      <c r="R24" s="621">
        <v>9828291</v>
      </c>
      <c r="S24" s="622"/>
      <c r="T24" s="622"/>
      <c r="U24" s="622"/>
      <c r="V24" s="622"/>
      <c r="W24" s="622"/>
      <c r="X24" s="622"/>
      <c r="Y24" s="623"/>
      <c r="Z24" s="624">
        <v>20.8</v>
      </c>
      <c r="AA24" s="624"/>
      <c r="AB24" s="624"/>
      <c r="AC24" s="624"/>
      <c r="AD24" s="625">
        <v>9828291</v>
      </c>
      <c r="AE24" s="625"/>
      <c r="AF24" s="625"/>
      <c r="AG24" s="625"/>
      <c r="AH24" s="625"/>
      <c r="AI24" s="625"/>
      <c r="AJ24" s="625"/>
      <c r="AK24" s="625"/>
      <c r="AL24" s="626">
        <v>38.299999999999997</v>
      </c>
      <c r="AM24" s="627"/>
      <c r="AN24" s="627"/>
      <c r="AO24" s="628"/>
      <c r="AP24" s="618" t="s">
        <v>290</v>
      </c>
      <c r="AQ24" s="634"/>
      <c r="AR24" s="634"/>
      <c r="AS24" s="634"/>
      <c r="AT24" s="634"/>
      <c r="AU24" s="634"/>
      <c r="AV24" s="634"/>
      <c r="AW24" s="634"/>
      <c r="AX24" s="634"/>
      <c r="AY24" s="634"/>
      <c r="AZ24" s="634"/>
      <c r="BA24" s="634"/>
      <c r="BB24" s="634"/>
      <c r="BC24" s="634"/>
      <c r="BD24" s="634"/>
      <c r="BE24" s="634"/>
      <c r="BF24" s="635"/>
      <c r="BG24" s="621" t="s">
        <v>127</v>
      </c>
      <c r="BH24" s="622"/>
      <c r="BI24" s="622"/>
      <c r="BJ24" s="622"/>
      <c r="BK24" s="622"/>
      <c r="BL24" s="622"/>
      <c r="BM24" s="622"/>
      <c r="BN24" s="623"/>
      <c r="BO24" s="624" t="s">
        <v>127</v>
      </c>
      <c r="BP24" s="624"/>
      <c r="BQ24" s="624"/>
      <c r="BR24" s="624"/>
      <c r="BS24" s="625" t="s">
        <v>127</v>
      </c>
      <c r="BT24" s="625"/>
      <c r="BU24" s="625"/>
      <c r="BV24" s="625"/>
      <c r="BW24" s="625"/>
      <c r="BX24" s="625"/>
      <c r="BY24" s="625"/>
      <c r="BZ24" s="625"/>
      <c r="CA24" s="625"/>
      <c r="CB24" s="629"/>
      <c r="CD24" s="607" t="s">
        <v>291</v>
      </c>
      <c r="CE24" s="608"/>
      <c r="CF24" s="608"/>
      <c r="CG24" s="608"/>
      <c r="CH24" s="608"/>
      <c r="CI24" s="608"/>
      <c r="CJ24" s="608"/>
      <c r="CK24" s="608"/>
      <c r="CL24" s="608"/>
      <c r="CM24" s="608"/>
      <c r="CN24" s="608"/>
      <c r="CO24" s="608"/>
      <c r="CP24" s="608"/>
      <c r="CQ24" s="609"/>
      <c r="CR24" s="610">
        <v>23423859</v>
      </c>
      <c r="CS24" s="611"/>
      <c r="CT24" s="611"/>
      <c r="CU24" s="611"/>
      <c r="CV24" s="611"/>
      <c r="CW24" s="611"/>
      <c r="CX24" s="611"/>
      <c r="CY24" s="612"/>
      <c r="CZ24" s="615">
        <v>51.6</v>
      </c>
      <c r="DA24" s="616"/>
      <c r="DB24" s="616"/>
      <c r="DC24" s="632"/>
      <c r="DD24" s="651">
        <v>16116815</v>
      </c>
      <c r="DE24" s="611"/>
      <c r="DF24" s="611"/>
      <c r="DG24" s="611"/>
      <c r="DH24" s="611"/>
      <c r="DI24" s="611"/>
      <c r="DJ24" s="611"/>
      <c r="DK24" s="612"/>
      <c r="DL24" s="651">
        <v>16023355</v>
      </c>
      <c r="DM24" s="611"/>
      <c r="DN24" s="611"/>
      <c r="DO24" s="611"/>
      <c r="DP24" s="611"/>
      <c r="DQ24" s="611"/>
      <c r="DR24" s="611"/>
      <c r="DS24" s="611"/>
      <c r="DT24" s="611"/>
      <c r="DU24" s="611"/>
      <c r="DV24" s="612"/>
      <c r="DW24" s="615">
        <v>58.8</v>
      </c>
      <c r="DX24" s="616"/>
      <c r="DY24" s="616"/>
      <c r="DZ24" s="616"/>
      <c r="EA24" s="616"/>
      <c r="EB24" s="616"/>
      <c r="EC24" s="617"/>
    </row>
    <row r="25" spans="2:133" ht="11.25" customHeight="1" x14ac:dyDescent="0.2">
      <c r="B25" s="618" t="s">
        <v>292</v>
      </c>
      <c r="C25" s="619"/>
      <c r="D25" s="619"/>
      <c r="E25" s="619"/>
      <c r="F25" s="619"/>
      <c r="G25" s="619"/>
      <c r="H25" s="619"/>
      <c r="I25" s="619"/>
      <c r="J25" s="619"/>
      <c r="K25" s="619"/>
      <c r="L25" s="619"/>
      <c r="M25" s="619"/>
      <c r="N25" s="619"/>
      <c r="O25" s="619"/>
      <c r="P25" s="619"/>
      <c r="Q25" s="620"/>
      <c r="R25" s="621">
        <v>1253326</v>
      </c>
      <c r="S25" s="622"/>
      <c r="T25" s="622"/>
      <c r="U25" s="622"/>
      <c r="V25" s="622"/>
      <c r="W25" s="622"/>
      <c r="X25" s="622"/>
      <c r="Y25" s="623"/>
      <c r="Z25" s="624">
        <v>2.6</v>
      </c>
      <c r="AA25" s="624"/>
      <c r="AB25" s="624"/>
      <c r="AC25" s="624"/>
      <c r="AD25" s="625" t="s">
        <v>127</v>
      </c>
      <c r="AE25" s="625"/>
      <c r="AF25" s="625"/>
      <c r="AG25" s="625"/>
      <c r="AH25" s="625"/>
      <c r="AI25" s="625"/>
      <c r="AJ25" s="625"/>
      <c r="AK25" s="625"/>
      <c r="AL25" s="626" t="s">
        <v>127</v>
      </c>
      <c r="AM25" s="627"/>
      <c r="AN25" s="627"/>
      <c r="AO25" s="628"/>
      <c r="AP25" s="618" t="s">
        <v>293</v>
      </c>
      <c r="AQ25" s="634"/>
      <c r="AR25" s="634"/>
      <c r="AS25" s="634"/>
      <c r="AT25" s="634"/>
      <c r="AU25" s="634"/>
      <c r="AV25" s="634"/>
      <c r="AW25" s="634"/>
      <c r="AX25" s="634"/>
      <c r="AY25" s="634"/>
      <c r="AZ25" s="634"/>
      <c r="BA25" s="634"/>
      <c r="BB25" s="634"/>
      <c r="BC25" s="634"/>
      <c r="BD25" s="634"/>
      <c r="BE25" s="634"/>
      <c r="BF25" s="635"/>
      <c r="BG25" s="621" t="s">
        <v>127</v>
      </c>
      <c r="BH25" s="622"/>
      <c r="BI25" s="622"/>
      <c r="BJ25" s="622"/>
      <c r="BK25" s="622"/>
      <c r="BL25" s="622"/>
      <c r="BM25" s="622"/>
      <c r="BN25" s="623"/>
      <c r="BO25" s="624" t="s">
        <v>127</v>
      </c>
      <c r="BP25" s="624"/>
      <c r="BQ25" s="624"/>
      <c r="BR25" s="624"/>
      <c r="BS25" s="625" t="s">
        <v>127</v>
      </c>
      <c r="BT25" s="625"/>
      <c r="BU25" s="625"/>
      <c r="BV25" s="625"/>
      <c r="BW25" s="625"/>
      <c r="BX25" s="625"/>
      <c r="BY25" s="625"/>
      <c r="BZ25" s="625"/>
      <c r="CA25" s="625"/>
      <c r="CB25" s="629"/>
      <c r="CD25" s="618" t="s">
        <v>294</v>
      </c>
      <c r="CE25" s="619"/>
      <c r="CF25" s="619"/>
      <c r="CG25" s="619"/>
      <c r="CH25" s="619"/>
      <c r="CI25" s="619"/>
      <c r="CJ25" s="619"/>
      <c r="CK25" s="619"/>
      <c r="CL25" s="619"/>
      <c r="CM25" s="619"/>
      <c r="CN25" s="619"/>
      <c r="CO25" s="619"/>
      <c r="CP25" s="619"/>
      <c r="CQ25" s="620"/>
      <c r="CR25" s="621">
        <v>7962474</v>
      </c>
      <c r="CS25" s="652"/>
      <c r="CT25" s="652"/>
      <c r="CU25" s="652"/>
      <c r="CV25" s="652"/>
      <c r="CW25" s="652"/>
      <c r="CX25" s="652"/>
      <c r="CY25" s="653"/>
      <c r="CZ25" s="626">
        <v>17.5</v>
      </c>
      <c r="DA25" s="654"/>
      <c r="DB25" s="654"/>
      <c r="DC25" s="656"/>
      <c r="DD25" s="630">
        <v>7561518</v>
      </c>
      <c r="DE25" s="652"/>
      <c r="DF25" s="652"/>
      <c r="DG25" s="652"/>
      <c r="DH25" s="652"/>
      <c r="DI25" s="652"/>
      <c r="DJ25" s="652"/>
      <c r="DK25" s="653"/>
      <c r="DL25" s="630">
        <v>7503172</v>
      </c>
      <c r="DM25" s="652"/>
      <c r="DN25" s="652"/>
      <c r="DO25" s="652"/>
      <c r="DP25" s="652"/>
      <c r="DQ25" s="652"/>
      <c r="DR25" s="652"/>
      <c r="DS25" s="652"/>
      <c r="DT25" s="652"/>
      <c r="DU25" s="652"/>
      <c r="DV25" s="653"/>
      <c r="DW25" s="626">
        <v>27.5</v>
      </c>
      <c r="DX25" s="654"/>
      <c r="DY25" s="654"/>
      <c r="DZ25" s="654"/>
      <c r="EA25" s="654"/>
      <c r="EB25" s="654"/>
      <c r="EC25" s="655"/>
    </row>
    <row r="26" spans="2:133" ht="11.25" customHeight="1" x14ac:dyDescent="0.2">
      <c r="B26" s="618" t="s">
        <v>295</v>
      </c>
      <c r="C26" s="619"/>
      <c r="D26" s="619"/>
      <c r="E26" s="619"/>
      <c r="F26" s="619"/>
      <c r="G26" s="619"/>
      <c r="H26" s="619"/>
      <c r="I26" s="619"/>
      <c r="J26" s="619"/>
      <c r="K26" s="619"/>
      <c r="L26" s="619"/>
      <c r="M26" s="619"/>
      <c r="N26" s="619"/>
      <c r="O26" s="619"/>
      <c r="P26" s="619"/>
      <c r="Q26" s="620"/>
      <c r="R26" s="621">
        <v>202</v>
      </c>
      <c r="S26" s="622"/>
      <c r="T26" s="622"/>
      <c r="U26" s="622"/>
      <c r="V26" s="622"/>
      <c r="W26" s="622"/>
      <c r="X26" s="622"/>
      <c r="Y26" s="623"/>
      <c r="Z26" s="624">
        <v>0</v>
      </c>
      <c r="AA26" s="624"/>
      <c r="AB26" s="624"/>
      <c r="AC26" s="624"/>
      <c r="AD26" s="625" t="s">
        <v>127</v>
      </c>
      <c r="AE26" s="625"/>
      <c r="AF26" s="625"/>
      <c r="AG26" s="625"/>
      <c r="AH26" s="625"/>
      <c r="AI26" s="625"/>
      <c r="AJ26" s="625"/>
      <c r="AK26" s="625"/>
      <c r="AL26" s="626" t="s">
        <v>127</v>
      </c>
      <c r="AM26" s="627"/>
      <c r="AN26" s="627"/>
      <c r="AO26" s="628"/>
      <c r="AP26" s="618" t="s">
        <v>296</v>
      </c>
      <c r="AQ26" s="634"/>
      <c r="AR26" s="634"/>
      <c r="AS26" s="634"/>
      <c r="AT26" s="634"/>
      <c r="AU26" s="634"/>
      <c r="AV26" s="634"/>
      <c r="AW26" s="634"/>
      <c r="AX26" s="634"/>
      <c r="AY26" s="634"/>
      <c r="AZ26" s="634"/>
      <c r="BA26" s="634"/>
      <c r="BB26" s="634"/>
      <c r="BC26" s="634"/>
      <c r="BD26" s="634"/>
      <c r="BE26" s="634"/>
      <c r="BF26" s="635"/>
      <c r="BG26" s="621" t="s">
        <v>127</v>
      </c>
      <c r="BH26" s="622"/>
      <c r="BI26" s="622"/>
      <c r="BJ26" s="622"/>
      <c r="BK26" s="622"/>
      <c r="BL26" s="622"/>
      <c r="BM26" s="622"/>
      <c r="BN26" s="623"/>
      <c r="BO26" s="624" t="s">
        <v>127</v>
      </c>
      <c r="BP26" s="624"/>
      <c r="BQ26" s="624"/>
      <c r="BR26" s="624"/>
      <c r="BS26" s="625" t="s">
        <v>127</v>
      </c>
      <c r="BT26" s="625"/>
      <c r="BU26" s="625"/>
      <c r="BV26" s="625"/>
      <c r="BW26" s="625"/>
      <c r="BX26" s="625"/>
      <c r="BY26" s="625"/>
      <c r="BZ26" s="625"/>
      <c r="CA26" s="625"/>
      <c r="CB26" s="629"/>
      <c r="CD26" s="618" t="s">
        <v>297</v>
      </c>
      <c r="CE26" s="619"/>
      <c r="CF26" s="619"/>
      <c r="CG26" s="619"/>
      <c r="CH26" s="619"/>
      <c r="CI26" s="619"/>
      <c r="CJ26" s="619"/>
      <c r="CK26" s="619"/>
      <c r="CL26" s="619"/>
      <c r="CM26" s="619"/>
      <c r="CN26" s="619"/>
      <c r="CO26" s="619"/>
      <c r="CP26" s="619"/>
      <c r="CQ26" s="620"/>
      <c r="CR26" s="621">
        <v>5238753</v>
      </c>
      <c r="CS26" s="622"/>
      <c r="CT26" s="622"/>
      <c r="CU26" s="622"/>
      <c r="CV26" s="622"/>
      <c r="CW26" s="622"/>
      <c r="CX26" s="622"/>
      <c r="CY26" s="623"/>
      <c r="CZ26" s="626">
        <v>11.5</v>
      </c>
      <c r="DA26" s="654"/>
      <c r="DB26" s="654"/>
      <c r="DC26" s="656"/>
      <c r="DD26" s="630">
        <v>4974300</v>
      </c>
      <c r="DE26" s="622"/>
      <c r="DF26" s="622"/>
      <c r="DG26" s="622"/>
      <c r="DH26" s="622"/>
      <c r="DI26" s="622"/>
      <c r="DJ26" s="622"/>
      <c r="DK26" s="623"/>
      <c r="DL26" s="630" t="s">
        <v>127</v>
      </c>
      <c r="DM26" s="622"/>
      <c r="DN26" s="622"/>
      <c r="DO26" s="622"/>
      <c r="DP26" s="622"/>
      <c r="DQ26" s="622"/>
      <c r="DR26" s="622"/>
      <c r="DS26" s="622"/>
      <c r="DT26" s="622"/>
      <c r="DU26" s="622"/>
      <c r="DV26" s="623"/>
      <c r="DW26" s="626" t="s">
        <v>127</v>
      </c>
      <c r="DX26" s="654"/>
      <c r="DY26" s="654"/>
      <c r="DZ26" s="654"/>
      <c r="EA26" s="654"/>
      <c r="EB26" s="654"/>
      <c r="EC26" s="655"/>
    </row>
    <row r="27" spans="2:133" ht="11.25" customHeight="1" x14ac:dyDescent="0.2">
      <c r="B27" s="618" t="s">
        <v>298</v>
      </c>
      <c r="C27" s="619"/>
      <c r="D27" s="619"/>
      <c r="E27" s="619"/>
      <c r="F27" s="619"/>
      <c r="G27" s="619"/>
      <c r="H27" s="619"/>
      <c r="I27" s="619"/>
      <c r="J27" s="619"/>
      <c r="K27" s="619"/>
      <c r="L27" s="619"/>
      <c r="M27" s="619"/>
      <c r="N27" s="619"/>
      <c r="O27" s="619"/>
      <c r="P27" s="619"/>
      <c r="Q27" s="620"/>
      <c r="R27" s="621">
        <v>27292553</v>
      </c>
      <c r="S27" s="622"/>
      <c r="T27" s="622"/>
      <c r="U27" s="622"/>
      <c r="V27" s="622"/>
      <c r="W27" s="622"/>
      <c r="X27" s="622"/>
      <c r="Y27" s="623"/>
      <c r="Z27" s="624">
        <v>57.7</v>
      </c>
      <c r="AA27" s="624"/>
      <c r="AB27" s="624"/>
      <c r="AC27" s="624"/>
      <c r="AD27" s="625">
        <v>25593266</v>
      </c>
      <c r="AE27" s="625"/>
      <c r="AF27" s="625"/>
      <c r="AG27" s="625"/>
      <c r="AH27" s="625"/>
      <c r="AI27" s="625"/>
      <c r="AJ27" s="625"/>
      <c r="AK27" s="625"/>
      <c r="AL27" s="626">
        <v>99.699996948242188</v>
      </c>
      <c r="AM27" s="627"/>
      <c r="AN27" s="627"/>
      <c r="AO27" s="628"/>
      <c r="AP27" s="618" t="s">
        <v>299</v>
      </c>
      <c r="AQ27" s="619"/>
      <c r="AR27" s="619"/>
      <c r="AS27" s="619"/>
      <c r="AT27" s="619"/>
      <c r="AU27" s="619"/>
      <c r="AV27" s="619"/>
      <c r="AW27" s="619"/>
      <c r="AX27" s="619"/>
      <c r="AY27" s="619"/>
      <c r="AZ27" s="619"/>
      <c r="BA27" s="619"/>
      <c r="BB27" s="619"/>
      <c r="BC27" s="619"/>
      <c r="BD27" s="619"/>
      <c r="BE27" s="619"/>
      <c r="BF27" s="620"/>
      <c r="BG27" s="621">
        <v>12622432</v>
      </c>
      <c r="BH27" s="622"/>
      <c r="BI27" s="622"/>
      <c r="BJ27" s="622"/>
      <c r="BK27" s="622"/>
      <c r="BL27" s="622"/>
      <c r="BM27" s="622"/>
      <c r="BN27" s="623"/>
      <c r="BO27" s="624">
        <v>100</v>
      </c>
      <c r="BP27" s="624"/>
      <c r="BQ27" s="624"/>
      <c r="BR27" s="624"/>
      <c r="BS27" s="625">
        <v>181090</v>
      </c>
      <c r="BT27" s="625"/>
      <c r="BU27" s="625"/>
      <c r="BV27" s="625"/>
      <c r="BW27" s="625"/>
      <c r="BX27" s="625"/>
      <c r="BY27" s="625"/>
      <c r="BZ27" s="625"/>
      <c r="CA27" s="625"/>
      <c r="CB27" s="629"/>
      <c r="CD27" s="618" t="s">
        <v>300</v>
      </c>
      <c r="CE27" s="619"/>
      <c r="CF27" s="619"/>
      <c r="CG27" s="619"/>
      <c r="CH27" s="619"/>
      <c r="CI27" s="619"/>
      <c r="CJ27" s="619"/>
      <c r="CK27" s="619"/>
      <c r="CL27" s="619"/>
      <c r="CM27" s="619"/>
      <c r="CN27" s="619"/>
      <c r="CO27" s="619"/>
      <c r="CP27" s="619"/>
      <c r="CQ27" s="620"/>
      <c r="CR27" s="621">
        <v>9170439</v>
      </c>
      <c r="CS27" s="652"/>
      <c r="CT27" s="652"/>
      <c r="CU27" s="652"/>
      <c r="CV27" s="652"/>
      <c r="CW27" s="652"/>
      <c r="CX27" s="652"/>
      <c r="CY27" s="653"/>
      <c r="CZ27" s="626">
        <v>20.2</v>
      </c>
      <c r="DA27" s="654"/>
      <c r="DB27" s="654"/>
      <c r="DC27" s="656"/>
      <c r="DD27" s="630">
        <v>2428896</v>
      </c>
      <c r="DE27" s="652"/>
      <c r="DF27" s="652"/>
      <c r="DG27" s="652"/>
      <c r="DH27" s="652"/>
      <c r="DI27" s="652"/>
      <c r="DJ27" s="652"/>
      <c r="DK27" s="653"/>
      <c r="DL27" s="630">
        <v>2393782</v>
      </c>
      <c r="DM27" s="652"/>
      <c r="DN27" s="652"/>
      <c r="DO27" s="652"/>
      <c r="DP27" s="652"/>
      <c r="DQ27" s="652"/>
      <c r="DR27" s="652"/>
      <c r="DS27" s="652"/>
      <c r="DT27" s="652"/>
      <c r="DU27" s="652"/>
      <c r="DV27" s="653"/>
      <c r="DW27" s="626">
        <v>8.8000000000000007</v>
      </c>
      <c r="DX27" s="654"/>
      <c r="DY27" s="654"/>
      <c r="DZ27" s="654"/>
      <c r="EA27" s="654"/>
      <c r="EB27" s="654"/>
      <c r="EC27" s="655"/>
    </row>
    <row r="28" spans="2:133" ht="11.25" customHeight="1" x14ac:dyDescent="0.2">
      <c r="B28" s="618" t="s">
        <v>301</v>
      </c>
      <c r="C28" s="619"/>
      <c r="D28" s="619"/>
      <c r="E28" s="619"/>
      <c r="F28" s="619"/>
      <c r="G28" s="619"/>
      <c r="H28" s="619"/>
      <c r="I28" s="619"/>
      <c r="J28" s="619"/>
      <c r="K28" s="619"/>
      <c r="L28" s="619"/>
      <c r="M28" s="619"/>
      <c r="N28" s="619"/>
      <c r="O28" s="619"/>
      <c r="P28" s="619"/>
      <c r="Q28" s="620"/>
      <c r="R28" s="621">
        <v>8378</v>
      </c>
      <c r="S28" s="622"/>
      <c r="T28" s="622"/>
      <c r="U28" s="622"/>
      <c r="V28" s="622"/>
      <c r="W28" s="622"/>
      <c r="X28" s="622"/>
      <c r="Y28" s="623"/>
      <c r="Z28" s="624">
        <v>0</v>
      </c>
      <c r="AA28" s="624"/>
      <c r="AB28" s="624"/>
      <c r="AC28" s="624"/>
      <c r="AD28" s="625">
        <v>8378</v>
      </c>
      <c r="AE28" s="625"/>
      <c r="AF28" s="625"/>
      <c r="AG28" s="625"/>
      <c r="AH28" s="625"/>
      <c r="AI28" s="625"/>
      <c r="AJ28" s="625"/>
      <c r="AK28" s="625"/>
      <c r="AL28" s="626">
        <v>0</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302</v>
      </c>
      <c r="CE28" s="619"/>
      <c r="CF28" s="619"/>
      <c r="CG28" s="619"/>
      <c r="CH28" s="619"/>
      <c r="CI28" s="619"/>
      <c r="CJ28" s="619"/>
      <c r="CK28" s="619"/>
      <c r="CL28" s="619"/>
      <c r="CM28" s="619"/>
      <c r="CN28" s="619"/>
      <c r="CO28" s="619"/>
      <c r="CP28" s="619"/>
      <c r="CQ28" s="620"/>
      <c r="CR28" s="621">
        <v>6290946</v>
      </c>
      <c r="CS28" s="622"/>
      <c r="CT28" s="622"/>
      <c r="CU28" s="622"/>
      <c r="CV28" s="622"/>
      <c r="CW28" s="622"/>
      <c r="CX28" s="622"/>
      <c r="CY28" s="623"/>
      <c r="CZ28" s="626">
        <v>13.9</v>
      </c>
      <c r="DA28" s="654"/>
      <c r="DB28" s="654"/>
      <c r="DC28" s="656"/>
      <c r="DD28" s="630">
        <v>6126401</v>
      </c>
      <c r="DE28" s="622"/>
      <c r="DF28" s="622"/>
      <c r="DG28" s="622"/>
      <c r="DH28" s="622"/>
      <c r="DI28" s="622"/>
      <c r="DJ28" s="622"/>
      <c r="DK28" s="623"/>
      <c r="DL28" s="630">
        <v>6126401</v>
      </c>
      <c r="DM28" s="622"/>
      <c r="DN28" s="622"/>
      <c r="DO28" s="622"/>
      <c r="DP28" s="622"/>
      <c r="DQ28" s="622"/>
      <c r="DR28" s="622"/>
      <c r="DS28" s="622"/>
      <c r="DT28" s="622"/>
      <c r="DU28" s="622"/>
      <c r="DV28" s="623"/>
      <c r="DW28" s="626">
        <v>22.5</v>
      </c>
      <c r="DX28" s="654"/>
      <c r="DY28" s="654"/>
      <c r="DZ28" s="654"/>
      <c r="EA28" s="654"/>
      <c r="EB28" s="654"/>
      <c r="EC28" s="655"/>
    </row>
    <row r="29" spans="2:133" ht="11.25" customHeight="1" x14ac:dyDescent="0.2">
      <c r="B29" s="618" t="s">
        <v>303</v>
      </c>
      <c r="C29" s="619"/>
      <c r="D29" s="619"/>
      <c r="E29" s="619"/>
      <c r="F29" s="619"/>
      <c r="G29" s="619"/>
      <c r="H29" s="619"/>
      <c r="I29" s="619"/>
      <c r="J29" s="619"/>
      <c r="K29" s="619"/>
      <c r="L29" s="619"/>
      <c r="M29" s="619"/>
      <c r="N29" s="619"/>
      <c r="O29" s="619"/>
      <c r="P29" s="619"/>
      <c r="Q29" s="620"/>
      <c r="R29" s="621">
        <v>111052</v>
      </c>
      <c r="S29" s="622"/>
      <c r="T29" s="622"/>
      <c r="U29" s="622"/>
      <c r="V29" s="622"/>
      <c r="W29" s="622"/>
      <c r="X29" s="622"/>
      <c r="Y29" s="623"/>
      <c r="Z29" s="624">
        <v>0.2</v>
      </c>
      <c r="AA29" s="624"/>
      <c r="AB29" s="624"/>
      <c r="AC29" s="624"/>
      <c r="AD29" s="625" t="s">
        <v>127</v>
      </c>
      <c r="AE29" s="625"/>
      <c r="AF29" s="625"/>
      <c r="AG29" s="625"/>
      <c r="AH29" s="625"/>
      <c r="AI29" s="625"/>
      <c r="AJ29" s="625"/>
      <c r="AK29" s="625"/>
      <c r="AL29" s="626" t="s">
        <v>127</v>
      </c>
      <c r="AM29" s="627"/>
      <c r="AN29" s="627"/>
      <c r="AO29" s="628"/>
      <c r="AP29" s="642"/>
      <c r="AQ29" s="643"/>
      <c r="AR29" s="643"/>
      <c r="AS29" s="643"/>
      <c r="AT29" s="643"/>
      <c r="AU29" s="643"/>
      <c r="AV29" s="643"/>
      <c r="AW29" s="643"/>
      <c r="AX29" s="643"/>
      <c r="AY29" s="643"/>
      <c r="AZ29" s="643"/>
      <c r="BA29" s="643"/>
      <c r="BB29" s="643"/>
      <c r="BC29" s="643"/>
      <c r="BD29" s="643"/>
      <c r="BE29" s="643"/>
      <c r="BF29" s="644"/>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9" t="s">
        <v>304</v>
      </c>
      <c r="CE29" s="660"/>
      <c r="CF29" s="618" t="s">
        <v>69</v>
      </c>
      <c r="CG29" s="619"/>
      <c r="CH29" s="619"/>
      <c r="CI29" s="619"/>
      <c r="CJ29" s="619"/>
      <c r="CK29" s="619"/>
      <c r="CL29" s="619"/>
      <c r="CM29" s="619"/>
      <c r="CN29" s="619"/>
      <c r="CO29" s="619"/>
      <c r="CP29" s="619"/>
      <c r="CQ29" s="620"/>
      <c r="CR29" s="621">
        <v>6290924</v>
      </c>
      <c r="CS29" s="652"/>
      <c r="CT29" s="652"/>
      <c r="CU29" s="652"/>
      <c r="CV29" s="652"/>
      <c r="CW29" s="652"/>
      <c r="CX29" s="652"/>
      <c r="CY29" s="653"/>
      <c r="CZ29" s="626">
        <v>13.9</v>
      </c>
      <c r="DA29" s="654"/>
      <c r="DB29" s="654"/>
      <c r="DC29" s="656"/>
      <c r="DD29" s="630">
        <v>6126379</v>
      </c>
      <c r="DE29" s="652"/>
      <c r="DF29" s="652"/>
      <c r="DG29" s="652"/>
      <c r="DH29" s="652"/>
      <c r="DI29" s="652"/>
      <c r="DJ29" s="652"/>
      <c r="DK29" s="653"/>
      <c r="DL29" s="630">
        <v>6126379</v>
      </c>
      <c r="DM29" s="652"/>
      <c r="DN29" s="652"/>
      <c r="DO29" s="652"/>
      <c r="DP29" s="652"/>
      <c r="DQ29" s="652"/>
      <c r="DR29" s="652"/>
      <c r="DS29" s="652"/>
      <c r="DT29" s="652"/>
      <c r="DU29" s="652"/>
      <c r="DV29" s="653"/>
      <c r="DW29" s="626">
        <v>22.5</v>
      </c>
      <c r="DX29" s="654"/>
      <c r="DY29" s="654"/>
      <c r="DZ29" s="654"/>
      <c r="EA29" s="654"/>
      <c r="EB29" s="654"/>
      <c r="EC29" s="655"/>
    </row>
    <row r="30" spans="2:133" ht="11.25" customHeight="1" x14ac:dyDescent="0.2">
      <c r="B30" s="618" t="s">
        <v>305</v>
      </c>
      <c r="C30" s="619"/>
      <c r="D30" s="619"/>
      <c r="E30" s="619"/>
      <c r="F30" s="619"/>
      <c r="G30" s="619"/>
      <c r="H30" s="619"/>
      <c r="I30" s="619"/>
      <c r="J30" s="619"/>
      <c r="K30" s="619"/>
      <c r="L30" s="619"/>
      <c r="M30" s="619"/>
      <c r="N30" s="619"/>
      <c r="O30" s="619"/>
      <c r="P30" s="619"/>
      <c r="Q30" s="620"/>
      <c r="R30" s="621">
        <v>459220</v>
      </c>
      <c r="S30" s="622"/>
      <c r="T30" s="622"/>
      <c r="U30" s="622"/>
      <c r="V30" s="622"/>
      <c r="W30" s="622"/>
      <c r="X30" s="622"/>
      <c r="Y30" s="623"/>
      <c r="Z30" s="624">
        <v>1</v>
      </c>
      <c r="AA30" s="624"/>
      <c r="AB30" s="624"/>
      <c r="AC30" s="624"/>
      <c r="AD30" s="625">
        <v>22698</v>
      </c>
      <c r="AE30" s="625"/>
      <c r="AF30" s="625"/>
      <c r="AG30" s="625"/>
      <c r="AH30" s="625"/>
      <c r="AI30" s="625"/>
      <c r="AJ30" s="625"/>
      <c r="AK30" s="625"/>
      <c r="AL30" s="626">
        <v>0.1</v>
      </c>
      <c r="AM30" s="627"/>
      <c r="AN30" s="627"/>
      <c r="AO30" s="628"/>
      <c r="AP30" s="603" t="s">
        <v>223</v>
      </c>
      <c r="AQ30" s="604"/>
      <c r="AR30" s="604"/>
      <c r="AS30" s="604"/>
      <c r="AT30" s="604"/>
      <c r="AU30" s="604"/>
      <c r="AV30" s="604"/>
      <c r="AW30" s="604"/>
      <c r="AX30" s="604"/>
      <c r="AY30" s="604"/>
      <c r="AZ30" s="604"/>
      <c r="BA30" s="604"/>
      <c r="BB30" s="604"/>
      <c r="BC30" s="604"/>
      <c r="BD30" s="604"/>
      <c r="BE30" s="604"/>
      <c r="BF30" s="605"/>
      <c r="BG30" s="603" t="s">
        <v>306</v>
      </c>
      <c r="BH30" s="657"/>
      <c r="BI30" s="657"/>
      <c r="BJ30" s="657"/>
      <c r="BK30" s="657"/>
      <c r="BL30" s="657"/>
      <c r="BM30" s="657"/>
      <c r="BN30" s="657"/>
      <c r="BO30" s="657"/>
      <c r="BP30" s="657"/>
      <c r="BQ30" s="658"/>
      <c r="BR30" s="603" t="s">
        <v>307</v>
      </c>
      <c r="BS30" s="657"/>
      <c r="BT30" s="657"/>
      <c r="BU30" s="657"/>
      <c r="BV30" s="657"/>
      <c r="BW30" s="657"/>
      <c r="BX30" s="657"/>
      <c r="BY30" s="657"/>
      <c r="BZ30" s="657"/>
      <c r="CA30" s="657"/>
      <c r="CB30" s="658"/>
      <c r="CD30" s="661"/>
      <c r="CE30" s="662"/>
      <c r="CF30" s="618" t="s">
        <v>308</v>
      </c>
      <c r="CG30" s="619"/>
      <c r="CH30" s="619"/>
      <c r="CI30" s="619"/>
      <c r="CJ30" s="619"/>
      <c r="CK30" s="619"/>
      <c r="CL30" s="619"/>
      <c r="CM30" s="619"/>
      <c r="CN30" s="619"/>
      <c r="CO30" s="619"/>
      <c r="CP30" s="619"/>
      <c r="CQ30" s="620"/>
      <c r="CR30" s="621">
        <v>6100601</v>
      </c>
      <c r="CS30" s="622"/>
      <c r="CT30" s="622"/>
      <c r="CU30" s="622"/>
      <c r="CV30" s="622"/>
      <c r="CW30" s="622"/>
      <c r="CX30" s="622"/>
      <c r="CY30" s="623"/>
      <c r="CZ30" s="626">
        <v>13.4</v>
      </c>
      <c r="DA30" s="654"/>
      <c r="DB30" s="654"/>
      <c r="DC30" s="656"/>
      <c r="DD30" s="630">
        <v>5936056</v>
      </c>
      <c r="DE30" s="622"/>
      <c r="DF30" s="622"/>
      <c r="DG30" s="622"/>
      <c r="DH30" s="622"/>
      <c r="DI30" s="622"/>
      <c r="DJ30" s="622"/>
      <c r="DK30" s="623"/>
      <c r="DL30" s="630">
        <v>5936056</v>
      </c>
      <c r="DM30" s="622"/>
      <c r="DN30" s="622"/>
      <c r="DO30" s="622"/>
      <c r="DP30" s="622"/>
      <c r="DQ30" s="622"/>
      <c r="DR30" s="622"/>
      <c r="DS30" s="622"/>
      <c r="DT30" s="622"/>
      <c r="DU30" s="622"/>
      <c r="DV30" s="623"/>
      <c r="DW30" s="626">
        <v>21.8</v>
      </c>
      <c r="DX30" s="654"/>
      <c r="DY30" s="654"/>
      <c r="DZ30" s="654"/>
      <c r="EA30" s="654"/>
      <c r="EB30" s="654"/>
      <c r="EC30" s="655"/>
    </row>
    <row r="31" spans="2:133" ht="11.25" customHeight="1" x14ac:dyDescent="0.2">
      <c r="B31" s="618" t="s">
        <v>309</v>
      </c>
      <c r="C31" s="619"/>
      <c r="D31" s="619"/>
      <c r="E31" s="619"/>
      <c r="F31" s="619"/>
      <c r="G31" s="619"/>
      <c r="H31" s="619"/>
      <c r="I31" s="619"/>
      <c r="J31" s="619"/>
      <c r="K31" s="619"/>
      <c r="L31" s="619"/>
      <c r="M31" s="619"/>
      <c r="N31" s="619"/>
      <c r="O31" s="619"/>
      <c r="P31" s="619"/>
      <c r="Q31" s="620"/>
      <c r="R31" s="621">
        <v>374052</v>
      </c>
      <c r="S31" s="622"/>
      <c r="T31" s="622"/>
      <c r="U31" s="622"/>
      <c r="V31" s="622"/>
      <c r="W31" s="622"/>
      <c r="X31" s="622"/>
      <c r="Y31" s="623"/>
      <c r="Z31" s="624">
        <v>0.8</v>
      </c>
      <c r="AA31" s="624"/>
      <c r="AB31" s="624"/>
      <c r="AC31" s="624"/>
      <c r="AD31" s="625" t="s">
        <v>127</v>
      </c>
      <c r="AE31" s="625"/>
      <c r="AF31" s="625"/>
      <c r="AG31" s="625"/>
      <c r="AH31" s="625"/>
      <c r="AI31" s="625"/>
      <c r="AJ31" s="625"/>
      <c r="AK31" s="625"/>
      <c r="AL31" s="626" t="s">
        <v>127</v>
      </c>
      <c r="AM31" s="627"/>
      <c r="AN31" s="627"/>
      <c r="AO31" s="628"/>
      <c r="AP31" s="665" t="s">
        <v>310</v>
      </c>
      <c r="AQ31" s="666"/>
      <c r="AR31" s="666"/>
      <c r="AS31" s="666"/>
      <c r="AT31" s="671" t="s">
        <v>311</v>
      </c>
      <c r="AU31" s="355"/>
      <c r="AV31" s="355"/>
      <c r="AW31" s="355"/>
      <c r="AX31" s="607" t="s">
        <v>189</v>
      </c>
      <c r="AY31" s="608"/>
      <c r="AZ31" s="608"/>
      <c r="BA31" s="608"/>
      <c r="BB31" s="608"/>
      <c r="BC31" s="608"/>
      <c r="BD31" s="608"/>
      <c r="BE31" s="608"/>
      <c r="BF31" s="609"/>
      <c r="BG31" s="674">
        <v>98.2</v>
      </c>
      <c r="BH31" s="675"/>
      <c r="BI31" s="675"/>
      <c r="BJ31" s="675"/>
      <c r="BK31" s="675"/>
      <c r="BL31" s="675"/>
      <c r="BM31" s="616">
        <v>93.3</v>
      </c>
      <c r="BN31" s="675"/>
      <c r="BO31" s="675"/>
      <c r="BP31" s="675"/>
      <c r="BQ31" s="676"/>
      <c r="BR31" s="674">
        <v>96.5</v>
      </c>
      <c r="BS31" s="675"/>
      <c r="BT31" s="675"/>
      <c r="BU31" s="675"/>
      <c r="BV31" s="675"/>
      <c r="BW31" s="675"/>
      <c r="BX31" s="616">
        <v>91.7</v>
      </c>
      <c r="BY31" s="675"/>
      <c r="BZ31" s="675"/>
      <c r="CA31" s="675"/>
      <c r="CB31" s="676"/>
      <c r="CD31" s="661"/>
      <c r="CE31" s="662"/>
      <c r="CF31" s="618" t="s">
        <v>312</v>
      </c>
      <c r="CG31" s="619"/>
      <c r="CH31" s="619"/>
      <c r="CI31" s="619"/>
      <c r="CJ31" s="619"/>
      <c r="CK31" s="619"/>
      <c r="CL31" s="619"/>
      <c r="CM31" s="619"/>
      <c r="CN31" s="619"/>
      <c r="CO31" s="619"/>
      <c r="CP31" s="619"/>
      <c r="CQ31" s="620"/>
      <c r="CR31" s="621">
        <v>190323</v>
      </c>
      <c r="CS31" s="652"/>
      <c r="CT31" s="652"/>
      <c r="CU31" s="652"/>
      <c r="CV31" s="652"/>
      <c r="CW31" s="652"/>
      <c r="CX31" s="652"/>
      <c r="CY31" s="653"/>
      <c r="CZ31" s="626">
        <v>0.4</v>
      </c>
      <c r="DA31" s="654"/>
      <c r="DB31" s="654"/>
      <c r="DC31" s="656"/>
      <c r="DD31" s="630">
        <v>190323</v>
      </c>
      <c r="DE31" s="652"/>
      <c r="DF31" s="652"/>
      <c r="DG31" s="652"/>
      <c r="DH31" s="652"/>
      <c r="DI31" s="652"/>
      <c r="DJ31" s="652"/>
      <c r="DK31" s="653"/>
      <c r="DL31" s="630">
        <v>190323</v>
      </c>
      <c r="DM31" s="652"/>
      <c r="DN31" s="652"/>
      <c r="DO31" s="652"/>
      <c r="DP31" s="652"/>
      <c r="DQ31" s="652"/>
      <c r="DR31" s="652"/>
      <c r="DS31" s="652"/>
      <c r="DT31" s="652"/>
      <c r="DU31" s="652"/>
      <c r="DV31" s="653"/>
      <c r="DW31" s="626">
        <v>0.7</v>
      </c>
      <c r="DX31" s="654"/>
      <c r="DY31" s="654"/>
      <c r="DZ31" s="654"/>
      <c r="EA31" s="654"/>
      <c r="EB31" s="654"/>
      <c r="EC31" s="655"/>
    </row>
    <row r="32" spans="2:133" ht="11.25" customHeight="1" x14ac:dyDescent="0.2">
      <c r="B32" s="618" t="s">
        <v>313</v>
      </c>
      <c r="C32" s="619"/>
      <c r="D32" s="619"/>
      <c r="E32" s="619"/>
      <c r="F32" s="619"/>
      <c r="G32" s="619"/>
      <c r="H32" s="619"/>
      <c r="I32" s="619"/>
      <c r="J32" s="619"/>
      <c r="K32" s="619"/>
      <c r="L32" s="619"/>
      <c r="M32" s="619"/>
      <c r="N32" s="619"/>
      <c r="O32" s="619"/>
      <c r="P32" s="619"/>
      <c r="Q32" s="620"/>
      <c r="R32" s="621">
        <v>8364099</v>
      </c>
      <c r="S32" s="622"/>
      <c r="T32" s="622"/>
      <c r="U32" s="622"/>
      <c r="V32" s="622"/>
      <c r="W32" s="622"/>
      <c r="X32" s="622"/>
      <c r="Y32" s="623"/>
      <c r="Z32" s="624">
        <v>17.7</v>
      </c>
      <c r="AA32" s="624"/>
      <c r="AB32" s="624"/>
      <c r="AC32" s="624"/>
      <c r="AD32" s="625" t="s">
        <v>127</v>
      </c>
      <c r="AE32" s="625"/>
      <c r="AF32" s="625"/>
      <c r="AG32" s="625"/>
      <c r="AH32" s="625"/>
      <c r="AI32" s="625"/>
      <c r="AJ32" s="625"/>
      <c r="AK32" s="625"/>
      <c r="AL32" s="626" t="s">
        <v>127</v>
      </c>
      <c r="AM32" s="627"/>
      <c r="AN32" s="627"/>
      <c r="AO32" s="628"/>
      <c r="AP32" s="667"/>
      <c r="AQ32" s="668"/>
      <c r="AR32" s="668"/>
      <c r="AS32" s="668"/>
      <c r="AT32" s="672"/>
      <c r="AU32" s="211" t="s">
        <v>314</v>
      </c>
      <c r="AX32" s="618" t="s">
        <v>315</v>
      </c>
      <c r="AY32" s="619"/>
      <c r="AZ32" s="619"/>
      <c r="BA32" s="619"/>
      <c r="BB32" s="619"/>
      <c r="BC32" s="619"/>
      <c r="BD32" s="619"/>
      <c r="BE32" s="619"/>
      <c r="BF32" s="620"/>
      <c r="BG32" s="677">
        <v>98.8</v>
      </c>
      <c r="BH32" s="652"/>
      <c r="BI32" s="652"/>
      <c r="BJ32" s="652"/>
      <c r="BK32" s="652"/>
      <c r="BL32" s="652"/>
      <c r="BM32" s="627">
        <v>96.9</v>
      </c>
      <c r="BN32" s="652"/>
      <c r="BO32" s="652"/>
      <c r="BP32" s="652"/>
      <c r="BQ32" s="678"/>
      <c r="BR32" s="677">
        <v>98.5</v>
      </c>
      <c r="BS32" s="652"/>
      <c r="BT32" s="652"/>
      <c r="BU32" s="652"/>
      <c r="BV32" s="652"/>
      <c r="BW32" s="652"/>
      <c r="BX32" s="627">
        <v>96.4</v>
      </c>
      <c r="BY32" s="652"/>
      <c r="BZ32" s="652"/>
      <c r="CA32" s="652"/>
      <c r="CB32" s="678"/>
      <c r="CD32" s="663"/>
      <c r="CE32" s="664"/>
      <c r="CF32" s="618" t="s">
        <v>316</v>
      </c>
      <c r="CG32" s="619"/>
      <c r="CH32" s="619"/>
      <c r="CI32" s="619"/>
      <c r="CJ32" s="619"/>
      <c r="CK32" s="619"/>
      <c r="CL32" s="619"/>
      <c r="CM32" s="619"/>
      <c r="CN32" s="619"/>
      <c r="CO32" s="619"/>
      <c r="CP32" s="619"/>
      <c r="CQ32" s="620"/>
      <c r="CR32" s="621">
        <v>22</v>
      </c>
      <c r="CS32" s="622"/>
      <c r="CT32" s="622"/>
      <c r="CU32" s="622"/>
      <c r="CV32" s="622"/>
      <c r="CW32" s="622"/>
      <c r="CX32" s="622"/>
      <c r="CY32" s="623"/>
      <c r="CZ32" s="626">
        <v>0</v>
      </c>
      <c r="DA32" s="654"/>
      <c r="DB32" s="654"/>
      <c r="DC32" s="656"/>
      <c r="DD32" s="630">
        <v>22</v>
      </c>
      <c r="DE32" s="622"/>
      <c r="DF32" s="622"/>
      <c r="DG32" s="622"/>
      <c r="DH32" s="622"/>
      <c r="DI32" s="622"/>
      <c r="DJ32" s="622"/>
      <c r="DK32" s="623"/>
      <c r="DL32" s="630">
        <v>22</v>
      </c>
      <c r="DM32" s="622"/>
      <c r="DN32" s="622"/>
      <c r="DO32" s="622"/>
      <c r="DP32" s="622"/>
      <c r="DQ32" s="622"/>
      <c r="DR32" s="622"/>
      <c r="DS32" s="622"/>
      <c r="DT32" s="622"/>
      <c r="DU32" s="622"/>
      <c r="DV32" s="623"/>
      <c r="DW32" s="626">
        <v>0</v>
      </c>
      <c r="DX32" s="654"/>
      <c r="DY32" s="654"/>
      <c r="DZ32" s="654"/>
      <c r="EA32" s="654"/>
      <c r="EB32" s="654"/>
      <c r="EC32" s="655"/>
    </row>
    <row r="33" spans="2:133" ht="11.25" customHeight="1" x14ac:dyDescent="0.2">
      <c r="B33" s="639" t="s">
        <v>317</v>
      </c>
      <c r="C33" s="640"/>
      <c r="D33" s="640"/>
      <c r="E33" s="640"/>
      <c r="F33" s="640"/>
      <c r="G33" s="640"/>
      <c r="H33" s="640"/>
      <c r="I33" s="640"/>
      <c r="J33" s="640"/>
      <c r="K33" s="640"/>
      <c r="L33" s="640"/>
      <c r="M33" s="640"/>
      <c r="N33" s="640"/>
      <c r="O33" s="640"/>
      <c r="P33" s="640"/>
      <c r="Q33" s="641"/>
      <c r="R33" s="621" t="s">
        <v>127</v>
      </c>
      <c r="S33" s="622"/>
      <c r="T33" s="622"/>
      <c r="U33" s="622"/>
      <c r="V33" s="622"/>
      <c r="W33" s="622"/>
      <c r="X33" s="622"/>
      <c r="Y33" s="623"/>
      <c r="Z33" s="624" t="s">
        <v>127</v>
      </c>
      <c r="AA33" s="624"/>
      <c r="AB33" s="624"/>
      <c r="AC33" s="624"/>
      <c r="AD33" s="625" t="s">
        <v>127</v>
      </c>
      <c r="AE33" s="625"/>
      <c r="AF33" s="625"/>
      <c r="AG33" s="625"/>
      <c r="AH33" s="625"/>
      <c r="AI33" s="625"/>
      <c r="AJ33" s="625"/>
      <c r="AK33" s="625"/>
      <c r="AL33" s="626" t="s">
        <v>127</v>
      </c>
      <c r="AM33" s="627"/>
      <c r="AN33" s="627"/>
      <c r="AO33" s="628"/>
      <c r="AP33" s="669"/>
      <c r="AQ33" s="670"/>
      <c r="AR33" s="670"/>
      <c r="AS33" s="670"/>
      <c r="AT33" s="673"/>
      <c r="AU33" s="356"/>
      <c r="AV33" s="356"/>
      <c r="AW33" s="356"/>
      <c r="AX33" s="642" t="s">
        <v>318</v>
      </c>
      <c r="AY33" s="643"/>
      <c r="AZ33" s="643"/>
      <c r="BA33" s="643"/>
      <c r="BB33" s="643"/>
      <c r="BC33" s="643"/>
      <c r="BD33" s="643"/>
      <c r="BE33" s="643"/>
      <c r="BF33" s="644"/>
      <c r="BG33" s="679">
        <v>97.5</v>
      </c>
      <c r="BH33" s="680"/>
      <c r="BI33" s="680"/>
      <c r="BJ33" s="680"/>
      <c r="BK33" s="680"/>
      <c r="BL33" s="680"/>
      <c r="BM33" s="681">
        <v>90.5</v>
      </c>
      <c r="BN33" s="680"/>
      <c r="BO33" s="680"/>
      <c r="BP33" s="680"/>
      <c r="BQ33" s="682"/>
      <c r="BR33" s="679">
        <v>94.7</v>
      </c>
      <c r="BS33" s="680"/>
      <c r="BT33" s="680"/>
      <c r="BU33" s="680"/>
      <c r="BV33" s="680"/>
      <c r="BW33" s="680"/>
      <c r="BX33" s="681">
        <v>88.2</v>
      </c>
      <c r="BY33" s="680"/>
      <c r="BZ33" s="680"/>
      <c r="CA33" s="680"/>
      <c r="CB33" s="682"/>
      <c r="CD33" s="618" t="s">
        <v>319</v>
      </c>
      <c r="CE33" s="619"/>
      <c r="CF33" s="619"/>
      <c r="CG33" s="619"/>
      <c r="CH33" s="619"/>
      <c r="CI33" s="619"/>
      <c r="CJ33" s="619"/>
      <c r="CK33" s="619"/>
      <c r="CL33" s="619"/>
      <c r="CM33" s="619"/>
      <c r="CN33" s="619"/>
      <c r="CO33" s="619"/>
      <c r="CP33" s="619"/>
      <c r="CQ33" s="620"/>
      <c r="CR33" s="621">
        <v>17566365</v>
      </c>
      <c r="CS33" s="652"/>
      <c r="CT33" s="652"/>
      <c r="CU33" s="652"/>
      <c r="CV33" s="652"/>
      <c r="CW33" s="652"/>
      <c r="CX33" s="652"/>
      <c r="CY33" s="653"/>
      <c r="CZ33" s="626">
        <v>38.700000000000003</v>
      </c>
      <c r="DA33" s="654"/>
      <c r="DB33" s="654"/>
      <c r="DC33" s="656"/>
      <c r="DD33" s="630">
        <v>12653141</v>
      </c>
      <c r="DE33" s="652"/>
      <c r="DF33" s="652"/>
      <c r="DG33" s="652"/>
      <c r="DH33" s="652"/>
      <c r="DI33" s="652"/>
      <c r="DJ33" s="652"/>
      <c r="DK33" s="653"/>
      <c r="DL33" s="630">
        <v>9270443</v>
      </c>
      <c r="DM33" s="652"/>
      <c r="DN33" s="652"/>
      <c r="DO33" s="652"/>
      <c r="DP33" s="652"/>
      <c r="DQ33" s="652"/>
      <c r="DR33" s="652"/>
      <c r="DS33" s="652"/>
      <c r="DT33" s="652"/>
      <c r="DU33" s="652"/>
      <c r="DV33" s="653"/>
      <c r="DW33" s="626">
        <v>34</v>
      </c>
      <c r="DX33" s="654"/>
      <c r="DY33" s="654"/>
      <c r="DZ33" s="654"/>
      <c r="EA33" s="654"/>
      <c r="EB33" s="654"/>
      <c r="EC33" s="655"/>
    </row>
    <row r="34" spans="2:133" ht="11.25" customHeight="1" x14ac:dyDescent="0.2">
      <c r="B34" s="618" t="s">
        <v>320</v>
      </c>
      <c r="C34" s="619"/>
      <c r="D34" s="619"/>
      <c r="E34" s="619"/>
      <c r="F34" s="619"/>
      <c r="G34" s="619"/>
      <c r="H34" s="619"/>
      <c r="I34" s="619"/>
      <c r="J34" s="619"/>
      <c r="K34" s="619"/>
      <c r="L34" s="619"/>
      <c r="M34" s="619"/>
      <c r="N34" s="619"/>
      <c r="O34" s="619"/>
      <c r="P34" s="619"/>
      <c r="Q34" s="620"/>
      <c r="R34" s="621">
        <v>2853342</v>
      </c>
      <c r="S34" s="622"/>
      <c r="T34" s="622"/>
      <c r="U34" s="622"/>
      <c r="V34" s="622"/>
      <c r="W34" s="622"/>
      <c r="X34" s="622"/>
      <c r="Y34" s="623"/>
      <c r="Z34" s="624">
        <v>6</v>
      </c>
      <c r="AA34" s="624"/>
      <c r="AB34" s="624"/>
      <c r="AC34" s="624"/>
      <c r="AD34" s="625" t="s">
        <v>127</v>
      </c>
      <c r="AE34" s="625"/>
      <c r="AF34" s="625"/>
      <c r="AG34" s="625"/>
      <c r="AH34" s="625"/>
      <c r="AI34" s="625"/>
      <c r="AJ34" s="625"/>
      <c r="AK34" s="625"/>
      <c r="AL34" s="626" t="s">
        <v>127</v>
      </c>
      <c r="AM34" s="627"/>
      <c r="AN34" s="627"/>
      <c r="AO34" s="628"/>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8" t="s">
        <v>321</v>
      </c>
      <c r="CE34" s="619"/>
      <c r="CF34" s="619"/>
      <c r="CG34" s="619"/>
      <c r="CH34" s="619"/>
      <c r="CI34" s="619"/>
      <c r="CJ34" s="619"/>
      <c r="CK34" s="619"/>
      <c r="CL34" s="619"/>
      <c r="CM34" s="619"/>
      <c r="CN34" s="619"/>
      <c r="CO34" s="619"/>
      <c r="CP34" s="619"/>
      <c r="CQ34" s="620"/>
      <c r="CR34" s="621">
        <v>6949070</v>
      </c>
      <c r="CS34" s="622"/>
      <c r="CT34" s="622"/>
      <c r="CU34" s="622"/>
      <c r="CV34" s="622"/>
      <c r="CW34" s="622"/>
      <c r="CX34" s="622"/>
      <c r="CY34" s="623"/>
      <c r="CZ34" s="626">
        <v>15.3</v>
      </c>
      <c r="DA34" s="654"/>
      <c r="DB34" s="654"/>
      <c r="DC34" s="656"/>
      <c r="DD34" s="630">
        <v>5208703</v>
      </c>
      <c r="DE34" s="622"/>
      <c r="DF34" s="622"/>
      <c r="DG34" s="622"/>
      <c r="DH34" s="622"/>
      <c r="DI34" s="622"/>
      <c r="DJ34" s="622"/>
      <c r="DK34" s="623"/>
      <c r="DL34" s="630">
        <v>4457639</v>
      </c>
      <c r="DM34" s="622"/>
      <c r="DN34" s="622"/>
      <c r="DO34" s="622"/>
      <c r="DP34" s="622"/>
      <c r="DQ34" s="622"/>
      <c r="DR34" s="622"/>
      <c r="DS34" s="622"/>
      <c r="DT34" s="622"/>
      <c r="DU34" s="622"/>
      <c r="DV34" s="623"/>
      <c r="DW34" s="626">
        <v>16.3</v>
      </c>
      <c r="DX34" s="654"/>
      <c r="DY34" s="654"/>
      <c r="DZ34" s="654"/>
      <c r="EA34" s="654"/>
      <c r="EB34" s="654"/>
      <c r="EC34" s="655"/>
    </row>
    <row r="35" spans="2:133" ht="11.25" customHeight="1" x14ac:dyDescent="0.2">
      <c r="B35" s="618" t="s">
        <v>322</v>
      </c>
      <c r="C35" s="619"/>
      <c r="D35" s="619"/>
      <c r="E35" s="619"/>
      <c r="F35" s="619"/>
      <c r="G35" s="619"/>
      <c r="H35" s="619"/>
      <c r="I35" s="619"/>
      <c r="J35" s="619"/>
      <c r="K35" s="619"/>
      <c r="L35" s="619"/>
      <c r="M35" s="619"/>
      <c r="N35" s="619"/>
      <c r="O35" s="619"/>
      <c r="P35" s="619"/>
      <c r="Q35" s="620"/>
      <c r="R35" s="621">
        <v>134378</v>
      </c>
      <c r="S35" s="622"/>
      <c r="T35" s="622"/>
      <c r="U35" s="622"/>
      <c r="V35" s="622"/>
      <c r="W35" s="622"/>
      <c r="X35" s="622"/>
      <c r="Y35" s="623"/>
      <c r="Z35" s="624">
        <v>0.3</v>
      </c>
      <c r="AA35" s="624"/>
      <c r="AB35" s="624"/>
      <c r="AC35" s="624"/>
      <c r="AD35" s="625">
        <v>39499</v>
      </c>
      <c r="AE35" s="625"/>
      <c r="AF35" s="625"/>
      <c r="AG35" s="625"/>
      <c r="AH35" s="625"/>
      <c r="AI35" s="625"/>
      <c r="AJ35" s="625"/>
      <c r="AK35" s="625"/>
      <c r="AL35" s="626">
        <v>0.2</v>
      </c>
      <c r="AM35" s="627"/>
      <c r="AN35" s="627"/>
      <c r="AO35" s="628"/>
      <c r="AP35" s="216"/>
      <c r="AQ35" s="603" t="s">
        <v>323</v>
      </c>
      <c r="AR35" s="604"/>
      <c r="AS35" s="604"/>
      <c r="AT35" s="604"/>
      <c r="AU35" s="604"/>
      <c r="AV35" s="604"/>
      <c r="AW35" s="604"/>
      <c r="AX35" s="604"/>
      <c r="AY35" s="604"/>
      <c r="AZ35" s="604"/>
      <c r="BA35" s="604"/>
      <c r="BB35" s="604"/>
      <c r="BC35" s="604"/>
      <c r="BD35" s="604"/>
      <c r="BE35" s="604"/>
      <c r="BF35" s="605"/>
      <c r="BG35" s="603" t="s">
        <v>324</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325</v>
      </c>
      <c r="CE35" s="619"/>
      <c r="CF35" s="619"/>
      <c r="CG35" s="619"/>
      <c r="CH35" s="619"/>
      <c r="CI35" s="619"/>
      <c r="CJ35" s="619"/>
      <c r="CK35" s="619"/>
      <c r="CL35" s="619"/>
      <c r="CM35" s="619"/>
      <c r="CN35" s="619"/>
      <c r="CO35" s="619"/>
      <c r="CP35" s="619"/>
      <c r="CQ35" s="620"/>
      <c r="CR35" s="621">
        <v>787271</v>
      </c>
      <c r="CS35" s="652"/>
      <c r="CT35" s="652"/>
      <c r="CU35" s="652"/>
      <c r="CV35" s="652"/>
      <c r="CW35" s="652"/>
      <c r="CX35" s="652"/>
      <c r="CY35" s="653"/>
      <c r="CZ35" s="626">
        <v>1.7</v>
      </c>
      <c r="DA35" s="654"/>
      <c r="DB35" s="654"/>
      <c r="DC35" s="656"/>
      <c r="DD35" s="630">
        <v>706037</v>
      </c>
      <c r="DE35" s="652"/>
      <c r="DF35" s="652"/>
      <c r="DG35" s="652"/>
      <c r="DH35" s="652"/>
      <c r="DI35" s="652"/>
      <c r="DJ35" s="652"/>
      <c r="DK35" s="653"/>
      <c r="DL35" s="630">
        <v>706037</v>
      </c>
      <c r="DM35" s="652"/>
      <c r="DN35" s="652"/>
      <c r="DO35" s="652"/>
      <c r="DP35" s="652"/>
      <c r="DQ35" s="652"/>
      <c r="DR35" s="652"/>
      <c r="DS35" s="652"/>
      <c r="DT35" s="652"/>
      <c r="DU35" s="652"/>
      <c r="DV35" s="653"/>
      <c r="DW35" s="626">
        <v>2.6</v>
      </c>
      <c r="DX35" s="654"/>
      <c r="DY35" s="654"/>
      <c r="DZ35" s="654"/>
      <c r="EA35" s="654"/>
      <c r="EB35" s="654"/>
      <c r="EC35" s="655"/>
    </row>
    <row r="36" spans="2:133" ht="11.25" customHeight="1" x14ac:dyDescent="0.2">
      <c r="B36" s="618" t="s">
        <v>326</v>
      </c>
      <c r="C36" s="619"/>
      <c r="D36" s="619"/>
      <c r="E36" s="619"/>
      <c r="F36" s="619"/>
      <c r="G36" s="619"/>
      <c r="H36" s="619"/>
      <c r="I36" s="619"/>
      <c r="J36" s="619"/>
      <c r="K36" s="619"/>
      <c r="L36" s="619"/>
      <c r="M36" s="619"/>
      <c r="N36" s="619"/>
      <c r="O36" s="619"/>
      <c r="P36" s="619"/>
      <c r="Q36" s="620"/>
      <c r="R36" s="621">
        <v>673497</v>
      </c>
      <c r="S36" s="622"/>
      <c r="T36" s="622"/>
      <c r="U36" s="622"/>
      <c r="V36" s="622"/>
      <c r="W36" s="622"/>
      <c r="X36" s="622"/>
      <c r="Y36" s="623"/>
      <c r="Z36" s="624">
        <v>1.4</v>
      </c>
      <c r="AA36" s="624"/>
      <c r="AB36" s="624"/>
      <c r="AC36" s="624"/>
      <c r="AD36" s="625" t="s">
        <v>127</v>
      </c>
      <c r="AE36" s="625"/>
      <c r="AF36" s="625"/>
      <c r="AG36" s="625"/>
      <c r="AH36" s="625"/>
      <c r="AI36" s="625"/>
      <c r="AJ36" s="625"/>
      <c r="AK36" s="625"/>
      <c r="AL36" s="626" t="s">
        <v>127</v>
      </c>
      <c r="AM36" s="627"/>
      <c r="AN36" s="627"/>
      <c r="AO36" s="628"/>
      <c r="AP36" s="216"/>
      <c r="AQ36" s="683" t="s">
        <v>327</v>
      </c>
      <c r="AR36" s="684"/>
      <c r="AS36" s="684"/>
      <c r="AT36" s="684"/>
      <c r="AU36" s="684"/>
      <c r="AV36" s="684"/>
      <c r="AW36" s="684"/>
      <c r="AX36" s="684"/>
      <c r="AY36" s="685"/>
      <c r="AZ36" s="610">
        <v>4478009</v>
      </c>
      <c r="BA36" s="611"/>
      <c r="BB36" s="611"/>
      <c r="BC36" s="611"/>
      <c r="BD36" s="611"/>
      <c r="BE36" s="611"/>
      <c r="BF36" s="686"/>
      <c r="BG36" s="607" t="s">
        <v>328</v>
      </c>
      <c r="BH36" s="608"/>
      <c r="BI36" s="608"/>
      <c r="BJ36" s="608"/>
      <c r="BK36" s="608"/>
      <c r="BL36" s="608"/>
      <c r="BM36" s="608"/>
      <c r="BN36" s="608"/>
      <c r="BO36" s="608"/>
      <c r="BP36" s="608"/>
      <c r="BQ36" s="608"/>
      <c r="BR36" s="608"/>
      <c r="BS36" s="608"/>
      <c r="BT36" s="608"/>
      <c r="BU36" s="609"/>
      <c r="BV36" s="610">
        <v>219386</v>
      </c>
      <c r="BW36" s="611"/>
      <c r="BX36" s="611"/>
      <c r="BY36" s="611"/>
      <c r="BZ36" s="611"/>
      <c r="CA36" s="611"/>
      <c r="CB36" s="686"/>
      <c r="CD36" s="618" t="s">
        <v>329</v>
      </c>
      <c r="CE36" s="619"/>
      <c r="CF36" s="619"/>
      <c r="CG36" s="619"/>
      <c r="CH36" s="619"/>
      <c r="CI36" s="619"/>
      <c r="CJ36" s="619"/>
      <c r="CK36" s="619"/>
      <c r="CL36" s="619"/>
      <c r="CM36" s="619"/>
      <c r="CN36" s="619"/>
      <c r="CO36" s="619"/>
      <c r="CP36" s="619"/>
      <c r="CQ36" s="620"/>
      <c r="CR36" s="621">
        <v>3696687</v>
      </c>
      <c r="CS36" s="622"/>
      <c r="CT36" s="622"/>
      <c r="CU36" s="622"/>
      <c r="CV36" s="622"/>
      <c r="CW36" s="622"/>
      <c r="CX36" s="622"/>
      <c r="CY36" s="623"/>
      <c r="CZ36" s="626">
        <v>8.1</v>
      </c>
      <c r="DA36" s="654"/>
      <c r="DB36" s="654"/>
      <c r="DC36" s="656"/>
      <c r="DD36" s="630">
        <v>2997760</v>
      </c>
      <c r="DE36" s="622"/>
      <c r="DF36" s="622"/>
      <c r="DG36" s="622"/>
      <c r="DH36" s="622"/>
      <c r="DI36" s="622"/>
      <c r="DJ36" s="622"/>
      <c r="DK36" s="623"/>
      <c r="DL36" s="630">
        <v>1397885</v>
      </c>
      <c r="DM36" s="622"/>
      <c r="DN36" s="622"/>
      <c r="DO36" s="622"/>
      <c r="DP36" s="622"/>
      <c r="DQ36" s="622"/>
      <c r="DR36" s="622"/>
      <c r="DS36" s="622"/>
      <c r="DT36" s="622"/>
      <c r="DU36" s="622"/>
      <c r="DV36" s="623"/>
      <c r="DW36" s="626">
        <v>5.0999999999999996</v>
      </c>
      <c r="DX36" s="654"/>
      <c r="DY36" s="654"/>
      <c r="DZ36" s="654"/>
      <c r="EA36" s="654"/>
      <c r="EB36" s="654"/>
      <c r="EC36" s="655"/>
    </row>
    <row r="37" spans="2:133" ht="11.25" customHeight="1" x14ac:dyDescent="0.2">
      <c r="B37" s="618" t="s">
        <v>330</v>
      </c>
      <c r="C37" s="619"/>
      <c r="D37" s="619"/>
      <c r="E37" s="619"/>
      <c r="F37" s="619"/>
      <c r="G37" s="619"/>
      <c r="H37" s="619"/>
      <c r="I37" s="619"/>
      <c r="J37" s="619"/>
      <c r="K37" s="619"/>
      <c r="L37" s="619"/>
      <c r="M37" s="619"/>
      <c r="N37" s="619"/>
      <c r="O37" s="619"/>
      <c r="P37" s="619"/>
      <c r="Q37" s="620"/>
      <c r="R37" s="621">
        <v>417600</v>
      </c>
      <c r="S37" s="622"/>
      <c r="T37" s="622"/>
      <c r="U37" s="622"/>
      <c r="V37" s="622"/>
      <c r="W37" s="622"/>
      <c r="X37" s="622"/>
      <c r="Y37" s="623"/>
      <c r="Z37" s="624">
        <v>0.9</v>
      </c>
      <c r="AA37" s="624"/>
      <c r="AB37" s="624"/>
      <c r="AC37" s="624"/>
      <c r="AD37" s="625" t="s">
        <v>127</v>
      </c>
      <c r="AE37" s="625"/>
      <c r="AF37" s="625"/>
      <c r="AG37" s="625"/>
      <c r="AH37" s="625"/>
      <c r="AI37" s="625"/>
      <c r="AJ37" s="625"/>
      <c r="AK37" s="625"/>
      <c r="AL37" s="626" t="s">
        <v>127</v>
      </c>
      <c r="AM37" s="627"/>
      <c r="AN37" s="627"/>
      <c r="AO37" s="628"/>
      <c r="AQ37" s="687" t="s">
        <v>331</v>
      </c>
      <c r="AR37" s="688"/>
      <c r="AS37" s="688"/>
      <c r="AT37" s="688"/>
      <c r="AU37" s="688"/>
      <c r="AV37" s="688"/>
      <c r="AW37" s="688"/>
      <c r="AX37" s="688"/>
      <c r="AY37" s="689"/>
      <c r="AZ37" s="621">
        <v>1055000</v>
      </c>
      <c r="BA37" s="622"/>
      <c r="BB37" s="622"/>
      <c r="BC37" s="622"/>
      <c r="BD37" s="652"/>
      <c r="BE37" s="652"/>
      <c r="BF37" s="678"/>
      <c r="BG37" s="618" t="s">
        <v>332</v>
      </c>
      <c r="BH37" s="619"/>
      <c r="BI37" s="619"/>
      <c r="BJ37" s="619"/>
      <c r="BK37" s="619"/>
      <c r="BL37" s="619"/>
      <c r="BM37" s="619"/>
      <c r="BN37" s="619"/>
      <c r="BO37" s="619"/>
      <c r="BP37" s="619"/>
      <c r="BQ37" s="619"/>
      <c r="BR37" s="619"/>
      <c r="BS37" s="619"/>
      <c r="BT37" s="619"/>
      <c r="BU37" s="620"/>
      <c r="BV37" s="621">
        <v>190243</v>
      </c>
      <c r="BW37" s="622"/>
      <c r="BX37" s="622"/>
      <c r="BY37" s="622"/>
      <c r="BZ37" s="622"/>
      <c r="CA37" s="622"/>
      <c r="CB37" s="631"/>
      <c r="CD37" s="618" t="s">
        <v>333</v>
      </c>
      <c r="CE37" s="619"/>
      <c r="CF37" s="619"/>
      <c r="CG37" s="619"/>
      <c r="CH37" s="619"/>
      <c r="CI37" s="619"/>
      <c r="CJ37" s="619"/>
      <c r="CK37" s="619"/>
      <c r="CL37" s="619"/>
      <c r="CM37" s="619"/>
      <c r="CN37" s="619"/>
      <c r="CO37" s="619"/>
      <c r="CP37" s="619"/>
      <c r="CQ37" s="620"/>
      <c r="CR37" s="621">
        <v>34112</v>
      </c>
      <c r="CS37" s="652"/>
      <c r="CT37" s="652"/>
      <c r="CU37" s="652"/>
      <c r="CV37" s="652"/>
      <c r="CW37" s="652"/>
      <c r="CX37" s="652"/>
      <c r="CY37" s="653"/>
      <c r="CZ37" s="626">
        <v>0.1</v>
      </c>
      <c r="DA37" s="654"/>
      <c r="DB37" s="654"/>
      <c r="DC37" s="656"/>
      <c r="DD37" s="630">
        <v>34112</v>
      </c>
      <c r="DE37" s="652"/>
      <c r="DF37" s="652"/>
      <c r="DG37" s="652"/>
      <c r="DH37" s="652"/>
      <c r="DI37" s="652"/>
      <c r="DJ37" s="652"/>
      <c r="DK37" s="653"/>
      <c r="DL37" s="630">
        <v>34112</v>
      </c>
      <c r="DM37" s="652"/>
      <c r="DN37" s="652"/>
      <c r="DO37" s="652"/>
      <c r="DP37" s="652"/>
      <c r="DQ37" s="652"/>
      <c r="DR37" s="652"/>
      <c r="DS37" s="652"/>
      <c r="DT37" s="652"/>
      <c r="DU37" s="652"/>
      <c r="DV37" s="653"/>
      <c r="DW37" s="626">
        <v>0.1</v>
      </c>
      <c r="DX37" s="654"/>
      <c r="DY37" s="654"/>
      <c r="DZ37" s="654"/>
      <c r="EA37" s="654"/>
      <c r="EB37" s="654"/>
      <c r="EC37" s="655"/>
    </row>
    <row r="38" spans="2:133" ht="11.25" customHeight="1" x14ac:dyDescent="0.2">
      <c r="B38" s="618" t="s">
        <v>334</v>
      </c>
      <c r="C38" s="619"/>
      <c r="D38" s="619"/>
      <c r="E38" s="619"/>
      <c r="F38" s="619"/>
      <c r="G38" s="619"/>
      <c r="H38" s="619"/>
      <c r="I38" s="619"/>
      <c r="J38" s="619"/>
      <c r="K38" s="619"/>
      <c r="L38" s="619"/>
      <c r="M38" s="619"/>
      <c r="N38" s="619"/>
      <c r="O38" s="619"/>
      <c r="P38" s="619"/>
      <c r="Q38" s="620"/>
      <c r="R38" s="621">
        <v>1069945</v>
      </c>
      <c r="S38" s="622"/>
      <c r="T38" s="622"/>
      <c r="U38" s="622"/>
      <c r="V38" s="622"/>
      <c r="W38" s="622"/>
      <c r="X38" s="622"/>
      <c r="Y38" s="623"/>
      <c r="Z38" s="624">
        <v>2.2999999999999998</v>
      </c>
      <c r="AA38" s="624"/>
      <c r="AB38" s="624"/>
      <c r="AC38" s="624"/>
      <c r="AD38" s="625" t="s">
        <v>127</v>
      </c>
      <c r="AE38" s="625"/>
      <c r="AF38" s="625"/>
      <c r="AG38" s="625"/>
      <c r="AH38" s="625"/>
      <c r="AI38" s="625"/>
      <c r="AJ38" s="625"/>
      <c r="AK38" s="625"/>
      <c r="AL38" s="626" t="s">
        <v>127</v>
      </c>
      <c r="AM38" s="627"/>
      <c r="AN38" s="627"/>
      <c r="AO38" s="628"/>
      <c r="AQ38" s="687" t="s">
        <v>335</v>
      </c>
      <c r="AR38" s="688"/>
      <c r="AS38" s="688"/>
      <c r="AT38" s="688"/>
      <c r="AU38" s="688"/>
      <c r="AV38" s="688"/>
      <c r="AW38" s="688"/>
      <c r="AX38" s="688"/>
      <c r="AY38" s="689"/>
      <c r="AZ38" s="621">
        <v>126973</v>
      </c>
      <c r="BA38" s="622"/>
      <c r="BB38" s="622"/>
      <c r="BC38" s="622"/>
      <c r="BD38" s="652"/>
      <c r="BE38" s="652"/>
      <c r="BF38" s="678"/>
      <c r="BG38" s="618" t="s">
        <v>336</v>
      </c>
      <c r="BH38" s="619"/>
      <c r="BI38" s="619"/>
      <c r="BJ38" s="619"/>
      <c r="BK38" s="619"/>
      <c r="BL38" s="619"/>
      <c r="BM38" s="619"/>
      <c r="BN38" s="619"/>
      <c r="BO38" s="619"/>
      <c r="BP38" s="619"/>
      <c r="BQ38" s="619"/>
      <c r="BR38" s="619"/>
      <c r="BS38" s="619"/>
      <c r="BT38" s="619"/>
      <c r="BU38" s="620"/>
      <c r="BV38" s="621">
        <v>12026</v>
      </c>
      <c r="BW38" s="622"/>
      <c r="BX38" s="622"/>
      <c r="BY38" s="622"/>
      <c r="BZ38" s="622"/>
      <c r="CA38" s="622"/>
      <c r="CB38" s="631"/>
      <c r="CD38" s="618" t="s">
        <v>337</v>
      </c>
      <c r="CE38" s="619"/>
      <c r="CF38" s="619"/>
      <c r="CG38" s="619"/>
      <c r="CH38" s="619"/>
      <c r="CI38" s="619"/>
      <c r="CJ38" s="619"/>
      <c r="CK38" s="619"/>
      <c r="CL38" s="619"/>
      <c r="CM38" s="619"/>
      <c r="CN38" s="619"/>
      <c r="CO38" s="619"/>
      <c r="CP38" s="619"/>
      <c r="CQ38" s="620"/>
      <c r="CR38" s="621">
        <v>3296036</v>
      </c>
      <c r="CS38" s="622"/>
      <c r="CT38" s="622"/>
      <c r="CU38" s="622"/>
      <c r="CV38" s="622"/>
      <c r="CW38" s="622"/>
      <c r="CX38" s="622"/>
      <c r="CY38" s="623"/>
      <c r="CZ38" s="626">
        <v>7.3</v>
      </c>
      <c r="DA38" s="654"/>
      <c r="DB38" s="654"/>
      <c r="DC38" s="656"/>
      <c r="DD38" s="630">
        <v>2686769</v>
      </c>
      <c r="DE38" s="622"/>
      <c r="DF38" s="622"/>
      <c r="DG38" s="622"/>
      <c r="DH38" s="622"/>
      <c r="DI38" s="622"/>
      <c r="DJ38" s="622"/>
      <c r="DK38" s="623"/>
      <c r="DL38" s="630">
        <v>2581170</v>
      </c>
      <c r="DM38" s="622"/>
      <c r="DN38" s="622"/>
      <c r="DO38" s="622"/>
      <c r="DP38" s="622"/>
      <c r="DQ38" s="622"/>
      <c r="DR38" s="622"/>
      <c r="DS38" s="622"/>
      <c r="DT38" s="622"/>
      <c r="DU38" s="622"/>
      <c r="DV38" s="623"/>
      <c r="DW38" s="626">
        <v>9.5</v>
      </c>
      <c r="DX38" s="654"/>
      <c r="DY38" s="654"/>
      <c r="DZ38" s="654"/>
      <c r="EA38" s="654"/>
      <c r="EB38" s="654"/>
      <c r="EC38" s="655"/>
    </row>
    <row r="39" spans="2:133" ht="11.25" customHeight="1" x14ac:dyDescent="0.2">
      <c r="B39" s="618" t="s">
        <v>338</v>
      </c>
      <c r="C39" s="619"/>
      <c r="D39" s="619"/>
      <c r="E39" s="619"/>
      <c r="F39" s="619"/>
      <c r="G39" s="619"/>
      <c r="H39" s="619"/>
      <c r="I39" s="619"/>
      <c r="J39" s="619"/>
      <c r="K39" s="619"/>
      <c r="L39" s="619"/>
      <c r="M39" s="619"/>
      <c r="N39" s="619"/>
      <c r="O39" s="619"/>
      <c r="P39" s="619"/>
      <c r="Q39" s="620"/>
      <c r="R39" s="621">
        <v>1832355</v>
      </c>
      <c r="S39" s="622"/>
      <c r="T39" s="622"/>
      <c r="U39" s="622"/>
      <c r="V39" s="622"/>
      <c r="W39" s="622"/>
      <c r="X39" s="622"/>
      <c r="Y39" s="623"/>
      <c r="Z39" s="624">
        <v>3.9</v>
      </c>
      <c r="AA39" s="624"/>
      <c r="AB39" s="624"/>
      <c r="AC39" s="624"/>
      <c r="AD39" s="625">
        <v>5801</v>
      </c>
      <c r="AE39" s="625"/>
      <c r="AF39" s="625"/>
      <c r="AG39" s="625"/>
      <c r="AH39" s="625"/>
      <c r="AI39" s="625"/>
      <c r="AJ39" s="625"/>
      <c r="AK39" s="625"/>
      <c r="AL39" s="626">
        <v>0</v>
      </c>
      <c r="AM39" s="627"/>
      <c r="AN39" s="627"/>
      <c r="AO39" s="628"/>
      <c r="AQ39" s="687" t="s">
        <v>339</v>
      </c>
      <c r="AR39" s="688"/>
      <c r="AS39" s="688"/>
      <c r="AT39" s="688"/>
      <c r="AU39" s="688"/>
      <c r="AV39" s="688"/>
      <c r="AW39" s="688"/>
      <c r="AX39" s="688"/>
      <c r="AY39" s="689"/>
      <c r="AZ39" s="621">
        <v>20000</v>
      </c>
      <c r="BA39" s="622"/>
      <c r="BB39" s="622"/>
      <c r="BC39" s="622"/>
      <c r="BD39" s="652"/>
      <c r="BE39" s="652"/>
      <c r="BF39" s="678"/>
      <c r="BG39" s="618" t="s">
        <v>340</v>
      </c>
      <c r="BH39" s="619"/>
      <c r="BI39" s="619"/>
      <c r="BJ39" s="619"/>
      <c r="BK39" s="619"/>
      <c r="BL39" s="619"/>
      <c r="BM39" s="619"/>
      <c r="BN39" s="619"/>
      <c r="BO39" s="619"/>
      <c r="BP39" s="619"/>
      <c r="BQ39" s="619"/>
      <c r="BR39" s="619"/>
      <c r="BS39" s="619"/>
      <c r="BT39" s="619"/>
      <c r="BU39" s="620"/>
      <c r="BV39" s="621">
        <v>18171</v>
      </c>
      <c r="BW39" s="622"/>
      <c r="BX39" s="622"/>
      <c r="BY39" s="622"/>
      <c r="BZ39" s="622"/>
      <c r="CA39" s="622"/>
      <c r="CB39" s="631"/>
      <c r="CD39" s="618" t="s">
        <v>341</v>
      </c>
      <c r="CE39" s="619"/>
      <c r="CF39" s="619"/>
      <c r="CG39" s="619"/>
      <c r="CH39" s="619"/>
      <c r="CI39" s="619"/>
      <c r="CJ39" s="619"/>
      <c r="CK39" s="619"/>
      <c r="CL39" s="619"/>
      <c r="CM39" s="619"/>
      <c r="CN39" s="619"/>
      <c r="CO39" s="619"/>
      <c r="CP39" s="619"/>
      <c r="CQ39" s="620"/>
      <c r="CR39" s="621">
        <v>1498509</v>
      </c>
      <c r="CS39" s="652"/>
      <c r="CT39" s="652"/>
      <c r="CU39" s="652"/>
      <c r="CV39" s="652"/>
      <c r="CW39" s="652"/>
      <c r="CX39" s="652"/>
      <c r="CY39" s="653"/>
      <c r="CZ39" s="626">
        <v>3.3</v>
      </c>
      <c r="DA39" s="654"/>
      <c r="DB39" s="654"/>
      <c r="DC39" s="656"/>
      <c r="DD39" s="630">
        <v>817472</v>
      </c>
      <c r="DE39" s="652"/>
      <c r="DF39" s="652"/>
      <c r="DG39" s="652"/>
      <c r="DH39" s="652"/>
      <c r="DI39" s="652"/>
      <c r="DJ39" s="652"/>
      <c r="DK39" s="653"/>
      <c r="DL39" s="630" t="s">
        <v>127</v>
      </c>
      <c r="DM39" s="652"/>
      <c r="DN39" s="652"/>
      <c r="DO39" s="652"/>
      <c r="DP39" s="652"/>
      <c r="DQ39" s="652"/>
      <c r="DR39" s="652"/>
      <c r="DS39" s="652"/>
      <c r="DT39" s="652"/>
      <c r="DU39" s="652"/>
      <c r="DV39" s="653"/>
      <c r="DW39" s="626" t="s">
        <v>127</v>
      </c>
      <c r="DX39" s="654"/>
      <c r="DY39" s="654"/>
      <c r="DZ39" s="654"/>
      <c r="EA39" s="654"/>
      <c r="EB39" s="654"/>
      <c r="EC39" s="655"/>
    </row>
    <row r="40" spans="2:133" ht="11.25" customHeight="1" x14ac:dyDescent="0.2">
      <c r="B40" s="618" t="s">
        <v>342</v>
      </c>
      <c r="C40" s="619"/>
      <c r="D40" s="619"/>
      <c r="E40" s="619"/>
      <c r="F40" s="619"/>
      <c r="G40" s="619"/>
      <c r="H40" s="619"/>
      <c r="I40" s="619"/>
      <c r="J40" s="619"/>
      <c r="K40" s="619"/>
      <c r="L40" s="619"/>
      <c r="M40" s="619"/>
      <c r="N40" s="619"/>
      <c r="O40" s="619"/>
      <c r="P40" s="619"/>
      <c r="Q40" s="620"/>
      <c r="R40" s="621">
        <v>3716800</v>
      </c>
      <c r="S40" s="622"/>
      <c r="T40" s="622"/>
      <c r="U40" s="622"/>
      <c r="V40" s="622"/>
      <c r="W40" s="622"/>
      <c r="X40" s="622"/>
      <c r="Y40" s="623"/>
      <c r="Z40" s="624">
        <v>7.9</v>
      </c>
      <c r="AA40" s="624"/>
      <c r="AB40" s="624"/>
      <c r="AC40" s="624"/>
      <c r="AD40" s="625" t="s">
        <v>127</v>
      </c>
      <c r="AE40" s="625"/>
      <c r="AF40" s="625"/>
      <c r="AG40" s="625"/>
      <c r="AH40" s="625"/>
      <c r="AI40" s="625"/>
      <c r="AJ40" s="625"/>
      <c r="AK40" s="625"/>
      <c r="AL40" s="626" t="s">
        <v>127</v>
      </c>
      <c r="AM40" s="627"/>
      <c r="AN40" s="627"/>
      <c r="AO40" s="628"/>
      <c r="AQ40" s="687" t="s">
        <v>343</v>
      </c>
      <c r="AR40" s="688"/>
      <c r="AS40" s="688"/>
      <c r="AT40" s="688"/>
      <c r="AU40" s="688"/>
      <c r="AV40" s="688"/>
      <c r="AW40" s="688"/>
      <c r="AX40" s="688"/>
      <c r="AY40" s="689"/>
      <c r="AZ40" s="621">
        <v>499</v>
      </c>
      <c r="BA40" s="622"/>
      <c r="BB40" s="622"/>
      <c r="BC40" s="622"/>
      <c r="BD40" s="652"/>
      <c r="BE40" s="652"/>
      <c r="BF40" s="678"/>
      <c r="BG40" s="667" t="s">
        <v>344</v>
      </c>
      <c r="BH40" s="668"/>
      <c r="BI40" s="668"/>
      <c r="BJ40" s="668"/>
      <c r="BK40" s="668"/>
      <c r="BL40" s="360"/>
      <c r="BM40" s="619" t="s">
        <v>345</v>
      </c>
      <c r="BN40" s="619"/>
      <c r="BO40" s="619"/>
      <c r="BP40" s="619"/>
      <c r="BQ40" s="619"/>
      <c r="BR40" s="619"/>
      <c r="BS40" s="619"/>
      <c r="BT40" s="619"/>
      <c r="BU40" s="620"/>
      <c r="BV40" s="621">
        <v>98</v>
      </c>
      <c r="BW40" s="622"/>
      <c r="BX40" s="622"/>
      <c r="BY40" s="622"/>
      <c r="BZ40" s="622"/>
      <c r="CA40" s="622"/>
      <c r="CB40" s="631"/>
      <c r="CD40" s="618" t="s">
        <v>346</v>
      </c>
      <c r="CE40" s="619"/>
      <c r="CF40" s="619"/>
      <c r="CG40" s="619"/>
      <c r="CH40" s="619"/>
      <c r="CI40" s="619"/>
      <c r="CJ40" s="619"/>
      <c r="CK40" s="619"/>
      <c r="CL40" s="619"/>
      <c r="CM40" s="619"/>
      <c r="CN40" s="619"/>
      <c r="CO40" s="619"/>
      <c r="CP40" s="619"/>
      <c r="CQ40" s="620"/>
      <c r="CR40" s="621">
        <v>1338792</v>
      </c>
      <c r="CS40" s="622"/>
      <c r="CT40" s="622"/>
      <c r="CU40" s="622"/>
      <c r="CV40" s="622"/>
      <c r="CW40" s="622"/>
      <c r="CX40" s="622"/>
      <c r="CY40" s="623"/>
      <c r="CZ40" s="626">
        <v>2.9</v>
      </c>
      <c r="DA40" s="654"/>
      <c r="DB40" s="654"/>
      <c r="DC40" s="656"/>
      <c r="DD40" s="630">
        <v>236400</v>
      </c>
      <c r="DE40" s="622"/>
      <c r="DF40" s="622"/>
      <c r="DG40" s="622"/>
      <c r="DH40" s="622"/>
      <c r="DI40" s="622"/>
      <c r="DJ40" s="622"/>
      <c r="DK40" s="623"/>
      <c r="DL40" s="630">
        <v>127712</v>
      </c>
      <c r="DM40" s="622"/>
      <c r="DN40" s="622"/>
      <c r="DO40" s="622"/>
      <c r="DP40" s="622"/>
      <c r="DQ40" s="622"/>
      <c r="DR40" s="622"/>
      <c r="DS40" s="622"/>
      <c r="DT40" s="622"/>
      <c r="DU40" s="622"/>
      <c r="DV40" s="623"/>
      <c r="DW40" s="626">
        <v>0.5</v>
      </c>
      <c r="DX40" s="654"/>
      <c r="DY40" s="654"/>
      <c r="DZ40" s="654"/>
      <c r="EA40" s="654"/>
      <c r="EB40" s="654"/>
      <c r="EC40" s="655"/>
    </row>
    <row r="41" spans="2:133" ht="11.25" customHeight="1" x14ac:dyDescent="0.2">
      <c r="B41" s="618" t="s">
        <v>347</v>
      </c>
      <c r="C41" s="619"/>
      <c r="D41" s="619"/>
      <c r="E41" s="619"/>
      <c r="F41" s="619"/>
      <c r="G41" s="619"/>
      <c r="H41" s="619"/>
      <c r="I41" s="619"/>
      <c r="J41" s="619"/>
      <c r="K41" s="619"/>
      <c r="L41" s="619"/>
      <c r="M41" s="619"/>
      <c r="N41" s="619"/>
      <c r="O41" s="619"/>
      <c r="P41" s="619"/>
      <c r="Q41" s="620"/>
      <c r="R41" s="621" t="s">
        <v>127</v>
      </c>
      <c r="S41" s="622"/>
      <c r="T41" s="622"/>
      <c r="U41" s="622"/>
      <c r="V41" s="622"/>
      <c r="W41" s="622"/>
      <c r="X41" s="622"/>
      <c r="Y41" s="623"/>
      <c r="Z41" s="624" t="s">
        <v>127</v>
      </c>
      <c r="AA41" s="624"/>
      <c r="AB41" s="624"/>
      <c r="AC41" s="624"/>
      <c r="AD41" s="625" t="s">
        <v>127</v>
      </c>
      <c r="AE41" s="625"/>
      <c r="AF41" s="625"/>
      <c r="AG41" s="625"/>
      <c r="AH41" s="625"/>
      <c r="AI41" s="625"/>
      <c r="AJ41" s="625"/>
      <c r="AK41" s="625"/>
      <c r="AL41" s="626" t="s">
        <v>127</v>
      </c>
      <c r="AM41" s="627"/>
      <c r="AN41" s="627"/>
      <c r="AO41" s="628"/>
      <c r="AQ41" s="687" t="s">
        <v>348</v>
      </c>
      <c r="AR41" s="688"/>
      <c r="AS41" s="688"/>
      <c r="AT41" s="688"/>
      <c r="AU41" s="688"/>
      <c r="AV41" s="688"/>
      <c r="AW41" s="688"/>
      <c r="AX41" s="688"/>
      <c r="AY41" s="689"/>
      <c r="AZ41" s="621">
        <v>696905</v>
      </c>
      <c r="BA41" s="622"/>
      <c r="BB41" s="622"/>
      <c r="BC41" s="622"/>
      <c r="BD41" s="652"/>
      <c r="BE41" s="652"/>
      <c r="BF41" s="678"/>
      <c r="BG41" s="667"/>
      <c r="BH41" s="668"/>
      <c r="BI41" s="668"/>
      <c r="BJ41" s="668"/>
      <c r="BK41" s="668"/>
      <c r="BL41" s="360"/>
      <c r="BM41" s="619" t="s">
        <v>349</v>
      </c>
      <c r="BN41" s="619"/>
      <c r="BO41" s="619"/>
      <c r="BP41" s="619"/>
      <c r="BQ41" s="619"/>
      <c r="BR41" s="619"/>
      <c r="BS41" s="619"/>
      <c r="BT41" s="619"/>
      <c r="BU41" s="620"/>
      <c r="BV41" s="621" t="s">
        <v>127</v>
      </c>
      <c r="BW41" s="622"/>
      <c r="BX41" s="622"/>
      <c r="BY41" s="622"/>
      <c r="BZ41" s="622"/>
      <c r="CA41" s="622"/>
      <c r="CB41" s="631"/>
      <c r="CD41" s="618" t="s">
        <v>350</v>
      </c>
      <c r="CE41" s="619"/>
      <c r="CF41" s="619"/>
      <c r="CG41" s="619"/>
      <c r="CH41" s="619"/>
      <c r="CI41" s="619"/>
      <c r="CJ41" s="619"/>
      <c r="CK41" s="619"/>
      <c r="CL41" s="619"/>
      <c r="CM41" s="619"/>
      <c r="CN41" s="619"/>
      <c r="CO41" s="619"/>
      <c r="CP41" s="619"/>
      <c r="CQ41" s="620"/>
      <c r="CR41" s="621" t="s">
        <v>127</v>
      </c>
      <c r="CS41" s="652"/>
      <c r="CT41" s="652"/>
      <c r="CU41" s="652"/>
      <c r="CV41" s="652"/>
      <c r="CW41" s="652"/>
      <c r="CX41" s="652"/>
      <c r="CY41" s="653"/>
      <c r="CZ41" s="626" t="s">
        <v>127</v>
      </c>
      <c r="DA41" s="654"/>
      <c r="DB41" s="654"/>
      <c r="DC41" s="656"/>
      <c r="DD41" s="630" t="s">
        <v>127</v>
      </c>
      <c r="DE41" s="652"/>
      <c r="DF41" s="652"/>
      <c r="DG41" s="652"/>
      <c r="DH41" s="652"/>
      <c r="DI41" s="652"/>
      <c r="DJ41" s="652"/>
      <c r="DK41" s="653"/>
      <c r="DL41" s="696"/>
      <c r="DM41" s="697"/>
      <c r="DN41" s="697"/>
      <c r="DO41" s="697"/>
      <c r="DP41" s="697"/>
      <c r="DQ41" s="697"/>
      <c r="DR41" s="697"/>
      <c r="DS41" s="697"/>
      <c r="DT41" s="697"/>
      <c r="DU41" s="697"/>
      <c r="DV41" s="698"/>
      <c r="DW41" s="690"/>
      <c r="DX41" s="691"/>
      <c r="DY41" s="691"/>
      <c r="DZ41" s="691"/>
      <c r="EA41" s="691"/>
      <c r="EB41" s="691"/>
      <c r="EC41" s="692"/>
    </row>
    <row r="42" spans="2:133" ht="11.25" customHeight="1" x14ac:dyDescent="0.2">
      <c r="B42" s="618" t="s">
        <v>351</v>
      </c>
      <c r="C42" s="619"/>
      <c r="D42" s="619"/>
      <c r="E42" s="619"/>
      <c r="F42" s="619"/>
      <c r="G42" s="619"/>
      <c r="H42" s="619"/>
      <c r="I42" s="619"/>
      <c r="J42" s="619"/>
      <c r="K42" s="619"/>
      <c r="L42" s="619"/>
      <c r="M42" s="619"/>
      <c r="N42" s="619"/>
      <c r="O42" s="619"/>
      <c r="P42" s="619"/>
      <c r="Q42" s="620"/>
      <c r="R42" s="621" t="s">
        <v>127</v>
      </c>
      <c r="S42" s="622"/>
      <c r="T42" s="622"/>
      <c r="U42" s="622"/>
      <c r="V42" s="622"/>
      <c r="W42" s="622"/>
      <c r="X42" s="622"/>
      <c r="Y42" s="623"/>
      <c r="Z42" s="624" t="s">
        <v>127</v>
      </c>
      <c r="AA42" s="624"/>
      <c r="AB42" s="624"/>
      <c r="AC42" s="624"/>
      <c r="AD42" s="625" t="s">
        <v>127</v>
      </c>
      <c r="AE42" s="625"/>
      <c r="AF42" s="625"/>
      <c r="AG42" s="625"/>
      <c r="AH42" s="625"/>
      <c r="AI42" s="625"/>
      <c r="AJ42" s="625"/>
      <c r="AK42" s="625"/>
      <c r="AL42" s="626" t="s">
        <v>127</v>
      </c>
      <c r="AM42" s="627"/>
      <c r="AN42" s="627"/>
      <c r="AO42" s="628"/>
      <c r="AQ42" s="693" t="s">
        <v>352</v>
      </c>
      <c r="AR42" s="694"/>
      <c r="AS42" s="694"/>
      <c r="AT42" s="694"/>
      <c r="AU42" s="694"/>
      <c r="AV42" s="694"/>
      <c r="AW42" s="694"/>
      <c r="AX42" s="694"/>
      <c r="AY42" s="695"/>
      <c r="AZ42" s="699">
        <v>2578632</v>
      </c>
      <c r="BA42" s="700"/>
      <c r="BB42" s="700"/>
      <c r="BC42" s="700"/>
      <c r="BD42" s="680"/>
      <c r="BE42" s="680"/>
      <c r="BF42" s="682"/>
      <c r="BG42" s="669"/>
      <c r="BH42" s="670"/>
      <c r="BI42" s="670"/>
      <c r="BJ42" s="670"/>
      <c r="BK42" s="670"/>
      <c r="BL42" s="357"/>
      <c r="BM42" s="643" t="s">
        <v>353</v>
      </c>
      <c r="BN42" s="643"/>
      <c r="BO42" s="643"/>
      <c r="BP42" s="643"/>
      <c r="BQ42" s="643"/>
      <c r="BR42" s="643"/>
      <c r="BS42" s="643"/>
      <c r="BT42" s="643"/>
      <c r="BU42" s="644"/>
      <c r="BV42" s="699">
        <v>352</v>
      </c>
      <c r="BW42" s="700"/>
      <c r="BX42" s="700"/>
      <c r="BY42" s="700"/>
      <c r="BZ42" s="700"/>
      <c r="CA42" s="700"/>
      <c r="CB42" s="706"/>
      <c r="CD42" s="618" t="s">
        <v>354</v>
      </c>
      <c r="CE42" s="619"/>
      <c r="CF42" s="619"/>
      <c r="CG42" s="619"/>
      <c r="CH42" s="619"/>
      <c r="CI42" s="619"/>
      <c r="CJ42" s="619"/>
      <c r="CK42" s="619"/>
      <c r="CL42" s="619"/>
      <c r="CM42" s="619"/>
      <c r="CN42" s="619"/>
      <c r="CO42" s="619"/>
      <c r="CP42" s="619"/>
      <c r="CQ42" s="620"/>
      <c r="CR42" s="621">
        <v>4395014</v>
      </c>
      <c r="CS42" s="652"/>
      <c r="CT42" s="652"/>
      <c r="CU42" s="652"/>
      <c r="CV42" s="652"/>
      <c r="CW42" s="652"/>
      <c r="CX42" s="652"/>
      <c r="CY42" s="653"/>
      <c r="CZ42" s="626">
        <v>9.6999999999999993</v>
      </c>
      <c r="DA42" s="654"/>
      <c r="DB42" s="654"/>
      <c r="DC42" s="656"/>
      <c r="DD42" s="630">
        <v>765007</v>
      </c>
      <c r="DE42" s="652"/>
      <c r="DF42" s="652"/>
      <c r="DG42" s="652"/>
      <c r="DH42" s="652"/>
      <c r="DI42" s="652"/>
      <c r="DJ42" s="652"/>
      <c r="DK42" s="653"/>
      <c r="DL42" s="696"/>
      <c r="DM42" s="697"/>
      <c r="DN42" s="697"/>
      <c r="DO42" s="697"/>
      <c r="DP42" s="697"/>
      <c r="DQ42" s="697"/>
      <c r="DR42" s="697"/>
      <c r="DS42" s="697"/>
      <c r="DT42" s="697"/>
      <c r="DU42" s="697"/>
      <c r="DV42" s="698"/>
      <c r="DW42" s="690"/>
      <c r="DX42" s="691"/>
      <c r="DY42" s="691"/>
      <c r="DZ42" s="691"/>
      <c r="EA42" s="691"/>
      <c r="EB42" s="691"/>
      <c r="EC42" s="692"/>
    </row>
    <row r="43" spans="2:133" ht="11.25" customHeight="1" x14ac:dyDescent="0.2">
      <c r="B43" s="618" t="s">
        <v>355</v>
      </c>
      <c r="C43" s="619"/>
      <c r="D43" s="619"/>
      <c r="E43" s="619"/>
      <c r="F43" s="619"/>
      <c r="G43" s="619"/>
      <c r="H43" s="619"/>
      <c r="I43" s="619"/>
      <c r="J43" s="619"/>
      <c r="K43" s="619"/>
      <c r="L43" s="619"/>
      <c r="M43" s="619"/>
      <c r="N43" s="619"/>
      <c r="O43" s="619"/>
      <c r="P43" s="619"/>
      <c r="Q43" s="620"/>
      <c r="R43" s="621">
        <v>1597900</v>
      </c>
      <c r="S43" s="622"/>
      <c r="T43" s="622"/>
      <c r="U43" s="622"/>
      <c r="V43" s="622"/>
      <c r="W43" s="622"/>
      <c r="X43" s="622"/>
      <c r="Y43" s="623"/>
      <c r="Z43" s="624">
        <v>3.4</v>
      </c>
      <c r="AA43" s="624"/>
      <c r="AB43" s="624"/>
      <c r="AC43" s="624"/>
      <c r="AD43" s="625" t="s">
        <v>127</v>
      </c>
      <c r="AE43" s="625"/>
      <c r="AF43" s="625"/>
      <c r="AG43" s="625"/>
      <c r="AH43" s="625"/>
      <c r="AI43" s="625"/>
      <c r="AJ43" s="625"/>
      <c r="AK43" s="625"/>
      <c r="AL43" s="626" t="s">
        <v>127</v>
      </c>
      <c r="AM43" s="627"/>
      <c r="AN43" s="627"/>
      <c r="AO43" s="628"/>
      <c r="CD43" s="618" t="s">
        <v>356</v>
      </c>
      <c r="CE43" s="619"/>
      <c r="CF43" s="619"/>
      <c r="CG43" s="619"/>
      <c r="CH43" s="619"/>
      <c r="CI43" s="619"/>
      <c r="CJ43" s="619"/>
      <c r="CK43" s="619"/>
      <c r="CL43" s="619"/>
      <c r="CM43" s="619"/>
      <c r="CN43" s="619"/>
      <c r="CO43" s="619"/>
      <c r="CP43" s="619"/>
      <c r="CQ43" s="620"/>
      <c r="CR43" s="621">
        <v>270462</v>
      </c>
      <c r="CS43" s="652"/>
      <c r="CT43" s="652"/>
      <c r="CU43" s="652"/>
      <c r="CV43" s="652"/>
      <c r="CW43" s="652"/>
      <c r="CX43" s="652"/>
      <c r="CY43" s="653"/>
      <c r="CZ43" s="626">
        <v>0.6</v>
      </c>
      <c r="DA43" s="654"/>
      <c r="DB43" s="654"/>
      <c r="DC43" s="656"/>
      <c r="DD43" s="630">
        <v>269740</v>
      </c>
      <c r="DE43" s="652"/>
      <c r="DF43" s="652"/>
      <c r="DG43" s="652"/>
      <c r="DH43" s="652"/>
      <c r="DI43" s="652"/>
      <c r="DJ43" s="652"/>
      <c r="DK43" s="653"/>
      <c r="DL43" s="696"/>
      <c r="DM43" s="697"/>
      <c r="DN43" s="697"/>
      <c r="DO43" s="697"/>
      <c r="DP43" s="697"/>
      <c r="DQ43" s="697"/>
      <c r="DR43" s="697"/>
      <c r="DS43" s="697"/>
      <c r="DT43" s="697"/>
      <c r="DU43" s="697"/>
      <c r="DV43" s="698"/>
      <c r="DW43" s="690"/>
      <c r="DX43" s="691"/>
      <c r="DY43" s="691"/>
      <c r="DZ43" s="691"/>
      <c r="EA43" s="691"/>
      <c r="EB43" s="691"/>
      <c r="EC43" s="692"/>
    </row>
    <row r="44" spans="2:133" ht="11.25" customHeight="1" x14ac:dyDescent="0.2">
      <c r="B44" s="642" t="s">
        <v>357</v>
      </c>
      <c r="C44" s="643"/>
      <c r="D44" s="643"/>
      <c r="E44" s="643"/>
      <c r="F44" s="643"/>
      <c r="G44" s="643"/>
      <c r="H44" s="643"/>
      <c r="I44" s="643"/>
      <c r="J44" s="643"/>
      <c r="K44" s="643"/>
      <c r="L44" s="643"/>
      <c r="M44" s="643"/>
      <c r="N44" s="643"/>
      <c r="O44" s="643"/>
      <c r="P44" s="643"/>
      <c r="Q44" s="644"/>
      <c r="R44" s="699">
        <v>47307271</v>
      </c>
      <c r="S44" s="700"/>
      <c r="T44" s="700"/>
      <c r="U44" s="700"/>
      <c r="V44" s="700"/>
      <c r="W44" s="700"/>
      <c r="X44" s="700"/>
      <c r="Y44" s="701"/>
      <c r="Z44" s="702">
        <v>100</v>
      </c>
      <c r="AA44" s="702"/>
      <c r="AB44" s="702"/>
      <c r="AC44" s="702"/>
      <c r="AD44" s="703">
        <v>25669642</v>
      </c>
      <c r="AE44" s="703"/>
      <c r="AF44" s="703"/>
      <c r="AG44" s="703"/>
      <c r="AH44" s="703"/>
      <c r="AI44" s="703"/>
      <c r="AJ44" s="703"/>
      <c r="AK44" s="703"/>
      <c r="AL44" s="704">
        <v>100</v>
      </c>
      <c r="AM44" s="681"/>
      <c r="AN44" s="681"/>
      <c r="AO44" s="705"/>
      <c r="CD44" s="659" t="s">
        <v>304</v>
      </c>
      <c r="CE44" s="660"/>
      <c r="CF44" s="618" t="s">
        <v>358</v>
      </c>
      <c r="CG44" s="619"/>
      <c r="CH44" s="619"/>
      <c r="CI44" s="619"/>
      <c r="CJ44" s="619"/>
      <c r="CK44" s="619"/>
      <c r="CL44" s="619"/>
      <c r="CM44" s="619"/>
      <c r="CN44" s="619"/>
      <c r="CO44" s="619"/>
      <c r="CP44" s="619"/>
      <c r="CQ44" s="620"/>
      <c r="CR44" s="621">
        <v>4356703</v>
      </c>
      <c r="CS44" s="622"/>
      <c r="CT44" s="622"/>
      <c r="CU44" s="622"/>
      <c r="CV44" s="622"/>
      <c r="CW44" s="622"/>
      <c r="CX44" s="622"/>
      <c r="CY44" s="623"/>
      <c r="CZ44" s="626">
        <v>9.6</v>
      </c>
      <c r="DA44" s="627"/>
      <c r="DB44" s="627"/>
      <c r="DC44" s="633"/>
      <c r="DD44" s="630">
        <v>759570</v>
      </c>
      <c r="DE44" s="622"/>
      <c r="DF44" s="622"/>
      <c r="DG44" s="622"/>
      <c r="DH44" s="622"/>
      <c r="DI44" s="622"/>
      <c r="DJ44" s="622"/>
      <c r="DK44" s="623"/>
      <c r="DL44" s="696"/>
      <c r="DM44" s="697"/>
      <c r="DN44" s="697"/>
      <c r="DO44" s="697"/>
      <c r="DP44" s="697"/>
      <c r="DQ44" s="697"/>
      <c r="DR44" s="697"/>
      <c r="DS44" s="697"/>
      <c r="DT44" s="697"/>
      <c r="DU44" s="697"/>
      <c r="DV44" s="698"/>
      <c r="DW44" s="690"/>
      <c r="DX44" s="691"/>
      <c r="DY44" s="691"/>
      <c r="DZ44" s="691"/>
      <c r="EA44" s="691"/>
      <c r="EB44" s="691"/>
      <c r="EC44" s="692"/>
    </row>
    <row r="45" spans="2:133" ht="11.25" customHeight="1" x14ac:dyDescent="0.2">
      <c r="CD45" s="661"/>
      <c r="CE45" s="662"/>
      <c r="CF45" s="618" t="s">
        <v>359</v>
      </c>
      <c r="CG45" s="619"/>
      <c r="CH45" s="619"/>
      <c r="CI45" s="619"/>
      <c r="CJ45" s="619"/>
      <c r="CK45" s="619"/>
      <c r="CL45" s="619"/>
      <c r="CM45" s="619"/>
      <c r="CN45" s="619"/>
      <c r="CO45" s="619"/>
      <c r="CP45" s="619"/>
      <c r="CQ45" s="620"/>
      <c r="CR45" s="621">
        <v>2100378</v>
      </c>
      <c r="CS45" s="652"/>
      <c r="CT45" s="652"/>
      <c r="CU45" s="652"/>
      <c r="CV45" s="652"/>
      <c r="CW45" s="652"/>
      <c r="CX45" s="652"/>
      <c r="CY45" s="653"/>
      <c r="CZ45" s="626">
        <v>4.5999999999999996</v>
      </c>
      <c r="DA45" s="654"/>
      <c r="DB45" s="654"/>
      <c r="DC45" s="656"/>
      <c r="DD45" s="630">
        <v>45587</v>
      </c>
      <c r="DE45" s="652"/>
      <c r="DF45" s="652"/>
      <c r="DG45" s="652"/>
      <c r="DH45" s="652"/>
      <c r="DI45" s="652"/>
      <c r="DJ45" s="652"/>
      <c r="DK45" s="653"/>
      <c r="DL45" s="696"/>
      <c r="DM45" s="697"/>
      <c r="DN45" s="697"/>
      <c r="DO45" s="697"/>
      <c r="DP45" s="697"/>
      <c r="DQ45" s="697"/>
      <c r="DR45" s="697"/>
      <c r="DS45" s="697"/>
      <c r="DT45" s="697"/>
      <c r="DU45" s="697"/>
      <c r="DV45" s="698"/>
      <c r="DW45" s="690"/>
      <c r="DX45" s="691"/>
      <c r="DY45" s="691"/>
      <c r="DZ45" s="691"/>
      <c r="EA45" s="691"/>
      <c r="EB45" s="691"/>
      <c r="EC45" s="692"/>
    </row>
    <row r="46" spans="2:133" ht="11.25" customHeight="1" x14ac:dyDescent="0.2">
      <c r="B46" s="211" t="s">
        <v>360</v>
      </c>
      <c r="CD46" s="661"/>
      <c r="CE46" s="662"/>
      <c r="CF46" s="618" t="s">
        <v>361</v>
      </c>
      <c r="CG46" s="619"/>
      <c r="CH46" s="619"/>
      <c r="CI46" s="619"/>
      <c r="CJ46" s="619"/>
      <c r="CK46" s="619"/>
      <c r="CL46" s="619"/>
      <c r="CM46" s="619"/>
      <c r="CN46" s="619"/>
      <c r="CO46" s="619"/>
      <c r="CP46" s="619"/>
      <c r="CQ46" s="620"/>
      <c r="CR46" s="621">
        <v>2236486</v>
      </c>
      <c r="CS46" s="622"/>
      <c r="CT46" s="622"/>
      <c r="CU46" s="622"/>
      <c r="CV46" s="622"/>
      <c r="CW46" s="622"/>
      <c r="CX46" s="622"/>
      <c r="CY46" s="623"/>
      <c r="CZ46" s="626">
        <v>4.9000000000000004</v>
      </c>
      <c r="DA46" s="627"/>
      <c r="DB46" s="627"/>
      <c r="DC46" s="633"/>
      <c r="DD46" s="630">
        <v>713025</v>
      </c>
      <c r="DE46" s="622"/>
      <c r="DF46" s="622"/>
      <c r="DG46" s="622"/>
      <c r="DH46" s="622"/>
      <c r="DI46" s="622"/>
      <c r="DJ46" s="622"/>
      <c r="DK46" s="623"/>
      <c r="DL46" s="696"/>
      <c r="DM46" s="697"/>
      <c r="DN46" s="697"/>
      <c r="DO46" s="697"/>
      <c r="DP46" s="697"/>
      <c r="DQ46" s="697"/>
      <c r="DR46" s="697"/>
      <c r="DS46" s="697"/>
      <c r="DT46" s="697"/>
      <c r="DU46" s="697"/>
      <c r="DV46" s="698"/>
      <c r="DW46" s="690"/>
      <c r="DX46" s="691"/>
      <c r="DY46" s="691"/>
      <c r="DZ46" s="691"/>
      <c r="EA46" s="691"/>
      <c r="EB46" s="691"/>
      <c r="EC46" s="692"/>
    </row>
    <row r="47" spans="2:133" ht="11.25" customHeight="1" x14ac:dyDescent="0.2">
      <c r="B47" s="717" t="s">
        <v>362</v>
      </c>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D47" s="661"/>
      <c r="CE47" s="662"/>
      <c r="CF47" s="618" t="s">
        <v>363</v>
      </c>
      <c r="CG47" s="619"/>
      <c r="CH47" s="619"/>
      <c r="CI47" s="619"/>
      <c r="CJ47" s="619"/>
      <c r="CK47" s="619"/>
      <c r="CL47" s="619"/>
      <c r="CM47" s="619"/>
      <c r="CN47" s="619"/>
      <c r="CO47" s="619"/>
      <c r="CP47" s="619"/>
      <c r="CQ47" s="620"/>
      <c r="CR47" s="621">
        <v>38311</v>
      </c>
      <c r="CS47" s="652"/>
      <c r="CT47" s="652"/>
      <c r="CU47" s="652"/>
      <c r="CV47" s="652"/>
      <c r="CW47" s="652"/>
      <c r="CX47" s="652"/>
      <c r="CY47" s="653"/>
      <c r="CZ47" s="626">
        <v>0.1</v>
      </c>
      <c r="DA47" s="654"/>
      <c r="DB47" s="654"/>
      <c r="DC47" s="656"/>
      <c r="DD47" s="630">
        <v>5437</v>
      </c>
      <c r="DE47" s="652"/>
      <c r="DF47" s="652"/>
      <c r="DG47" s="652"/>
      <c r="DH47" s="652"/>
      <c r="DI47" s="652"/>
      <c r="DJ47" s="652"/>
      <c r="DK47" s="653"/>
      <c r="DL47" s="696"/>
      <c r="DM47" s="697"/>
      <c r="DN47" s="697"/>
      <c r="DO47" s="697"/>
      <c r="DP47" s="697"/>
      <c r="DQ47" s="697"/>
      <c r="DR47" s="697"/>
      <c r="DS47" s="697"/>
      <c r="DT47" s="697"/>
      <c r="DU47" s="697"/>
      <c r="DV47" s="698"/>
      <c r="DW47" s="690"/>
      <c r="DX47" s="691"/>
      <c r="DY47" s="691"/>
      <c r="DZ47" s="691"/>
      <c r="EA47" s="691"/>
      <c r="EB47" s="691"/>
      <c r="EC47" s="692"/>
    </row>
    <row r="48" spans="2:133" ht="10.8" x14ac:dyDescent="0.2">
      <c r="B48" s="717" t="s">
        <v>364</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717"/>
      <c r="BH48" s="717"/>
      <c r="BI48" s="717"/>
      <c r="BJ48" s="717"/>
      <c r="BK48" s="717"/>
      <c r="BL48" s="717"/>
      <c r="BM48" s="717"/>
      <c r="BN48" s="717"/>
      <c r="BO48" s="717"/>
      <c r="BP48" s="717"/>
      <c r="BQ48" s="717"/>
      <c r="BR48" s="717"/>
      <c r="BS48" s="717"/>
      <c r="BT48" s="717"/>
      <c r="BU48" s="717"/>
      <c r="BV48" s="717"/>
      <c r="BW48" s="717"/>
      <c r="BX48" s="717"/>
      <c r="BY48" s="717"/>
      <c r="BZ48" s="717"/>
      <c r="CA48" s="717"/>
      <c r="CB48" s="717"/>
      <c r="CD48" s="663"/>
      <c r="CE48" s="664"/>
      <c r="CF48" s="618" t="s">
        <v>365</v>
      </c>
      <c r="CG48" s="619"/>
      <c r="CH48" s="619"/>
      <c r="CI48" s="619"/>
      <c r="CJ48" s="619"/>
      <c r="CK48" s="619"/>
      <c r="CL48" s="619"/>
      <c r="CM48" s="619"/>
      <c r="CN48" s="619"/>
      <c r="CO48" s="619"/>
      <c r="CP48" s="619"/>
      <c r="CQ48" s="620"/>
      <c r="CR48" s="621" t="s">
        <v>127</v>
      </c>
      <c r="CS48" s="622"/>
      <c r="CT48" s="622"/>
      <c r="CU48" s="622"/>
      <c r="CV48" s="622"/>
      <c r="CW48" s="622"/>
      <c r="CX48" s="622"/>
      <c r="CY48" s="623"/>
      <c r="CZ48" s="626" t="s">
        <v>127</v>
      </c>
      <c r="DA48" s="627"/>
      <c r="DB48" s="627"/>
      <c r="DC48" s="633"/>
      <c r="DD48" s="630" t="s">
        <v>127</v>
      </c>
      <c r="DE48" s="622"/>
      <c r="DF48" s="622"/>
      <c r="DG48" s="622"/>
      <c r="DH48" s="622"/>
      <c r="DI48" s="622"/>
      <c r="DJ48" s="622"/>
      <c r="DK48" s="623"/>
      <c r="DL48" s="696"/>
      <c r="DM48" s="697"/>
      <c r="DN48" s="697"/>
      <c r="DO48" s="697"/>
      <c r="DP48" s="697"/>
      <c r="DQ48" s="697"/>
      <c r="DR48" s="697"/>
      <c r="DS48" s="697"/>
      <c r="DT48" s="697"/>
      <c r="DU48" s="697"/>
      <c r="DV48" s="698"/>
      <c r="DW48" s="690"/>
      <c r="DX48" s="691"/>
      <c r="DY48" s="691"/>
      <c r="DZ48" s="691"/>
      <c r="EA48" s="691"/>
      <c r="EB48" s="691"/>
      <c r="EC48" s="692"/>
    </row>
    <row r="49" spans="2:133" ht="11.25" customHeight="1" x14ac:dyDescent="0.2">
      <c r="B49" s="361"/>
      <c r="CD49" s="642" t="s">
        <v>366</v>
      </c>
      <c r="CE49" s="643"/>
      <c r="CF49" s="643"/>
      <c r="CG49" s="643"/>
      <c r="CH49" s="643"/>
      <c r="CI49" s="643"/>
      <c r="CJ49" s="643"/>
      <c r="CK49" s="643"/>
      <c r="CL49" s="643"/>
      <c r="CM49" s="643"/>
      <c r="CN49" s="643"/>
      <c r="CO49" s="643"/>
      <c r="CP49" s="643"/>
      <c r="CQ49" s="644"/>
      <c r="CR49" s="699">
        <v>45385238</v>
      </c>
      <c r="CS49" s="680"/>
      <c r="CT49" s="680"/>
      <c r="CU49" s="680"/>
      <c r="CV49" s="680"/>
      <c r="CW49" s="680"/>
      <c r="CX49" s="680"/>
      <c r="CY49" s="707"/>
      <c r="CZ49" s="704">
        <v>100</v>
      </c>
      <c r="DA49" s="708"/>
      <c r="DB49" s="708"/>
      <c r="DC49" s="709"/>
      <c r="DD49" s="710">
        <v>29534963</v>
      </c>
      <c r="DE49" s="680"/>
      <c r="DF49" s="680"/>
      <c r="DG49" s="680"/>
      <c r="DH49" s="680"/>
      <c r="DI49" s="680"/>
      <c r="DJ49" s="680"/>
      <c r="DK49" s="707"/>
      <c r="DL49" s="711"/>
      <c r="DM49" s="712"/>
      <c r="DN49" s="712"/>
      <c r="DO49" s="712"/>
      <c r="DP49" s="712"/>
      <c r="DQ49" s="712"/>
      <c r="DR49" s="712"/>
      <c r="DS49" s="712"/>
      <c r="DT49" s="712"/>
      <c r="DU49" s="712"/>
      <c r="DV49" s="713"/>
      <c r="DW49" s="714"/>
      <c r="DX49" s="715"/>
      <c r="DY49" s="715"/>
      <c r="DZ49" s="715"/>
      <c r="EA49" s="715"/>
      <c r="EB49" s="715"/>
      <c r="EC49" s="716"/>
    </row>
    <row r="50" spans="2:133" ht="10.8" hidden="1" x14ac:dyDescent="0.2">
      <c r="B50" s="361"/>
    </row>
  </sheetData>
  <sheetProtection algorithmName="SHA-512" hashValue="hL/5DTDlk7RAsIfqy83HyckMQ4llsPxooMn2WPHHUacFvEE72RzGpy8g3teiENJlMjW29goq98WMkxCOB3F4BQ==" saltValue="TN8fEaxZ8va7kcDat8eQw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DS107" sqref="DS107"/>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86" t="s">
        <v>367</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7" t="s">
        <v>368</v>
      </c>
      <c r="DK2" s="1088"/>
      <c r="DL2" s="1088"/>
      <c r="DM2" s="1088"/>
      <c r="DN2" s="1088"/>
      <c r="DO2" s="1089"/>
      <c r="DP2" s="219"/>
      <c r="DQ2" s="1087" t="s">
        <v>369</v>
      </c>
      <c r="DR2" s="1088"/>
      <c r="DS2" s="1088"/>
      <c r="DT2" s="1088"/>
      <c r="DU2" s="1088"/>
      <c r="DV2" s="1088"/>
      <c r="DW2" s="1088"/>
      <c r="DX2" s="1088"/>
      <c r="DY2" s="1088"/>
      <c r="DZ2" s="1089"/>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55" t="s">
        <v>370</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3"/>
      <c r="BA4" s="223"/>
      <c r="BB4" s="223"/>
      <c r="BC4" s="223"/>
      <c r="BD4" s="223"/>
      <c r="BE4" s="224"/>
      <c r="BF4" s="224"/>
      <c r="BG4" s="224"/>
      <c r="BH4" s="224"/>
      <c r="BI4" s="224"/>
      <c r="BJ4" s="224"/>
      <c r="BK4" s="224"/>
      <c r="BL4" s="224"/>
      <c r="BM4" s="224"/>
      <c r="BN4" s="224"/>
      <c r="BO4" s="224"/>
      <c r="BP4" s="224"/>
      <c r="BQ4" s="727" t="s">
        <v>371</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5"/>
    </row>
    <row r="5" spans="1:131" s="226" customFormat="1" ht="26.25" customHeight="1" x14ac:dyDescent="0.2">
      <c r="A5" s="992" t="s">
        <v>372</v>
      </c>
      <c r="B5" s="993"/>
      <c r="C5" s="993"/>
      <c r="D5" s="993"/>
      <c r="E5" s="993"/>
      <c r="F5" s="993"/>
      <c r="G5" s="993"/>
      <c r="H5" s="993"/>
      <c r="I5" s="993"/>
      <c r="J5" s="993"/>
      <c r="K5" s="993"/>
      <c r="L5" s="993"/>
      <c r="M5" s="993"/>
      <c r="N5" s="993"/>
      <c r="O5" s="993"/>
      <c r="P5" s="994"/>
      <c r="Q5" s="998" t="s">
        <v>373</v>
      </c>
      <c r="R5" s="999"/>
      <c r="S5" s="999"/>
      <c r="T5" s="999"/>
      <c r="U5" s="1000"/>
      <c r="V5" s="998" t="s">
        <v>374</v>
      </c>
      <c r="W5" s="999"/>
      <c r="X5" s="999"/>
      <c r="Y5" s="999"/>
      <c r="Z5" s="1000"/>
      <c r="AA5" s="998" t="s">
        <v>375</v>
      </c>
      <c r="AB5" s="999"/>
      <c r="AC5" s="999"/>
      <c r="AD5" s="999"/>
      <c r="AE5" s="999"/>
      <c r="AF5" s="1090" t="s">
        <v>376</v>
      </c>
      <c r="AG5" s="999"/>
      <c r="AH5" s="999"/>
      <c r="AI5" s="999"/>
      <c r="AJ5" s="1012"/>
      <c r="AK5" s="999" t="s">
        <v>377</v>
      </c>
      <c r="AL5" s="999"/>
      <c r="AM5" s="999"/>
      <c r="AN5" s="999"/>
      <c r="AO5" s="1000"/>
      <c r="AP5" s="998" t="s">
        <v>378</v>
      </c>
      <c r="AQ5" s="999"/>
      <c r="AR5" s="999"/>
      <c r="AS5" s="999"/>
      <c r="AT5" s="1000"/>
      <c r="AU5" s="998" t="s">
        <v>379</v>
      </c>
      <c r="AV5" s="999"/>
      <c r="AW5" s="999"/>
      <c r="AX5" s="999"/>
      <c r="AY5" s="1012"/>
      <c r="AZ5" s="223"/>
      <c r="BA5" s="223"/>
      <c r="BB5" s="223"/>
      <c r="BC5" s="223"/>
      <c r="BD5" s="223"/>
      <c r="BE5" s="224"/>
      <c r="BF5" s="224"/>
      <c r="BG5" s="224"/>
      <c r="BH5" s="224"/>
      <c r="BI5" s="224"/>
      <c r="BJ5" s="224"/>
      <c r="BK5" s="224"/>
      <c r="BL5" s="224"/>
      <c r="BM5" s="224"/>
      <c r="BN5" s="224"/>
      <c r="BO5" s="224"/>
      <c r="BP5" s="224"/>
      <c r="BQ5" s="992" t="s">
        <v>380</v>
      </c>
      <c r="BR5" s="993"/>
      <c r="BS5" s="993"/>
      <c r="BT5" s="993"/>
      <c r="BU5" s="993"/>
      <c r="BV5" s="993"/>
      <c r="BW5" s="993"/>
      <c r="BX5" s="993"/>
      <c r="BY5" s="993"/>
      <c r="BZ5" s="993"/>
      <c r="CA5" s="993"/>
      <c r="CB5" s="993"/>
      <c r="CC5" s="993"/>
      <c r="CD5" s="993"/>
      <c r="CE5" s="993"/>
      <c r="CF5" s="993"/>
      <c r="CG5" s="994"/>
      <c r="CH5" s="998" t="s">
        <v>381</v>
      </c>
      <c r="CI5" s="999"/>
      <c r="CJ5" s="999"/>
      <c r="CK5" s="999"/>
      <c r="CL5" s="1000"/>
      <c r="CM5" s="998" t="s">
        <v>382</v>
      </c>
      <c r="CN5" s="999"/>
      <c r="CO5" s="999"/>
      <c r="CP5" s="999"/>
      <c r="CQ5" s="1000"/>
      <c r="CR5" s="998" t="s">
        <v>383</v>
      </c>
      <c r="CS5" s="999"/>
      <c r="CT5" s="999"/>
      <c r="CU5" s="999"/>
      <c r="CV5" s="1000"/>
      <c r="CW5" s="998" t="s">
        <v>384</v>
      </c>
      <c r="CX5" s="999"/>
      <c r="CY5" s="999"/>
      <c r="CZ5" s="999"/>
      <c r="DA5" s="1000"/>
      <c r="DB5" s="998" t="s">
        <v>385</v>
      </c>
      <c r="DC5" s="999"/>
      <c r="DD5" s="999"/>
      <c r="DE5" s="999"/>
      <c r="DF5" s="1000"/>
      <c r="DG5" s="1080" t="s">
        <v>386</v>
      </c>
      <c r="DH5" s="1081"/>
      <c r="DI5" s="1081"/>
      <c r="DJ5" s="1081"/>
      <c r="DK5" s="1082"/>
      <c r="DL5" s="1080" t="s">
        <v>387</v>
      </c>
      <c r="DM5" s="1081"/>
      <c r="DN5" s="1081"/>
      <c r="DO5" s="1081"/>
      <c r="DP5" s="1082"/>
      <c r="DQ5" s="998" t="s">
        <v>388</v>
      </c>
      <c r="DR5" s="999"/>
      <c r="DS5" s="999"/>
      <c r="DT5" s="999"/>
      <c r="DU5" s="1000"/>
      <c r="DV5" s="998" t="s">
        <v>379</v>
      </c>
      <c r="DW5" s="999"/>
      <c r="DX5" s="999"/>
      <c r="DY5" s="999"/>
      <c r="DZ5" s="1012"/>
      <c r="EA5" s="225"/>
    </row>
    <row r="6" spans="1:131" s="226" customFormat="1" ht="26.25" customHeight="1" thickBot="1" x14ac:dyDescent="0.25">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1"/>
      <c r="AG6" s="1002"/>
      <c r="AH6" s="1002"/>
      <c r="AI6" s="1002"/>
      <c r="AJ6" s="1013"/>
      <c r="AK6" s="1002"/>
      <c r="AL6" s="1002"/>
      <c r="AM6" s="1002"/>
      <c r="AN6" s="1002"/>
      <c r="AO6" s="1003"/>
      <c r="AP6" s="1001"/>
      <c r="AQ6" s="1002"/>
      <c r="AR6" s="1002"/>
      <c r="AS6" s="1002"/>
      <c r="AT6" s="1003"/>
      <c r="AU6" s="1001"/>
      <c r="AV6" s="1002"/>
      <c r="AW6" s="1002"/>
      <c r="AX6" s="1002"/>
      <c r="AY6" s="1013"/>
      <c r="AZ6" s="223"/>
      <c r="BA6" s="223"/>
      <c r="BB6" s="223"/>
      <c r="BC6" s="223"/>
      <c r="BD6" s="223"/>
      <c r="BE6" s="224"/>
      <c r="BF6" s="224"/>
      <c r="BG6" s="224"/>
      <c r="BH6" s="224"/>
      <c r="BI6" s="224"/>
      <c r="BJ6" s="224"/>
      <c r="BK6" s="224"/>
      <c r="BL6" s="224"/>
      <c r="BM6" s="224"/>
      <c r="BN6" s="224"/>
      <c r="BO6" s="224"/>
      <c r="BP6" s="22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3"/>
      <c r="DH6" s="1084"/>
      <c r="DI6" s="1084"/>
      <c r="DJ6" s="1084"/>
      <c r="DK6" s="1085"/>
      <c r="DL6" s="1083"/>
      <c r="DM6" s="1084"/>
      <c r="DN6" s="1084"/>
      <c r="DO6" s="1084"/>
      <c r="DP6" s="1085"/>
      <c r="DQ6" s="1001"/>
      <c r="DR6" s="1002"/>
      <c r="DS6" s="1002"/>
      <c r="DT6" s="1002"/>
      <c r="DU6" s="1003"/>
      <c r="DV6" s="1001"/>
      <c r="DW6" s="1002"/>
      <c r="DX6" s="1002"/>
      <c r="DY6" s="1002"/>
      <c r="DZ6" s="1013"/>
      <c r="EA6" s="225"/>
    </row>
    <row r="7" spans="1:131" s="226" customFormat="1" ht="26.25" customHeight="1" thickTop="1" x14ac:dyDescent="0.2">
      <c r="A7" s="227">
        <v>1</v>
      </c>
      <c r="B7" s="1043" t="s">
        <v>389</v>
      </c>
      <c r="C7" s="1044"/>
      <c r="D7" s="1044"/>
      <c r="E7" s="1044"/>
      <c r="F7" s="1044"/>
      <c r="G7" s="1044"/>
      <c r="H7" s="1044"/>
      <c r="I7" s="1044"/>
      <c r="J7" s="1044"/>
      <c r="K7" s="1044"/>
      <c r="L7" s="1044"/>
      <c r="M7" s="1044"/>
      <c r="N7" s="1044"/>
      <c r="O7" s="1044"/>
      <c r="P7" s="1045"/>
      <c r="Q7" s="1098">
        <v>47201</v>
      </c>
      <c r="R7" s="1099"/>
      <c r="S7" s="1099"/>
      <c r="T7" s="1099"/>
      <c r="U7" s="1099"/>
      <c r="V7" s="1099">
        <v>45287</v>
      </c>
      <c r="W7" s="1099"/>
      <c r="X7" s="1099"/>
      <c r="Y7" s="1099"/>
      <c r="Z7" s="1099"/>
      <c r="AA7" s="1099">
        <v>1914</v>
      </c>
      <c r="AB7" s="1099"/>
      <c r="AC7" s="1099"/>
      <c r="AD7" s="1099"/>
      <c r="AE7" s="1100"/>
      <c r="AF7" s="1101">
        <v>1828</v>
      </c>
      <c r="AG7" s="1102"/>
      <c r="AH7" s="1102"/>
      <c r="AI7" s="1102"/>
      <c r="AJ7" s="1103"/>
      <c r="AK7" s="1104">
        <v>420</v>
      </c>
      <c r="AL7" s="1105"/>
      <c r="AM7" s="1105"/>
      <c r="AN7" s="1105"/>
      <c r="AO7" s="1105"/>
      <c r="AP7" s="1105">
        <v>56478</v>
      </c>
      <c r="AQ7" s="1105"/>
      <c r="AR7" s="1105"/>
      <c r="AS7" s="1105"/>
      <c r="AT7" s="1105"/>
      <c r="AU7" s="1106"/>
      <c r="AV7" s="1106"/>
      <c r="AW7" s="1106"/>
      <c r="AX7" s="1106"/>
      <c r="AY7" s="1107"/>
      <c r="AZ7" s="223"/>
      <c r="BA7" s="223"/>
      <c r="BB7" s="223"/>
      <c r="BC7" s="223"/>
      <c r="BD7" s="223"/>
      <c r="BE7" s="224"/>
      <c r="BF7" s="224"/>
      <c r="BG7" s="224"/>
      <c r="BH7" s="224"/>
      <c r="BI7" s="224"/>
      <c r="BJ7" s="224"/>
      <c r="BK7" s="224"/>
      <c r="BL7" s="224"/>
      <c r="BM7" s="224"/>
      <c r="BN7" s="224"/>
      <c r="BO7" s="224"/>
      <c r="BP7" s="224"/>
      <c r="BQ7" s="227">
        <v>1</v>
      </c>
      <c r="BR7" s="228"/>
      <c r="BS7" s="1095" t="s">
        <v>584</v>
      </c>
      <c r="BT7" s="1096"/>
      <c r="BU7" s="1096"/>
      <c r="BV7" s="1096"/>
      <c r="BW7" s="1096"/>
      <c r="BX7" s="1096"/>
      <c r="BY7" s="1096"/>
      <c r="BZ7" s="1096"/>
      <c r="CA7" s="1096"/>
      <c r="CB7" s="1096"/>
      <c r="CC7" s="1096"/>
      <c r="CD7" s="1096"/>
      <c r="CE7" s="1096"/>
      <c r="CF7" s="1096"/>
      <c r="CG7" s="1108"/>
      <c r="CH7" s="1092">
        <v>4</v>
      </c>
      <c r="CI7" s="1093"/>
      <c r="CJ7" s="1093"/>
      <c r="CK7" s="1093"/>
      <c r="CL7" s="1094"/>
      <c r="CM7" s="1092">
        <v>112</v>
      </c>
      <c r="CN7" s="1093"/>
      <c r="CO7" s="1093"/>
      <c r="CP7" s="1093"/>
      <c r="CQ7" s="1094"/>
      <c r="CR7" s="1092">
        <v>31</v>
      </c>
      <c r="CS7" s="1093"/>
      <c r="CT7" s="1093"/>
      <c r="CU7" s="1093"/>
      <c r="CV7" s="1094"/>
      <c r="CW7" s="1092">
        <v>4</v>
      </c>
      <c r="CX7" s="1093"/>
      <c r="CY7" s="1093"/>
      <c r="CZ7" s="1093"/>
      <c r="DA7" s="1094"/>
      <c r="DB7" s="1092" t="s">
        <v>510</v>
      </c>
      <c r="DC7" s="1093"/>
      <c r="DD7" s="1093"/>
      <c r="DE7" s="1093"/>
      <c r="DF7" s="1094"/>
      <c r="DG7" s="1092" t="s">
        <v>510</v>
      </c>
      <c r="DH7" s="1093"/>
      <c r="DI7" s="1093"/>
      <c r="DJ7" s="1093"/>
      <c r="DK7" s="1094"/>
      <c r="DL7" s="1092" t="s">
        <v>510</v>
      </c>
      <c r="DM7" s="1093"/>
      <c r="DN7" s="1093"/>
      <c r="DO7" s="1093"/>
      <c r="DP7" s="1094"/>
      <c r="DQ7" s="1092" t="s">
        <v>510</v>
      </c>
      <c r="DR7" s="1093"/>
      <c r="DS7" s="1093"/>
      <c r="DT7" s="1093"/>
      <c r="DU7" s="1094"/>
      <c r="DV7" s="1095"/>
      <c r="DW7" s="1096"/>
      <c r="DX7" s="1096"/>
      <c r="DY7" s="1096"/>
      <c r="DZ7" s="1097"/>
      <c r="EA7" s="225"/>
    </row>
    <row r="8" spans="1:131" s="226" customFormat="1" ht="26.25" customHeight="1" x14ac:dyDescent="0.2">
      <c r="A8" s="229">
        <v>2</v>
      </c>
      <c r="B8" s="1027" t="s">
        <v>390</v>
      </c>
      <c r="C8" s="1028"/>
      <c r="D8" s="1028"/>
      <c r="E8" s="1028"/>
      <c r="F8" s="1028"/>
      <c r="G8" s="1028"/>
      <c r="H8" s="1028"/>
      <c r="I8" s="1028"/>
      <c r="J8" s="1028"/>
      <c r="K8" s="1028"/>
      <c r="L8" s="1028"/>
      <c r="M8" s="1028"/>
      <c r="N8" s="1028"/>
      <c r="O8" s="1028"/>
      <c r="P8" s="1029"/>
      <c r="Q8" s="1035">
        <v>148</v>
      </c>
      <c r="R8" s="1036"/>
      <c r="S8" s="1036"/>
      <c r="T8" s="1036"/>
      <c r="U8" s="1036"/>
      <c r="V8" s="1036">
        <v>140</v>
      </c>
      <c r="W8" s="1036"/>
      <c r="X8" s="1036"/>
      <c r="Y8" s="1036"/>
      <c r="Z8" s="1036"/>
      <c r="AA8" s="1036">
        <v>8</v>
      </c>
      <c r="AB8" s="1036"/>
      <c r="AC8" s="1036"/>
      <c r="AD8" s="1036"/>
      <c r="AE8" s="1037"/>
      <c r="AF8" s="1032">
        <v>8</v>
      </c>
      <c r="AG8" s="1033"/>
      <c r="AH8" s="1033"/>
      <c r="AI8" s="1033"/>
      <c r="AJ8" s="1034"/>
      <c r="AK8" s="1076">
        <v>39</v>
      </c>
      <c r="AL8" s="1077"/>
      <c r="AM8" s="1077"/>
      <c r="AN8" s="1077"/>
      <c r="AO8" s="1077"/>
      <c r="AP8" s="1077">
        <v>28</v>
      </c>
      <c r="AQ8" s="1077"/>
      <c r="AR8" s="1077"/>
      <c r="AS8" s="1077"/>
      <c r="AT8" s="1077"/>
      <c r="AU8" s="1078"/>
      <c r="AV8" s="1078"/>
      <c r="AW8" s="1078"/>
      <c r="AX8" s="1078"/>
      <c r="AY8" s="1079"/>
      <c r="AZ8" s="223"/>
      <c r="BA8" s="223"/>
      <c r="BB8" s="223"/>
      <c r="BC8" s="223"/>
      <c r="BD8" s="223"/>
      <c r="BE8" s="224"/>
      <c r="BF8" s="224"/>
      <c r="BG8" s="224"/>
      <c r="BH8" s="224"/>
      <c r="BI8" s="224"/>
      <c r="BJ8" s="224"/>
      <c r="BK8" s="224"/>
      <c r="BL8" s="224"/>
      <c r="BM8" s="224"/>
      <c r="BN8" s="224"/>
      <c r="BO8" s="224"/>
      <c r="BP8" s="224"/>
      <c r="BQ8" s="229">
        <v>2</v>
      </c>
      <c r="BR8" s="230"/>
      <c r="BS8" s="989" t="s">
        <v>585</v>
      </c>
      <c r="BT8" s="990"/>
      <c r="BU8" s="990"/>
      <c r="BV8" s="990"/>
      <c r="BW8" s="990"/>
      <c r="BX8" s="990"/>
      <c r="BY8" s="990"/>
      <c r="BZ8" s="990"/>
      <c r="CA8" s="990"/>
      <c r="CB8" s="990"/>
      <c r="CC8" s="990"/>
      <c r="CD8" s="990"/>
      <c r="CE8" s="990"/>
      <c r="CF8" s="990"/>
      <c r="CG8" s="1011"/>
      <c r="CH8" s="986">
        <v>0</v>
      </c>
      <c r="CI8" s="987"/>
      <c r="CJ8" s="987"/>
      <c r="CK8" s="987"/>
      <c r="CL8" s="988"/>
      <c r="CM8" s="986">
        <v>49</v>
      </c>
      <c r="CN8" s="987"/>
      <c r="CO8" s="987"/>
      <c r="CP8" s="987"/>
      <c r="CQ8" s="988"/>
      <c r="CR8" s="986">
        <v>20</v>
      </c>
      <c r="CS8" s="987"/>
      <c r="CT8" s="987"/>
      <c r="CU8" s="987"/>
      <c r="CV8" s="988"/>
      <c r="CW8" s="986">
        <v>8</v>
      </c>
      <c r="CX8" s="987"/>
      <c r="CY8" s="987"/>
      <c r="CZ8" s="987"/>
      <c r="DA8" s="988"/>
      <c r="DB8" s="986" t="s">
        <v>510</v>
      </c>
      <c r="DC8" s="987"/>
      <c r="DD8" s="987"/>
      <c r="DE8" s="987"/>
      <c r="DF8" s="988"/>
      <c r="DG8" s="986" t="s">
        <v>510</v>
      </c>
      <c r="DH8" s="987"/>
      <c r="DI8" s="987"/>
      <c r="DJ8" s="987"/>
      <c r="DK8" s="988"/>
      <c r="DL8" s="986" t="s">
        <v>510</v>
      </c>
      <c r="DM8" s="987"/>
      <c r="DN8" s="987"/>
      <c r="DO8" s="987"/>
      <c r="DP8" s="988"/>
      <c r="DQ8" s="986" t="s">
        <v>510</v>
      </c>
      <c r="DR8" s="987"/>
      <c r="DS8" s="987"/>
      <c r="DT8" s="987"/>
      <c r="DU8" s="988"/>
      <c r="DV8" s="989"/>
      <c r="DW8" s="990"/>
      <c r="DX8" s="990"/>
      <c r="DY8" s="990"/>
      <c r="DZ8" s="991"/>
      <c r="EA8" s="225"/>
    </row>
    <row r="9" spans="1:131" s="226" customFormat="1" ht="26.25" customHeight="1" x14ac:dyDescent="0.2">
      <c r="A9" s="229">
        <v>3</v>
      </c>
      <c r="B9" s="1027" t="s">
        <v>391</v>
      </c>
      <c r="C9" s="1028"/>
      <c r="D9" s="1028"/>
      <c r="E9" s="1028"/>
      <c r="F9" s="1028"/>
      <c r="G9" s="1028"/>
      <c r="H9" s="1028"/>
      <c r="I9" s="1028"/>
      <c r="J9" s="1028"/>
      <c r="K9" s="1028"/>
      <c r="L9" s="1028"/>
      <c r="M9" s="1028"/>
      <c r="N9" s="1028"/>
      <c r="O9" s="1028"/>
      <c r="P9" s="1029"/>
      <c r="Q9" s="1035" t="s">
        <v>510</v>
      </c>
      <c r="R9" s="1036"/>
      <c r="S9" s="1036"/>
      <c r="T9" s="1036"/>
      <c r="U9" s="1036"/>
      <c r="V9" s="1036" t="s">
        <v>510</v>
      </c>
      <c r="W9" s="1036"/>
      <c r="X9" s="1036"/>
      <c r="Y9" s="1036"/>
      <c r="Z9" s="1036"/>
      <c r="AA9" s="1037" t="s">
        <v>510</v>
      </c>
      <c r="AB9" s="1033"/>
      <c r="AC9" s="1033"/>
      <c r="AD9" s="1033"/>
      <c r="AE9" s="1034"/>
      <c r="AF9" s="1032" t="s">
        <v>180</v>
      </c>
      <c r="AG9" s="1033"/>
      <c r="AH9" s="1033"/>
      <c r="AI9" s="1033"/>
      <c r="AJ9" s="1034"/>
      <c r="AK9" s="1076" t="s">
        <v>510</v>
      </c>
      <c r="AL9" s="1077"/>
      <c r="AM9" s="1077"/>
      <c r="AN9" s="1077"/>
      <c r="AO9" s="1077"/>
      <c r="AP9" s="1077" t="s">
        <v>510</v>
      </c>
      <c r="AQ9" s="1077"/>
      <c r="AR9" s="1077"/>
      <c r="AS9" s="1077"/>
      <c r="AT9" s="1077"/>
      <c r="AU9" s="1078"/>
      <c r="AV9" s="1078"/>
      <c r="AW9" s="1078"/>
      <c r="AX9" s="1078"/>
      <c r="AY9" s="1079"/>
      <c r="AZ9" s="223"/>
      <c r="BA9" s="223"/>
      <c r="BB9" s="223"/>
      <c r="BC9" s="223"/>
      <c r="BD9" s="223"/>
      <c r="BE9" s="224"/>
      <c r="BF9" s="224"/>
      <c r="BG9" s="224"/>
      <c r="BH9" s="224"/>
      <c r="BI9" s="224"/>
      <c r="BJ9" s="224"/>
      <c r="BK9" s="224"/>
      <c r="BL9" s="224"/>
      <c r="BM9" s="224"/>
      <c r="BN9" s="224"/>
      <c r="BO9" s="224"/>
      <c r="BP9" s="224"/>
      <c r="BQ9" s="229">
        <v>3</v>
      </c>
      <c r="BR9" s="230" t="s">
        <v>589</v>
      </c>
      <c r="BS9" s="989" t="s">
        <v>586</v>
      </c>
      <c r="BT9" s="990"/>
      <c r="BU9" s="990"/>
      <c r="BV9" s="990"/>
      <c r="BW9" s="990"/>
      <c r="BX9" s="990"/>
      <c r="BY9" s="990"/>
      <c r="BZ9" s="990"/>
      <c r="CA9" s="990"/>
      <c r="CB9" s="990"/>
      <c r="CC9" s="990"/>
      <c r="CD9" s="990"/>
      <c r="CE9" s="990"/>
      <c r="CF9" s="990"/>
      <c r="CG9" s="1011"/>
      <c r="CH9" s="986">
        <v>11</v>
      </c>
      <c r="CI9" s="987"/>
      <c r="CJ9" s="987"/>
      <c r="CK9" s="987"/>
      <c r="CL9" s="988"/>
      <c r="CM9" s="986">
        <v>88</v>
      </c>
      <c r="CN9" s="987"/>
      <c r="CO9" s="987"/>
      <c r="CP9" s="987"/>
      <c r="CQ9" s="988"/>
      <c r="CR9" s="986">
        <v>45</v>
      </c>
      <c r="CS9" s="987"/>
      <c r="CT9" s="987"/>
      <c r="CU9" s="987"/>
      <c r="CV9" s="988"/>
      <c r="CW9" s="986" t="s">
        <v>510</v>
      </c>
      <c r="CX9" s="987"/>
      <c r="CY9" s="987"/>
      <c r="CZ9" s="987"/>
      <c r="DA9" s="988"/>
      <c r="DB9" s="986" t="s">
        <v>510</v>
      </c>
      <c r="DC9" s="987"/>
      <c r="DD9" s="987"/>
      <c r="DE9" s="987"/>
      <c r="DF9" s="988"/>
      <c r="DG9" s="986" t="s">
        <v>510</v>
      </c>
      <c r="DH9" s="987"/>
      <c r="DI9" s="987"/>
      <c r="DJ9" s="987"/>
      <c r="DK9" s="988"/>
      <c r="DL9" s="986">
        <v>199</v>
      </c>
      <c r="DM9" s="987"/>
      <c r="DN9" s="987"/>
      <c r="DO9" s="987"/>
      <c r="DP9" s="988"/>
      <c r="DQ9" s="986">
        <v>20</v>
      </c>
      <c r="DR9" s="987"/>
      <c r="DS9" s="987"/>
      <c r="DT9" s="987"/>
      <c r="DU9" s="988"/>
      <c r="DV9" s="989"/>
      <c r="DW9" s="990"/>
      <c r="DX9" s="990"/>
      <c r="DY9" s="990"/>
      <c r="DZ9" s="991"/>
      <c r="EA9" s="225"/>
    </row>
    <row r="10" spans="1:131" s="226" customFormat="1" ht="26.25" customHeight="1" x14ac:dyDescent="0.2">
      <c r="A10" s="229">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6"/>
      <c r="AL10" s="1077"/>
      <c r="AM10" s="1077"/>
      <c r="AN10" s="1077"/>
      <c r="AO10" s="1077"/>
      <c r="AP10" s="1077"/>
      <c r="AQ10" s="1077"/>
      <c r="AR10" s="1077"/>
      <c r="AS10" s="1077"/>
      <c r="AT10" s="1077"/>
      <c r="AU10" s="1078"/>
      <c r="AV10" s="1078"/>
      <c r="AW10" s="1078"/>
      <c r="AX10" s="1078"/>
      <c r="AY10" s="1079"/>
      <c r="AZ10" s="223"/>
      <c r="BA10" s="223"/>
      <c r="BB10" s="223"/>
      <c r="BC10" s="223"/>
      <c r="BD10" s="223"/>
      <c r="BE10" s="224"/>
      <c r="BF10" s="224"/>
      <c r="BG10" s="224"/>
      <c r="BH10" s="224"/>
      <c r="BI10" s="224"/>
      <c r="BJ10" s="224"/>
      <c r="BK10" s="224"/>
      <c r="BL10" s="224"/>
      <c r="BM10" s="224"/>
      <c r="BN10" s="224"/>
      <c r="BO10" s="224"/>
      <c r="BP10" s="224"/>
      <c r="BQ10" s="229">
        <v>4</v>
      </c>
      <c r="BR10" s="230"/>
      <c r="BS10" s="989" t="s">
        <v>587</v>
      </c>
      <c r="BT10" s="990"/>
      <c r="BU10" s="990"/>
      <c r="BV10" s="990"/>
      <c r="BW10" s="990"/>
      <c r="BX10" s="990"/>
      <c r="BY10" s="990"/>
      <c r="BZ10" s="990"/>
      <c r="CA10" s="990"/>
      <c r="CB10" s="990"/>
      <c r="CC10" s="990"/>
      <c r="CD10" s="990"/>
      <c r="CE10" s="990"/>
      <c r="CF10" s="990"/>
      <c r="CG10" s="1011"/>
      <c r="CH10" s="986">
        <v>7</v>
      </c>
      <c r="CI10" s="987"/>
      <c r="CJ10" s="987"/>
      <c r="CK10" s="987"/>
      <c r="CL10" s="988"/>
      <c r="CM10" s="986">
        <v>78</v>
      </c>
      <c r="CN10" s="987"/>
      <c r="CO10" s="987"/>
      <c r="CP10" s="987"/>
      <c r="CQ10" s="988"/>
      <c r="CR10" s="986">
        <v>30</v>
      </c>
      <c r="CS10" s="987"/>
      <c r="CT10" s="987"/>
      <c r="CU10" s="987"/>
      <c r="CV10" s="988"/>
      <c r="CW10" s="986" t="s">
        <v>510</v>
      </c>
      <c r="CX10" s="987"/>
      <c r="CY10" s="987"/>
      <c r="CZ10" s="987"/>
      <c r="DA10" s="988"/>
      <c r="DB10" s="986" t="s">
        <v>510</v>
      </c>
      <c r="DC10" s="987"/>
      <c r="DD10" s="987"/>
      <c r="DE10" s="987"/>
      <c r="DF10" s="988"/>
      <c r="DG10" s="986" t="s">
        <v>510</v>
      </c>
      <c r="DH10" s="987"/>
      <c r="DI10" s="987"/>
      <c r="DJ10" s="987"/>
      <c r="DK10" s="988"/>
      <c r="DL10" s="986" t="s">
        <v>510</v>
      </c>
      <c r="DM10" s="987"/>
      <c r="DN10" s="987"/>
      <c r="DO10" s="987"/>
      <c r="DP10" s="988"/>
      <c r="DQ10" s="986" t="s">
        <v>510</v>
      </c>
      <c r="DR10" s="987"/>
      <c r="DS10" s="987"/>
      <c r="DT10" s="987"/>
      <c r="DU10" s="988"/>
      <c r="DV10" s="989"/>
      <c r="DW10" s="990"/>
      <c r="DX10" s="990"/>
      <c r="DY10" s="990"/>
      <c r="DZ10" s="991"/>
      <c r="EA10" s="225"/>
    </row>
    <row r="11" spans="1:131" s="226" customFormat="1" ht="26.25" customHeight="1" x14ac:dyDescent="0.2">
      <c r="A11" s="229">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6"/>
      <c r="AL11" s="1077"/>
      <c r="AM11" s="1077"/>
      <c r="AN11" s="1077"/>
      <c r="AO11" s="1077"/>
      <c r="AP11" s="1077"/>
      <c r="AQ11" s="1077"/>
      <c r="AR11" s="1077"/>
      <c r="AS11" s="1077"/>
      <c r="AT11" s="1077"/>
      <c r="AU11" s="1078"/>
      <c r="AV11" s="1078"/>
      <c r="AW11" s="1078"/>
      <c r="AX11" s="1078"/>
      <c r="AY11" s="1079"/>
      <c r="AZ11" s="223"/>
      <c r="BA11" s="223"/>
      <c r="BB11" s="223"/>
      <c r="BC11" s="223"/>
      <c r="BD11" s="223"/>
      <c r="BE11" s="224"/>
      <c r="BF11" s="224"/>
      <c r="BG11" s="224"/>
      <c r="BH11" s="224"/>
      <c r="BI11" s="224"/>
      <c r="BJ11" s="224"/>
      <c r="BK11" s="224"/>
      <c r="BL11" s="224"/>
      <c r="BM11" s="224"/>
      <c r="BN11" s="224"/>
      <c r="BO11" s="224"/>
      <c r="BP11" s="224"/>
      <c r="BQ11" s="229">
        <v>5</v>
      </c>
      <c r="BR11" s="230"/>
      <c r="BS11" s="989" t="s">
        <v>588</v>
      </c>
      <c r="BT11" s="990"/>
      <c r="BU11" s="990"/>
      <c r="BV11" s="990"/>
      <c r="BW11" s="990"/>
      <c r="BX11" s="990"/>
      <c r="BY11" s="990"/>
      <c r="BZ11" s="990"/>
      <c r="CA11" s="990"/>
      <c r="CB11" s="990"/>
      <c r="CC11" s="990"/>
      <c r="CD11" s="990"/>
      <c r="CE11" s="990"/>
      <c r="CF11" s="990"/>
      <c r="CG11" s="1011"/>
      <c r="CH11" s="986">
        <v>32</v>
      </c>
      <c r="CI11" s="987"/>
      <c r="CJ11" s="987"/>
      <c r="CK11" s="987"/>
      <c r="CL11" s="988"/>
      <c r="CM11" s="986">
        <v>373</v>
      </c>
      <c r="CN11" s="987"/>
      <c r="CO11" s="987"/>
      <c r="CP11" s="987"/>
      <c r="CQ11" s="988"/>
      <c r="CR11" s="986">
        <v>26</v>
      </c>
      <c r="CS11" s="987"/>
      <c r="CT11" s="987"/>
      <c r="CU11" s="987"/>
      <c r="CV11" s="988"/>
      <c r="CW11" s="986" t="s">
        <v>510</v>
      </c>
      <c r="CX11" s="987"/>
      <c r="CY11" s="987"/>
      <c r="CZ11" s="987"/>
      <c r="DA11" s="988"/>
      <c r="DB11" s="986" t="s">
        <v>510</v>
      </c>
      <c r="DC11" s="987"/>
      <c r="DD11" s="987"/>
      <c r="DE11" s="987"/>
      <c r="DF11" s="988"/>
      <c r="DG11" s="986" t="s">
        <v>510</v>
      </c>
      <c r="DH11" s="987"/>
      <c r="DI11" s="987"/>
      <c r="DJ11" s="987"/>
      <c r="DK11" s="988"/>
      <c r="DL11" s="986" t="s">
        <v>510</v>
      </c>
      <c r="DM11" s="987"/>
      <c r="DN11" s="987"/>
      <c r="DO11" s="987"/>
      <c r="DP11" s="988"/>
      <c r="DQ11" s="986" t="s">
        <v>510</v>
      </c>
      <c r="DR11" s="987"/>
      <c r="DS11" s="987"/>
      <c r="DT11" s="987"/>
      <c r="DU11" s="988"/>
      <c r="DV11" s="989"/>
      <c r="DW11" s="990"/>
      <c r="DX11" s="990"/>
      <c r="DY11" s="990"/>
      <c r="DZ11" s="991"/>
      <c r="EA11" s="225"/>
    </row>
    <row r="12" spans="1:131" s="226" customFormat="1" ht="26.25" customHeight="1" x14ac:dyDescent="0.2">
      <c r="A12" s="229">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6"/>
      <c r="AL12" s="1077"/>
      <c r="AM12" s="1077"/>
      <c r="AN12" s="1077"/>
      <c r="AO12" s="1077"/>
      <c r="AP12" s="1077"/>
      <c r="AQ12" s="1077"/>
      <c r="AR12" s="1077"/>
      <c r="AS12" s="1077"/>
      <c r="AT12" s="1077"/>
      <c r="AU12" s="1078"/>
      <c r="AV12" s="1078"/>
      <c r="AW12" s="1078"/>
      <c r="AX12" s="1078"/>
      <c r="AY12" s="1079"/>
      <c r="AZ12" s="223"/>
      <c r="BA12" s="223"/>
      <c r="BB12" s="223"/>
      <c r="BC12" s="223"/>
      <c r="BD12" s="223"/>
      <c r="BE12" s="224"/>
      <c r="BF12" s="224"/>
      <c r="BG12" s="224"/>
      <c r="BH12" s="224"/>
      <c r="BI12" s="224"/>
      <c r="BJ12" s="224"/>
      <c r="BK12" s="224"/>
      <c r="BL12" s="224"/>
      <c r="BM12" s="224"/>
      <c r="BN12" s="224"/>
      <c r="BO12" s="224"/>
      <c r="BP12" s="224"/>
      <c r="BQ12" s="229">
        <v>6</v>
      </c>
      <c r="BR12" s="230"/>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25"/>
    </row>
    <row r="13" spans="1:131" s="226" customFormat="1" ht="26.25" customHeight="1" x14ac:dyDescent="0.2">
      <c r="A13" s="229">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6"/>
      <c r="AL13" s="1077"/>
      <c r="AM13" s="1077"/>
      <c r="AN13" s="1077"/>
      <c r="AO13" s="1077"/>
      <c r="AP13" s="1077"/>
      <c r="AQ13" s="1077"/>
      <c r="AR13" s="1077"/>
      <c r="AS13" s="1077"/>
      <c r="AT13" s="1077"/>
      <c r="AU13" s="1078"/>
      <c r="AV13" s="1078"/>
      <c r="AW13" s="1078"/>
      <c r="AX13" s="1078"/>
      <c r="AY13" s="1079"/>
      <c r="AZ13" s="223"/>
      <c r="BA13" s="223"/>
      <c r="BB13" s="223"/>
      <c r="BC13" s="223"/>
      <c r="BD13" s="223"/>
      <c r="BE13" s="224"/>
      <c r="BF13" s="224"/>
      <c r="BG13" s="224"/>
      <c r="BH13" s="224"/>
      <c r="BI13" s="224"/>
      <c r="BJ13" s="224"/>
      <c r="BK13" s="224"/>
      <c r="BL13" s="224"/>
      <c r="BM13" s="224"/>
      <c r="BN13" s="224"/>
      <c r="BO13" s="224"/>
      <c r="BP13" s="224"/>
      <c r="BQ13" s="229">
        <v>7</v>
      </c>
      <c r="BR13" s="230"/>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25"/>
    </row>
    <row r="14" spans="1:131" s="226" customFormat="1" ht="26.25" customHeight="1" x14ac:dyDescent="0.2">
      <c r="A14" s="229">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6"/>
      <c r="AL14" s="1077"/>
      <c r="AM14" s="1077"/>
      <c r="AN14" s="1077"/>
      <c r="AO14" s="1077"/>
      <c r="AP14" s="1077"/>
      <c r="AQ14" s="1077"/>
      <c r="AR14" s="1077"/>
      <c r="AS14" s="1077"/>
      <c r="AT14" s="1077"/>
      <c r="AU14" s="1078"/>
      <c r="AV14" s="1078"/>
      <c r="AW14" s="1078"/>
      <c r="AX14" s="1078"/>
      <c r="AY14" s="1079"/>
      <c r="AZ14" s="223"/>
      <c r="BA14" s="223"/>
      <c r="BB14" s="223"/>
      <c r="BC14" s="223"/>
      <c r="BD14" s="223"/>
      <c r="BE14" s="224"/>
      <c r="BF14" s="224"/>
      <c r="BG14" s="224"/>
      <c r="BH14" s="224"/>
      <c r="BI14" s="224"/>
      <c r="BJ14" s="224"/>
      <c r="BK14" s="224"/>
      <c r="BL14" s="224"/>
      <c r="BM14" s="224"/>
      <c r="BN14" s="224"/>
      <c r="BO14" s="224"/>
      <c r="BP14" s="224"/>
      <c r="BQ14" s="229">
        <v>8</v>
      </c>
      <c r="BR14" s="230"/>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25"/>
    </row>
    <row r="15" spans="1:131" s="226" customFormat="1" ht="26.25" customHeight="1" x14ac:dyDescent="0.2">
      <c r="A15" s="229">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6"/>
      <c r="AL15" s="1077"/>
      <c r="AM15" s="1077"/>
      <c r="AN15" s="1077"/>
      <c r="AO15" s="1077"/>
      <c r="AP15" s="1077"/>
      <c r="AQ15" s="1077"/>
      <c r="AR15" s="1077"/>
      <c r="AS15" s="1077"/>
      <c r="AT15" s="1077"/>
      <c r="AU15" s="1078"/>
      <c r="AV15" s="1078"/>
      <c r="AW15" s="1078"/>
      <c r="AX15" s="1078"/>
      <c r="AY15" s="1079"/>
      <c r="AZ15" s="223"/>
      <c r="BA15" s="223"/>
      <c r="BB15" s="223"/>
      <c r="BC15" s="223"/>
      <c r="BD15" s="223"/>
      <c r="BE15" s="224"/>
      <c r="BF15" s="224"/>
      <c r="BG15" s="224"/>
      <c r="BH15" s="224"/>
      <c r="BI15" s="224"/>
      <c r="BJ15" s="224"/>
      <c r="BK15" s="224"/>
      <c r="BL15" s="224"/>
      <c r="BM15" s="224"/>
      <c r="BN15" s="224"/>
      <c r="BO15" s="224"/>
      <c r="BP15" s="224"/>
      <c r="BQ15" s="229">
        <v>9</v>
      </c>
      <c r="BR15" s="230"/>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25"/>
    </row>
    <row r="16" spans="1:131" s="226" customFormat="1" ht="26.25" customHeight="1" x14ac:dyDescent="0.2">
      <c r="A16" s="229">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6"/>
      <c r="AL16" s="1077"/>
      <c r="AM16" s="1077"/>
      <c r="AN16" s="1077"/>
      <c r="AO16" s="1077"/>
      <c r="AP16" s="1077"/>
      <c r="AQ16" s="1077"/>
      <c r="AR16" s="1077"/>
      <c r="AS16" s="1077"/>
      <c r="AT16" s="1077"/>
      <c r="AU16" s="1078"/>
      <c r="AV16" s="1078"/>
      <c r="AW16" s="1078"/>
      <c r="AX16" s="1078"/>
      <c r="AY16" s="1079"/>
      <c r="AZ16" s="223"/>
      <c r="BA16" s="223"/>
      <c r="BB16" s="223"/>
      <c r="BC16" s="223"/>
      <c r="BD16" s="223"/>
      <c r="BE16" s="224"/>
      <c r="BF16" s="224"/>
      <c r="BG16" s="224"/>
      <c r="BH16" s="224"/>
      <c r="BI16" s="224"/>
      <c r="BJ16" s="224"/>
      <c r="BK16" s="224"/>
      <c r="BL16" s="224"/>
      <c r="BM16" s="224"/>
      <c r="BN16" s="224"/>
      <c r="BO16" s="224"/>
      <c r="BP16" s="224"/>
      <c r="BQ16" s="229">
        <v>10</v>
      </c>
      <c r="BR16" s="230"/>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25"/>
    </row>
    <row r="17" spans="1:131" s="226" customFormat="1" ht="26.25" customHeight="1" x14ac:dyDescent="0.2">
      <c r="A17" s="229">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6"/>
      <c r="AL17" s="1077"/>
      <c r="AM17" s="1077"/>
      <c r="AN17" s="1077"/>
      <c r="AO17" s="1077"/>
      <c r="AP17" s="1077"/>
      <c r="AQ17" s="1077"/>
      <c r="AR17" s="1077"/>
      <c r="AS17" s="1077"/>
      <c r="AT17" s="1077"/>
      <c r="AU17" s="1078"/>
      <c r="AV17" s="1078"/>
      <c r="AW17" s="1078"/>
      <c r="AX17" s="1078"/>
      <c r="AY17" s="1079"/>
      <c r="AZ17" s="223"/>
      <c r="BA17" s="223"/>
      <c r="BB17" s="223"/>
      <c r="BC17" s="223"/>
      <c r="BD17" s="223"/>
      <c r="BE17" s="224"/>
      <c r="BF17" s="224"/>
      <c r="BG17" s="224"/>
      <c r="BH17" s="224"/>
      <c r="BI17" s="224"/>
      <c r="BJ17" s="224"/>
      <c r="BK17" s="224"/>
      <c r="BL17" s="224"/>
      <c r="BM17" s="224"/>
      <c r="BN17" s="224"/>
      <c r="BO17" s="224"/>
      <c r="BP17" s="224"/>
      <c r="BQ17" s="229">
        <v>11</v>
      </c>
      <c r="BR17" s="230"/>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25"/>
    </row>
    <row r="18" spans="1:131" s="226" customFormat="1" ht="26.25" customHeight="1" x14ac:dyDescent="0.2">
      <c r="A18" s="229">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6"/>
      <c r="AL18" s="1077"/>
      <c r="AM18" s="1077"/>
      <c r="AN18" s="1077"/>
      <c r="AO18" s="1077"/>
      <c r="AP18" s="1077"/>
      <c r="AQ18" s="1077"/>
      <c r="AR18" s="1077"/>
      <c r="AS18" s="1077"/>
      <c r="AT18" s="1077"/>
      <c r="AU18" s="1078"/>
      <c r="AV18" s="1078"/>
      <c r="AW18" s="1078"/>
      <c r="AX18" s="1078"/>
      <c r="AY18" s="1079"/>
      <c r="AZ18" s="223"/>
      <c r="BA18" s="223"/>
      <c r="BB18" s="223"/>
      <c r="BC18" s="223"/>
      <c r="BD18" s="223"/>
      <c r="BE18" s="224"/>
      <c r="BF18" s="224"/>
      <c r="BG18" s="224"/>
      <c r="BH18" s="224"/>
      <c r="BI18" s="224"/>
      <c r="BJ18" s="224"/>
      <c r="BK18" s="224"/>
      <c r="BL18" s="224"/>
      <c r="BM18" s="224"/>
      <c r="BN18" s="224"/>
      <c r="BO18" s="224"/>
      <c r="BP18" s="224"/>
      <c r="BQ18" s="229">
        <v>12</v>
      </c>
      <c r="BR18" s="230"/>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25"/>
    </row>
    <row r="19" spans="1:131" s="226" customFormat="1" ht="26.25" customHeight="1" x14ac:dyDescent="0.2">
      <c r="A19" s="229">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6"/>
      <c r="AL19" s="1077"/>
      <c r="AM19" s="1077"/>
      <c r="AN19" s="1077"/>
      <c r="AO19" s="1077"/>
      <c r="AP19" s="1077"/>
      <c r="AQ19" s="1077"/>
      <c r="AR19" s="1077"/>
      <c r="AS19" s="1077"/>
      <c r="AT19" s="1077"/>
      <c r="AU19" s="1078"/>
      <c r="AV19" s="1078"/>
      <c r="AW19" s="1078"/>
      <c r="AX19" s="1078"/>
      <c r="AY19" s="1079"/>
      <c r="AZ19" s="223"/>
      <c r="BA19" s="223"/>
      <c r="BB19" s="223"/>
      <c r="BC19" s="223"/>
      <c r="BD19" s="223"/>
      <c r="BE19" s="224"/>
      <c r="BF19" s="224"/>
      <c r="BG19" s="224"/>
      <c r="BH19" s="224"/>
      <c r="BI19" s="224"/>
      <c r="BJ19" s="224"/>
      <c r="BK19" s="224"/>
      <c r="BL19" s="224"/>
      <c r="BM19" s="224"/>
      <c r="BN19" s="224"/>
      <c r="BO19" s="224"/>
      <c r="BP19" s="224"/>
      <c r="BQ19" s="229">
        <v>13</v>
      </c>
      <c r="BR19" s="230"/>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25"/>
    </row>
    <row r="20" spans="1:131" s="226" customFormat="1" ht="26.25" customHeight="1" x14ac:dyDescent="0.2">
      <c r="A20" s="229">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6"/>
      <c r="AL20" s="1077"/>
      <c r="AM20" s="1077"/>
      <c r="AN20" s="1077"/>
      <c r="AO20" s="1077"/>
      <c r="AP20" s="1077"/>
      <c r="AQ20" s="1077"/>
      <c r="AR20" s="1077"/>
      <c r="AS20" s="1077"/>
      <c r="AT20" s="1077"/>
      <c r="AU20" s="1078"/>
      <c r="AV20" s="1078"/>
      <c r="AW20" s="1078"/>
      <c r="AX20" s="1078"/>
      <c r="AY20" s="1079"/>
      <c r="AZ20" s="223"/>
      <c r="BA20" s="223"/>
      <c r="BB20" s="223"/>
      <c r="BC20" s="223"/>
      <c r="BD20" s="223"/>
      <c r="BE20" s="224"/>
      <c r="BF20" s="224"/>
      <c r="BG20" s="224"/>
      <c r="BH20" s="224"/>
      <c r="BI20" s="224"/>
      <c r="BJ20" s="224"/>
      <c r="BK20" s="224"/>
      <c r="BL20" s="224"/>
      <c r="BM20" s="224"/>
      <c r="BN20" s="224"/>
      <c r="BO20" s="224"/>
      <c r="BP20" s="224"/>
      <c r="BQ20" s="229">
        <v>14</v>
      </c>
      <c r="BR20" s="230"/>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25"/>
    </row>
    <row r="21" spans="1:131" s="226" customFormat="1" ht="26.25" customHeight="1" thickBot="1" x14ac:dyDescent="0.25">
      <c r="A21" s="229">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6"/>
      <c r="AL21" s="1077"/>
      <c r="AM21" s="1077"/>
      <c r="AN21" s="1077"/>
      <c r="AO21" s="1077"/>
      <c r="AP21" s="1077"/>
      <c r="AQ21" s="1077"/>
      <c r="AR21" s="1077"/>
      <c r="AS21" s="1077"/>
      <c r="AT21" s="1077"/>
      <c r="AU21" s="1078"/>
      <c r="AV21" s="1078"/>
      <c r="AW21" s="1078"/>
      <c r="AX21" s="1078"/>
      <c r="AY21" s="1079"/>
      <c r="AZ21" s="223"/>
      <c r="BA21" s="223"/>
      <c r="BB21" s="223"/>
      <c r="BC21" s="223"/>
      <c r="BD21" s="223"/>
      <c r="BE21" s="224"/>
      <c r="BF21" s="224"/>
      <c r="BG21" s="224"/>
      <c r="BH21" s="224"/>
      <c r="BI21" s="224"/>
      <c r="BJ21" s="224"/>
      <c r="BK21" s="224"/>
      <c r="BL21" s="224"/>
      <c r="BM21" s="224"/>
      <c r="BN21" s="224"/>
      <c r="BO21" s="224"/>
      <c r="BP21" s="224"/>
      <c r="BQ21" s="229">
        <v>15</v>
      </c>
      <c r="BR21" s="230"/>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25"/>
    </row>
    <row r="22" spans="1:131" s="226" customFormat="1" ht="26.25" customHeight="1" x14ac:dyDescent="0.2">
      <c r="A22" s="229">
        <v>16</v>
      </c>
      <c r="B22" s="1027"/>
      <c r="C22" s="1028"/>
      <c r="D22" s="1028"/>
      <c r="E22" s="1028"/>
      <c r="F22" s="1028"/>
      <c r="G22" s="1028"/>
      <c r="H22" s="1028"/>
      <c r="I22" s="1028"/>
      <c r="J22" s="1028"/>
      <c r="K22" s="1028"/>
      <c r="L22" s="1028"/>
      <c r="M22" s="1028"/>
      <c r="N22" s="1028"/>
      <c r="O22" s="1028"/>
      <c r="P22" s="1029"/>
      <c r="Q22" s="1069"/>
      <c r="R22" s="1070"/>
      <c r="S22" s="1070"/>
      <c r="T22" s="1070"/>
      <c r="U22" s="1070"/>
      <c r="V22" s="1070"/>
      <c r="W22" s="1070"/>
      <c r="X22" s="1070"/>
      <c r="Y22" s="1070"/>
      <c r="Z22" s="1070"/>
      <c r="AA22" s="1070"/>
      <c r="AB22" s="1070"/>
      <c r="AC22" s="1070"/>
      <c r="AD22" s="1070"/>
      <c r="AE22" s="1071"/>
      <c r="AF22" s="1032"/>
      <c r="AG22" s="1033"/>
      <c r="AH22" s="1033"/>
      <c r="AI22" s="1033"/>
      <c r="AJ22" s="1034"/>
      <c r="AK22" s="1072"/>
      <c r="AL22" s="1073"/>
      <c r="AM22" s="1073"/>
      <c r="AN22" s="1073"/>
      <c r="AO22" s="1073"/>
      <c r="AP22" s="1073"/>
      <c r="AQ22" s="1073"/>
      <c r="AR22" s="1073"/>
      <c r="AS22" s="1073"/>
      <c r="AT22" s="1073"/>
      <c r="AU22" s="1074"/>
      <c r="AV22" s="1074"/>
      <c r="AW22" s="1074"/>
      <c r="AX22" s="1074"/>
      <c r="AY22" s="1075"/>
      <c r="AZ22" s="1025" t="s">
        <v>392</v>
      </c>
      <c r="BA22" s="1025"/>
      <c r="BB22" s="1025"/>
      <c r="BC22" s="1025"/>
      <c r="BD22" s="1026"/>
      <c r="BE22" s="224"/>
      <c r="BF22" s="224"/>
      <c r="BG22" s="224"/>
      <c r="BH22" s="224"/>
      <c r="BI22" s="224"/>
      <c r="BJ22" s="224"/>
      <c r="BK22" s="224"/>
      <c r="BL22" s="224"/>
      <c r="BM22" s="224"/>
      <c r="BN22" s="224"/>
      <c r="BO22" s="224"/>
      <c r="BP22" s="224"/>
      <c r="BQ22" s="229">
        <v>16</v>
      </c>
      <c r="BR22" s="230"/>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25"/>
    </row>
    <row r="23" spans="1:131" s="226" customFormat="1" ht="26.25" customHeight="1" thickBot="1" x14ac:dyDescent="0.25">
      <c r="A23" s="231" t="s">
        <v>393</v>
      </c>
      <c r="B23" s="934" t="s">
        <v>394</v>
      </c>
      <c r="C23" s="935"/>
      <c r="D23" s="935"/>
      <c r="E23" s="935"/>
      <c r="F23" s="935"/>
      <c r="G23" s="935"/>
      <c r="H23" s="935"/>
      <c r="I23" s="935"/>
      <c r="J23" s="935"/>
      <c r="K23" s="935"/>
      <c r="L23" s="935"/>
      <c r="M23" s="935"/>
      <c r="N23" s="935"/>
      <c r="O23" s="935"/>
      <c r="P23" s="945"/>
      <c r="Q23" s="1063">
        <v>47307</v>
      </c>
      <c r="R23" s="1057"/>
      <c r="S23" s="1057"/>
      <c r="T23" s="1057"/>
      <c r="U23" s="1057"/>
      <c r="V23" s="1057">
        <v>45385</v>
      </c>
      <c r="W23" s="1057"/>
      <c r="X23" s="1057"/>
      <c r="Y23" s="1057"/>
      <c r="Z23" s="1057"/>
      <c r="AA23" s="1057">
        <v>1922</v>
      </c>
      <c r="AB23" s="1057"/>
      <c r="AC23" s="1057"/>
      <c r="AD23" s="1057"/>
      <c r="AE23" s="1064"/>
      <c r="AF23" s="1065">
        <v>1836</v>
      </c>
      <c r="AG23" s="1057"/>
      <c r="AH23" s="1057"/>
      <c r="AI23" s="1057"/>
      <c r="AJ23" s="1066"/>
      <c r="AK23" s="1067"/>
      <c r="AL23" s="1068"/>
      <c r="AM23" s="1068"/>
      <c r="AN23" s="1068"/>
      <c r="AO23" s="1068"/>
      <c r="AP23" s="1057">
        <v>56506</v>
      </c>
      <c r="AQ23" s="1057"/>
      <c r="AR23" s="1057"/>
      <c r="AS23" s="1057"/>
      <c r="AT23" s="1057"/>
      <c r="AU23" s="1058"/>
      <c r="AV23" s="1058"/>
      <c r="AW23" s="1058"/>
      <c r="AX23" s="1058"/>
      <c r="AY23" s="1059"/>
      <c r="AZ23" s="1060" t="s">
        <v>180</v>
      </c>
      <c r="BA23" s="1061"/>
      <c r="BB23" s="1061"/>
      <c r="BC23" s="1061"/>
      <c r="BD23" s="1062"/>
      <c r="BE23" s="224"/>
      <c r="BF23" s="224"/>
      <c r="BG23" s="224"/>
      <c r="BH23" s="224"/>
      <c r="BI23" s="224"/>
      <c r="BJ23" s="224"/>
      <c r="BK23" s="224"/>
      <c r="BL23" s="224"/>
      <c r="BM23" s="224"/>
      <c r="BN23" s="224"/>
      <c r="BO23" s="224"/>
      <c r="BP23" s="224"/>
      <c r="BQ23" s="229">
        <v>17</v>
      </c>
      <c r="BR23" s="230"/>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25"/>
    </row>
    <row r="24" spans="1:131" s="226" customFormat="1" ht="26.25" customHeight="1" x14ac:dyDescent="0.2">
      <c r="A24" s="1056" t="s">
        <v>395</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3"/>
      <c r="BA24" s="223"/>
      <c r="BB24" s="223"/>
      <c r="BC24" s="223"/>
      <c r="BD24" s="223"/>
      <c r="BE24" s="224"/>
      <c r="BF24" s="224"/>
      <c r="BG24" s="224"/>
      <c r="BH24" s="224"/>
      <c r="BI24" s="224"/>
      <c r="BJ24" s="224"/>
      <c r="BK24" s="224"/>
      <c r="BL24" s="224"/>
      <c r="BM24" s="224"/>
      <c r="BN24" s="224"/>
      <c r="BO24" s="224"/>
      <c r="BP24" s="224"/>
      <c r="BQ24" s="229">
        <v>18</v>
      </c>
      <c r="BR24" s="230"/>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25"/>
    </row>
    <row r="25" spans="1:131" ht="26.25" customHeight="1" thickBot="1" x14ac:dyDescent="0.25">
      <c r="A25" s="1055" t="s">
        <v>396</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3"/>
      <c r="BK25" s="223"/>
      <c r="BL25" s="223"/>
      <c r="BM25" s="223"/>
      <c r="BN25" s="223"/>
      <c r="BO25" s="232"/>
      <c r="BP25" s="232"/>
      <c r="BQ25" s="229">
        <v>19</v>
      </c>
      <c r="BR25" s="230"/>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21"/>
    </row>
    <row r="26" spans="1:131" ht="26.25" customHeight="1" x14ac:dyDescent="0.2">
      <c r="A26" s="992" t="s">
        <v>372</v>
      </c>
      <c r="B26" s="993"/>
      <c r="C26" s="993"/>
      <c r="D26" s="993"/>
      <c r="E26" s="993"/>
      <c r="F26" s="993"/>
      <c r="G26" s="993"/>
      <c r="H26" s="993"/>
      <c r="I26" s="993"/>
      <c r="J26" s="993"/>
      <c r="K26" s="993"/>
      <c r="L26" s="993"/>
      <c r="M26" s="993"/>
      <c r="N26" s="993"/>
      <c r="O26" s="993"/>
      <c r="P26" s="994"/>
      <c r="Q26" s="998" t="s">
        <v>397</v>
      </c>
      <c r="R26" s="999"/>
      <c r="S26" s="999"/>
      <c r="T26" s="999"/>
      <c r="U26" s="1000"/>
      <c r="V26" s="998" t="s">
        <v>398</v>
      </c>
      <c r="W26" s="999"/>
      <c r="X26" s="999"/>
      <c r="Y26" s="999"/>
      <c r="Z26" s="1000"/>
      <c r="AA26" s="998" t="s">
        <v>399</v>
      </c>
      <c r="AB26" s="999"/>
      <c r="AC26" s="999"/>
      <c r="AD26" s="999"/>
      <c r="AE26" s="999"/>
      <c r="AF26" s="1051" t="s">
        <v>400</v>
      </c>
      <c r="AG26" s="1005"/>
      <c r="AH26" s="1005"/>
      <c r="AI26" s="1005"/>
      <c r="AJ26" s="1052"/>
      <c r="AK26" s="999" t="s">
        <v>401</v>
      </c>
      <c r="AL26" s="999"/>
      <c r="AM26" s="999"/>
      <c r="AN26" s="999"/>
      <c r="AO26" s="1000"/>
      <c r="AP26" s="998" t="s">
        <v>402</v>
      </c>
      <c r="AQ26" s="999"/>
      <c r="AR26" s="999"/>
      <c r="AS26" s="999"/>
      <c r="AT26" s="1000"/>
      <c r="AU26" s="998" t="s">
        <v>403</v>
      </c>
      <c r="AV26" s="999"/>
      <c r="AW26" s="999"/>
      <c r="AX26" s="999"/>
      <c r="AY26" s="1000"/>
      <c r="AZ26" s="998" t="s">
        <v>404</v>
      </c>
      <c r="BA26" s="999"/>
      <c r="BB26" s="999"/>
      <c r="BC26" s="999"/>
      <c r="BD26" s="1000"/>
      <c r="BE26" s="998" t="s">
        <v>379</v>
      </c>
      <c r="BF26" s="999"/>
      <c r="BG26" s="999"/>
      <c r="BH26" s="999"/>
      <c r="BI26" s="1012"/>
      <c r="BJ26" s="223"/>
      <c r="BK26" s="223"/>
      <c r="BL26" s="223"/>
      <c r="BM26" s="223"/>
      <c r="BN26" s="223"/>
      <c r="BO26" s="232"/>
      <c r="BP26" s="232"/>
      <c r="BQ26" s="229">
        <v>20</v>
      </c>
      <c r="BR26" s="230"/>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21"/>
    </row>
    <row r="27" spans="1:131" ht="26.25" customHeight="1" thickBot="1" x14ac:dyDescent="0.25">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3"/>
      <c r="AG27" s="1008"/>
      <c r="AH27" s="1008"/>
      <c r="AI27" s="1008"/>
      <c r="AJ27" s="1054"/>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23"/>
      <c r="BK27" s="223"/>
      <c r="BL27" s="223"/>
      <c r="BM27" s="223"/>
      <c r="BN27" s="223"/>
      <c r="BO27" s="232"/>
      <c r="BP27" s="232"/>
      <c r="BQ27" s="229">
        <v>21</v>
      </c>
      <c r="BR27" s="230"/>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21"/>
    </row>
    <row r="28" spans="1:131" ht="26.25" customHeight="1" thickTop="1" x14ac:dyDescent="0.2">
      <c r="A28" s="233">
        <v>1</v>
      </c>
      <c r="B28" s="1043" t="s">
        <v>405</v>
      </c>
      <c r="C28" s="1044"/>
      <c r="D28" s="1044"/>
      <c r="E28" s="1044"/>
      <c r="F28" s="1044"/>
      <c r="G28" s="1044"/>
      <c r="H28" s="1044"/>
      <c r="I28" s="1044"/>
      <c r="J28" s="1044"/>
      <c r="K28" s="1044"/>
      <c r="L28" s="1044"/>
      <c r="M28" s="1044"/>
      <c r="N28" s="1044"/>
      <c r="O28" s="1044"/>
      <c r="P28" s="1045"/>
      <c r="Q28" s="1046">
        <v>9236</v>
      </c>
      <c r="R28" s="1047"/>
      <c r="S28" s="1047"/>
      <c r="T28" s="1047"/>
      <c r="U28" s="1047"/>
      <c r="V28" s="1047">
        <v>9007</v>
      </c>
      <c r="W28" s="1047"/>
      <c r="X28" s="1047"/>
      <c r="Y28" s="1047"/>
      <c r="Z28" s="1047"/>
      <c r="AA28" s="1047">
        <v>229</v>
      </c>
      <c r="AB28" s="1047"/>
      <c r="AC28" s="1047"/>
      <c r="AD28" s="1047"/>
      <c r="AE28" s="1048"/>
      <c r="AF28" s="1049">
        <v>229</v>
      </c>
      <c r="AG28" s="1047"/>
      <c r="AH28" s="1047"/>
      <c r="AI28" s="1047"/>
      <c r="AJ28" s="1050"/>
      <c r="AK28" s="1039">
        <v>622</v>
      </c>
      <c r="AL28" s="1040"/>
      <c r="AM28" s="1040"/>
      <c r="AN28" s="1040"/>
      <c r="AO28" s="1040"/>
      <c r="AP28" s="1040">
        <v>96</v>
      </c>
      <c r="AQ28" s="1040"/>
      <c r="AR28" s="1040"/>
      <c r="AS28" s="1040"/>
      <c r="AT28" s="1040"/>
      <c r="AU28" s="1040">
        <v>8</v>
      </c>
      <c r="AV28" s="1040"/>
      <c r="AW28" s="1040"/>
      <c r="AX28" s="1040"/>
      <c r="AY28" s="1040"/>
      <c r="AZ28" s="968" t="s">
        <v>510</v>
      </c>
      <c r="BA28" s="968"/>
      <c r="BB28" s="968"/>
      <c r="BC28" s="968"/>
      <c r="BD28" s="968"/>
      <c r="BE28" s="1041"/>
      <c r="BF28" s="1041"/>
      <c r="BG28" s="1041"/>
      <c r="BH28" s="1041"/>
      <c r="BI28" s="1042"/>
      <c r="BJ28" s="223"/>
      <c r="BK28" s="223"/>
      <c r="BL28" s="223"/>
      <c r="BM28" s="223"/>
      <c r="BN28" s="223"/>
      <c r="BO28" s="232"/>
      <c r="BP28" s="232"/>
      <c r="BQ28" s="229">
        <v>22</v>
      </c>
      <c r="BR28" s="230"/>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21"/>
    </row>
    <row r="29" spans="1:131" ht="26.25" customHeight="1" x14ac:dyDescent="0.2">
      <c r="A29" s="233">
        <v>2</v>
      </c>
      <c r="B29" s="1027" t="s">
        <v>406</v>
      </c>
      <c r="C29" s="1028"/>
      <c r="D29" s="1028"/>
      <c r="E29" s="1028"/>
      <c r="F29" s="1028"/>
      <c r="G29" s="1028"/>
      <c r="H29" s="1028"/>
      <c r="I29" s="1028"/>
      <c r="J29" s="1028"/>
      <c r="K29" s="1028"/>
      <c r="L29" s="1028"/>
      <c r="M29" s="1028"/>
      <c r="N29" s="1028"/>
      <c r="O29" s="1028"/>
      <c r="P29" s="1029"/>
      <c r="Q29" s="1035">
        <v>7561</v>
      </c>
      <c r="R29" s="1036"/>
      <c r="S29" s="1036"/>
      <c r="T29" s="1036"/>
      <c r="U29" s="1036"/>
      <c r="V29" s="1036">
        <v>7289</v>
      </c>
      <c r="W29" s="1036"/>
      <c r="X29" s="1036"/>
      <c r="Y29" s="1036"/>
      <c r="Z29" s="1036"/>
      <c r="AA29" s="1036">
        <v>272</v>
      </c>
      <c r="AB29" s="1036"/>
      <c r="AC29" s="1036"/>
      <c r="AD29" s="1036"/>
      <c r="AE29" s="1037"/>
      <c r="AF29" s="1032">
        <v>272</v>
      </c>
      <c r="AG29" s="1033"/>
      <c r="AH29" s="1033"/>
      <c r="AI29" s="1033"/>
      <c r="AJ29" s="1034"/>
      <c r="AK29" s="977">
        <v>1063</v>
      </c>
      <c r="AL29" s="968"/>
      <c r="AM29" s="968"/>
      <c r="AN29" s="968"/>
      <c r="AO29" s="968"/>
      <c r="AP29" s="968" t="s">
        <v>510</v>
      </c>
      <c r="AQ29" s="968"/>
      <c r="AR29" s="968"/>
      <c r="AS29" s="968"/>
      <c r="AT29" s="968"/>
      <c r="AU29" s="978" t="s">
        <v>510</v>
      </c>
      <c r="AV29" s="976"/>
      <c r="AW29" s="976"/>
      <c r="AX29" s="976"/>
      <c r="AY29" s="977"/>
      <c r="AZ29" s="978" t="s">
        <v>510</v>
      </c>
      <c r="BA29" s="976"/>
      <c r="BB29" s="976"/>
      <c r="BC29" s="976"/>
      <c r="BD29" s="977"/>
      <c r="BE29" s="969"/>
      <c r="BF29" s="969"/>
      <c r="BG29" s="969"/>
      <c r="BH29" s="969"/>
      <c r="BI29" s="970"/>
      <c r="BJ29" s="223"/>
      <c r="BK29" s="223"/>
      <c r="BL29" s="223"/>
      <c r="BM29" s="223"/>
      <c r="BN29" s="223"/>
      <c r="BO29" s="232"/>
      <c r="BP29" s="232"/>
      <c r="BQ29" s="229">
        <v>23</v>
      </c>
      <c r="BR29" s="230"/>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21"/>
    </row>
    <row r="30" spans="1:131" ht="26.25" customHeight="1" x14ac:dyDescent="0.2">
      <c r="A30" s="233">
        <v>3</v>
      </c>
      <c r="B30" s="1027" t="s">
        <v>407</v>
      </c>
      <c r="C30" s="1028"/>
      <c r="D30" s="1028"/>
      <c r="E30" s="1028"/>
      <c r="F30" s="1028"/>
      <c r="G30" s="1028"/>
      <c r="H30" s="1028"/>
      <c r="I30" s="1028"/>
      <c r="J30" s="1028"/>
      <c r="K30" s="1028"/>
      <c r="L30" s="1028"/>
      <c r="M30" s="1028"/>
      <c r="N30" s="1028"/>
      <c r="O30" s="1028"/>
      <c r="P30" s="1029"/>
      <c r="Q30" s="1035">
        <v>1154</v>
      </c>
      <c r="R30" s="1036"/>
      <c r="S30" s="1036"/>
      <c r="T30" s="1036"/>
      <c r="U30" s="1036"/>
      <c r="V30" s="1036">
        <v>1154</v>
      </c>
      <c r="W30" s="1036"/>
      <c r="X30" s="1036"/>
      <c r="Y30" s="1036"/>
      <c r="Z30" s="1036"/>
      <c r="AA30" s="1036">
        <v>0</v>
      </c>
      <c r="AB30" s="1036"/>
      <c r="AC30" s="1036"/>
      <c r="AD30" s="1036"/>
      <c r="AE30" s="1037"/>
      <c r="AF30" s="1032">
        <v>0</v>
      </c>
      <c r="AG30" s="1033"/>
      <c r="AH30" s="1033"/>
      <c r="AI30" s="1033"/>
      <c r="AJ30" s="1034"/>
      <c r="AK30" s="977">
        <v>277</v>
      </c>
      <c r="AL30" s="968"/>
      <c r="AM30" s="968"/>
      <c r="AN30" s="968"/>
      <c r="AO30" s="968"/>
      <c r="AP30" s="968" t="s">
        <v>510</v>
      </c>
      <c r="AQ30" s="968"/>
      <c r="AR30" s="968"/>
      <c r="AS30" s="968"/>
      <c r="AT30" s="968"/>
      <c r="AU30" s="978" t="s">
        <v>510</v>
      </c>
      <c r="AV30" s="976"/>
      <c r="AW30" s="976"/>
      <c r="AX30" s="976"/>
      <c r="AY30" s="977"/>
      <c r="AZ30" s="968" t="s">
        <v>510</v>
      </c>
      <c r="BA30" s="968"/>
      <c r="BB30" s="968"/>
      <c r="BC30" s="968"/>
      <c r="BD30" s="968"/>
      <c r="BE30" s="969"/>
      <c r="BF30" s="969"/>
      <c r="BG30" s="969"/>
      <c r="BH30" s="969"/>
      <c r="BI30" s="970"/>
      <c r="BJ30" s="223"/>
      <c r="BK30" s="223"/>
      <c r="BL30" s="223"/>
      <c r="BM30" s="223"/>
      <c r="BN30" s="223"/>
      <c r="BO30" s="232"/>
      <c r="BP30" s="232"/>
      <c r="BQ30" s="229">
        <v>24</v>
      </c>
      <c r="BR30" s="230"/>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21"/>
    </row>
    <row r="31" spans="1:131" ht="26.25" customHeight="1" x14ac:dyDescent="0.2">
      <c r="A31" s="233">
        <v>4</v>
      </c>
      <c r="B31" s="1027" t="s">
        <v>408</v>
      </c>
      <c r="C31" s="1028"/>
      <c r="D31" s="1028"/>
      <c r="E31" s="1028"/>
      <c r="F31" s="1028"/>
      <c r="G31" s="1028"/>
      <c r="H31" s="1028"/>
      <c r="I31" s="1028"/>
      <c r="J31" s="1028"/>
      <c r="K31" s="1028"/>
      <c r="L31" s="1028"/>
      <c r="M31" s="1028"/>
      <c r="N31" s="1028"/>
      <c r="O31" s="1028"/>
      <c r="P31" s="1029"/>
      <c r="Q31" s="1035">
        <v>1859</v>
      </c>
      <c r="R31" s="1036"/>
      <c r="S31" s="1036"/>
      <c r="T31" s="1036"/>
      <c r="U31" s="1036"/>
      <c r="V31" s="1036">
        <v>1856</v>
      </c>
      <c r="W31" s="1036"/>
      <c r="X31" s="1036"/>
      <c r="Y31" s="1036"/>
      <c r="Z31" s="1036"/>
      <c r="AA31" s="1036">
        <v>3</v>
      </c>
      <c r="AB31" s="1036"/>
      <c r="AC31" s="1036"/>
      <c r="AD31" s="1036"/>
      <c r="AE31" s="1037"/>
      <c r="AF31" s="1032">
        <v>2163</v>
      </c>
      <c r="AG31" s="1033"/>
      <c r="AH31" s="1033"/>
      <c r="AI31" s="1033"/>
      <c r="AJ31" s="1034"/>
      <c r="AK31" s="977">
        <v>127</v>
      </c>
      <c r="AL31" s="968"/>
      <c r="AM31" s="968"/>
      <c r="AN31" s="968"/>
      <c r="AO31" s="968"/>
      <c r="AP31" s="968">
        <v>6826</v>
      </c>
      <c r="AQ31" s="968"/>
      <c r="AR31" s="968"/>
      <c r="AS31" s="968"/>
      <c r="AT31" s="968"/>
      <c r="AU31" s="968">
        <v>935</v>
      </c>
      <c r="AV31" s="968"/>
      <c r="AW31" s="968"/>
      <c r="AX31" s="968"/>
      <c r="AY31" s="968"/>
      <c r="AZ31" s="968" t="s">
        <v>510</v>
      </c>
      <c r="BA31" s="968"/>
      <c r="BB31" s="968"/>
      <c r="BC31" s="968"/>
      <c r="BD31" s="968"/>
      <c r="BE31" s="969" t="s">
        <v>409</v>
      </c>
      <c r="BF31" s="969"/>
      <c r="BG31" s="969"/>
      <c r="BH31" s="969"/>
      <c r="BI31" s="970"/>
      <c r="BJ31" s="223"/>
      <c r="BK31" s="223"/>
      <c r="BL31" s="223"/>
      <c r="BM31" s="223"/>
      <c r="BN31" s="223"/>
      <c r="BO31" s="232"/>
      <c r="BP31" s="232"/>
      <c r="BQ31" s="229">
        <v>25</v>
      </c>
      <c r="BR31" s="230"/>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21"/>
    </row>
    <row r="32" spans="1:131" ht="26.25" customHeight="1" x14ac:dyDescent="0.2">
      <c r="A32" s="233">
        <v>5</v>
      </c>
      <c r="B32" s="1027" t="s">
        <v>410</v>
      </c>
      <c r="C32" s="1028"/>
      <c r="D32" s="1028"/>
      <c r="E32" s="1028"/>
      <c r="F32" s="1028"/>
      <c r="G32" s="1028"/>
      <c r="H32" s="1028"/>
      <c r="I32" s="1028"/>
      <c r="J32" s="1028"/>
      <c r="K32" s="1028"/>
      <c r="L32" s="1028"/>
      <c r="M32" s="1028"/>
      <c r="N32" s="1028"/>
      <c r="O32" s="1028"/>
      <c r="P32" s="1029"/>
      <c r="Q32" s="1035">
        <v>2568</v>
      </c>
      <c r="R32" s="1036"/>
      <c r="S32" s="1036"/>
      <c r="T32" s="1036"/>
      <c r="U32" s="1036"/>
      <c r="V32" s="1036">
        <v>2204</v>
      </c>
      <c r="W32" s="1036"/>
      <c r="X32" s="1036"/>
      <c r="Y32" s="1036"/>
      <c r="Z32" s="1036"/>
      <c r="AA32" s="1036">
        <v>0</v>
      </c>
      <c r="AB32" s="1036"/>
      <c r="AC32" s="1036"/>
      <c r="AD32" s="1036"/>
      <c r="AE32" s="1037"/>
      <c r="AF32" s="1032">
        <v>89</v>
      </c>
      <c r="AG32" s="1033"/>
      <c r="AH32" s="1033"/>
      <c r="AI32" s="1033"/>
      <c r="AJ32" s="1034"/>
      <c r="AK32" s="977">
        <v>1055</v>
      </c>
      <c r="AL32" s="968"/>
      <c r="AM32" s="968"/>
      <c r="AN32" s="968"/>
      <c r="AO32" s="968"/>
      <c r="AP32" s="968">
        <v>12424</v>
      </c>
      <c r="AQ32" s="968"/>
      <c r="AR32" s="968"/>
      <c r="AS32" s="968"/>
      <c r="AT32" s="968"/>
      <c r="AU32" s="968">
        <v>9604</v>
      </c>
      <c r="AV32" s="968"/>
      <c r="AW32" s="968"/>
      <c r="AX32" s="968"/>
      <c r="AY32" s="968"/>
      <c r="AZ32" s="968" t="s">
        <v>510</v>
      </c>
      <c r="BA32" s="968"/>
      <c r="BB32" s="968"/>
      <c r="BC32" s="968"/>
      <c r="BD32" s="968"/>
      <c r="BE32" s="969" t="s">
        <v>411</v>
      </c>
      <c r="BF32" s="969"/>
      <c r="BG32" s="969"/>
      <c r="BH32" s="969"/>
      <c r="BI32" s="970"/>
      <c r="BJ32" s="223"/>
      <c r="BK32" s="223"/>
      <c r="BL32" s="223"/>
      <c r="BM32" s="223"/>
      <c r="BN32" s="223"/>
      <c r="BO32" s="232"/>
      <c r="BP32" s="232"/>
      <c r="BQ32" s="229">
        <v>26</v>
      </c>
      <c r="BR32" s="230"/>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21"/>
    </row>
    <row r="33" spans="1:131" ht="26.25" customHeight="1" x14ac:dyDescent="0.2">
      <c r="A33" s="233">
        <v>6</v>
      </c>
      <c r="B33" s="1027" t="s">
        <v>412</v>
      </c>
      <c r="C33" s="1028"/>
      <c r="D33" s="1028"/>
      <c r="E33" s="1028"/>
      <c r="F33" s="1028"/>
      <c r="G33" s="1028"/>
      <c r="H33" s="1028"/>
      <c r="I33" s="1028"/>
      <c r="J33" s="1028"/>
      <c r="K33" s="1028"/>
      <c r="L33" s="1028"/>
      <c r="M33" s="1028"/>
      <c r="N33" s="1028"/>
      <c r="O33" s="1028"/>
      <c r="P33" s="1029"/>
      <c r="Q33" s="1035">
        <v>69</v>
      </c>
      <c r="R33" s="1036"/>
      <c r="S33" s="1036"/>
      <c r="T33" s="1036"/>
      <c r="U33" s="1036"/>
      <c r="V33" s="1036">
        <v>68</v>
      </c>
      <c r="W33" s="1036"/>
      <c r="X33" s="1036"/>
      <c r="Y33" s="1036"/>
      <c r="Z33" s="1036"/>
      <c r="AA33" s="1036">
        <v>2</v>
      </c>
      <c r="AB33" s="1036"/>
      <c r="AC33" s="1036"/>
      <c r="AD33" s="1036"/>
      <c r="AE33" s="1037"/>
      <c r="AF33" s="1032">
        <v>2</v>
      </c>
      <c r="AG33" s="1033"/>
      <c r="AH33" s="1033"/>
      <c r="AI33" s="1033"/>
      <c r="AJ33" s="1034"/>
      <c r="AK33" s="977">
        <v>22</v>
      </c>
      <c r="AL33" s="968"/>
      <c r="AM33" s="968"/>
      <c r="AN33" s="968"/>
      <c r="AO33" s="968"/>
      <c r="AP33" s="978" t="s">
        <v>510</v>
      </c>
      <c r="AQ33" s="976"/>
      <c r="AR33" s="976"/>
      <c r="AS33" s="976"/>
      <c r="AT33" s="977"/>
      <c r="AU33" s="978" t="s">
        <v>510</v>
      </c>
      <c r="AV33" s="976"/>
      <c r="AW33" s="976"/>
      <c r="AX33" s="976"/>
      <c r="AY33" s="977"/>
      <c r="AZ33" s="968" t="s">
        <v>510</v>
      </c>
      <c r="BA33" s="968"/>
      <c r="BB33" s="968"/>
      <c r="BC33" s="968"/>
      <c r="BD33" s="968"/>
      <c r="BE33" s="969" t="s">
        <v>413</v>
      </c>
      <c r="BF33" s="969"/>
      <c r="BG33" s="969"/>
      <c r="BH33" s="969"/>
      <c r="BI33" s="970"/>
      <c r="BJ33" s="223"/>
      <c r="BK33" s="223"/>
      <c r="BL33" s="223"/>
      <c r="BM33" s="223"/>
      <c r="BN33" s="223"/>
      <c r="BO33" s="232"/>
      <c r="BP33" s="232"/>
      <c r="BQ33" s="229">
        <v>27</v>
      </c>
      <c r="BR33" s="230"/>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21"/>
    </row>
    <row r="34" spans="1:131" ht="26.25" customHeight="1" x14ac:dyDescent="0.2">
      <c r="A34" s="233">
        <v>7</v>
      </c>
      <c r="B34" s="1027" t="s">
        <v>414</v>
      </c>
      <c r="C34" s="1028"/>
      <c r="D34" s="1028"/>
      <c r="E34" s="1028"/>
      <c r="F34" s="1028"/>
      <c r="G34" s="1028"/>
      <c r="H34" s="1028"/>
      <c r="I34" s="1028"/>
      <c r="J34" s="1028"/>
      <c r="K34" s="1028"/>
      <c r="L34" s="1028"/>
      <c r="M34" s="1028"/>
      <c r="N34" s="1028"/>
      <c r="O34" s="1028"/>
      <c r="P34" s="1029"/>
      <c r="Q34" s="1035">
        <v>70</v>
      </c>
      <c r="R34" s="1036"/>
      <c r="S34" s="1036"/>
      <c r="T34" s="1036"/>
      <c r="U34" s="1036"/>
      <c r="V34" s="1036">
        <v>68</v>
      </c>
      <c r="W34" s="1036"/>
      <c r="X34" s="1036"/>
      <c r="Y34" s="1036"/>
      <c r="Z34" s="1036"/>
      <c r="AA34" s="1036">
        <v>2</v>
      </c>
      <c r="AB34" s="1036"/>
      <c r="AC34" s="1036"/>
      <c r="AD34" s="1036"/>
      <c r="AE34" s="1037"/>
      <c r="AF34" s="1032">
        <v>2</v>
      </c>
      <c r="AG34" s="1033"/>
      <c r="AH34" s="1033"/>
      <c r="AI34" s="1033"/>
      <c r="AJ34" s="1034"/>
      <c r="AK34" s="977">
        <v>13</v>
      </c>
      <c r="AL34" s="968"/>
      <c r="AM34" s="968"/>
      <c r="AN34" s="968"/>
      <c r="AO34" s="968"/>
      <c r="AP34" s="968" t="s">
        <v>510</v>
      </c>
      <c r="AQ34" s="968"/>
      <c r="AR34" s="968"/>
      <c r="AS34" s="968"/>
      <c r="AT34" s="968"/>
      <c r="AU34" s="978" t="s">
        <v>510</v>
      </c>
      <c r="AV34" s="976"/>
      <c r="AW34" s="976"/>
      <c r="AX34" s="976"/>
      <c r="AY34" s="977"/>
      <c r="AZ34" s="968" t="s">
        <v>510</v>
      </c>
      <c r="BA34" s="968"/>
      <c r="BB34" s="968"/>
      <c r="BC34" s="968"/>
      <c r="BD34" s="968"/>
      <c r="BE34" s="969" t="s">
        <v>413</v>
      </c>
      <c r="BF34" s="969"/>
      <c r="BG34" s="969"/>
      <c r="BH34" s="969"/>
      <c r="BI34" s="970"/>
      <c r="BJ34" s="223"/>
      <c r="BK34" s="223"/>
      <c r="BL34" s="223"/>
      <c r="BM34" s="223"/>
      <c r="BN34" s="223"/>
      <c r="BO34" s="232"/>
      <c r="BP34" s="232"/>
      <c r="BQ34" s="229">
        <v>28</v>
      </c>
      <c r="BR34" s="230"/>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21"/>
    </row>
    <row r="35" spans="1:131" ht="26.25" customHeight="1" x14ac:dyDescent="0.2">
      <c r="A35" s="233">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77"/>
      <c r="AL35" s="968"/>
      <c r="AM35" s="968"/>
      <c r="AN35" s="968"/>
      <c r="AO35" s="968"/>
      <c r="AP35" s="968"/>
      <c r="AQ35" s="968"/>
      <c r="AR35" s="968"/>
      <c r="AS35" s="968"/>
      <c r="AT35" s="968"/>
      <c r="AU35" s="968"/>
      <c r="AV35" s="968"/>
      <c r="AW35" s="968"/>
      <c r="AX35" s="968"/>
      <c r="AY35" s="968"/>
      <c r="AZ35" s="1038"/>
      <c r="BA35" s="1038"/>
      <c r="BB35" s="1038"/>
      <c r="BC35" s="1038"/>
      <c r="BD35" s="1038"/>
      <c r="BE35" s="969"/>
      <c r="BF35" s="969"/>
      <c r="BG35" s="969"/>
      <c r="BH35" s="969"/>
      <c r="BI35" s="970"/>
      <c r="BJ35" s="223"/>
      <c r="BK35" s="223"/>
      <c r="BL35" s="223"/>
      <c r="BM35" s="223"/>
      <c r="BN35" s="223"/>
      <c r="BO35" s="232"/>
      <c r="BP35" s="232"/>
      <c r="BQ35" s="229">
        <v>29</v>
      </c>
      <c r="BR35" s="230"/>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21"/>
    </row>
    <row r="36" spans="1:131" ht="26.25" customHeight="1" x14ac:dyDescent="0.2">
      <c r="A36" s="233">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77"/>
      <c r="AL36" s="968"/>
      <c r="AM36" s="968"/>
      <c r="AN36" s="968"/>
      <c r="AO36" s="968"/>
      <c r="AP36" s="968"/>
      <c r="AQ36" s="968"/>
      <c r="AR36" s="968"/>
      <c r="AS36" s="968"/>
      <c r="AT36" s="968"/>
      <c r="AU36" s="968"/>
      <c r="AV36" s="968"/>
      <c r="AW36" s="968"/>
      <c r="AX36" s="968"/>
      <c r="AY36" s="968"/>
      <c r="AZ36" s="1038"/>
      <c r="BA36" s="1038"/>
      <c r="BB36" s="1038"/>
      <c r="BC36" s="1038"/>
      <c r="BD36" s="1038"/>
      <c r="BE36" s="969"/>
      <c r="BF36" s="969"/>
      <c r="BG36" s="969"/>
      <c r="BH36" s="969"/>
      <c r="BI36" s="970"/>
      <c r="BJ36" s="223"/>
      <c r="BK36" s="223"/>
      <c r="BL36" s="223"/>
      <c r="BM36" s="223"/>
      <c r="BN36" s="223"/>
      <c r="BO36" s="232"/>
      <c r="BP36" s="232"/>
      <c r="BQ36" s="229">
        <v>30</v>
      </c>
      <c r="BR36" s="230"/>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21"/>
    </row>
    <row r="37" spans="1:131" ht="26.25" customHeight="1" x14ac:dyDescent="0.2">
      <c r="A37" s="233">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77"/>
      <c r="AL37" s="968"/>
      <c r="AM37" s="968"/>
      <c r="AN37" s="968"/>
      <c r="AO37" s="968"/>
      <c r="AP37" s="968"/>
      <c r="AQ37" s="968"/>
      <c r="AR37" s="968"/>
      <c r="AS37" s="968"/>
      <c r="AT37" s="968"/>
      <c r="AU37" s="968"/>
      <c r="AV37" s="968"/>
      <c r="AW37" s="968"/>
      <c r="AX37" s="968"/>
      <c r="AY37" s="968"/>
      <c r="AZ37" s="1038"/>
      <c r="BA37" s="1038"/>
      <c r="BB37" s="1038"/>
      <c r="BC37" s="1038"/>
      <c r="BD37" s="1038"/>
      <c r="BE37" s="969"/>
      <c r="BF37" s="969"/>
      <c r="BG37" s="969"/>
      <c r="BH37" s="969"/>
      <c r="BI37" s="970"/>
      <c r="BJ37" s="223"/>
      <c r="BK37" s="223"/>
      <c r="BL37" s="223"/>
      <c r="BM37" s="223"/>
      <c r="BN37" s="223"/>
      <c r="BO37" s="232"/>
      <c r="BP37" s="232"/>
      <c r="BQ37" s="229">
        <v>31</v>
      </c>
      <c r="BR37" s="230"/>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21"/>
    </row>
    <row r="38" spans="1:131" ht="26.25" customHeight="1" x14ac:dyDescent="0.2">
      <c r="A38" s="233">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77"/>
      <c r="AL38" s="968"/>
      <c r="AM38" s="968"/>
      <c r="AN38" s="968"/>
      <c r="AO38" s="968"/>
      <c r="AP38" s="968"/>
      <c r="AQ38" s="968"/>
      <c r="AR38" s="968"/>
      <c r="AS38" s="968"/>
      <c r="AT38" s="968"/>
      <c r="AU38" s="968"/>
      <c r="AV38" s="968"/>
      <c r="AW38" s="968"/>
      <c r="AX38" s="968"/>
      <c r="AY38" s="968"/>
      <c r="AZ38" s="1038"/>
      <c r="BA38" s="1038"/>
      <c r="BB38" s="1038"/>
      <c r="BC38" s="1038"/>
      <c r="BD38" s="1038"/>
      <c r="BE38" s="969"/>
      <c r="BF38" s="969"/>
      <c r="BG38" s="969"/>
      <c r="BH38" s="969"/>
      <c r="BI38" s="970"/>
      <c r="BJ38" s="223"/>
      <c r="BK38" s="223"/>
      <c r="BL38" s="223"/>
      <c r="BM38" s="223"/>
      <c r="BN38" s="223"/>
      <c r="BO38" s="232"/>
      <c r="BP38" s="232"/>
      <c r="BQ38" s="229">
        <v>32</v>
      </c>
      <c r="BR38" s="230"/>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21"/>
    </row>
    <row r="39" spans="1:131" ht="26.25" customHeight="1" x14ac:dyDescent="0.2">
      <c r="A39" s="233">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68"/>
      <c r="AM39" s="968"/>
      <c r="AN39" s="968"/>
      <c r="AO39" s="968"/>
      <c r="AP39" s="968"/>
      <c r="AQ39" s="968"/>
      <c r="AR39" s="968"/>
      <c r="AS39" s="968"/>
      <c r="AT39" s="968"/>
      <c r="AU39" s="968"/>
      <c r="AV39" s="968"/>
      <c r="AW39" s="968"/>
      <c r="AX39" s="968"/>
      <c r="AY39" s="968"/>
      <c r="AZ39" s="1038"/>
      <c r="BA39" s="1038"/>
      <c r="BB39" s="1038"/>
      <c r="BC39" s="1038"/>
      <c r="BD39" s="1038"/>
      <c r="BE39" s="969"/>
      <c r="BF39" s="969"/>
      <c r="BG39" s="969"/>
      <c r="BH39" s="969"/>
      <c r="BI39" s="970"/>
      <c r="BJ39" s="223"/>
      <c r="BK39" s="223"/>
      <c r="BL39" s="223"/>
      <c r="BM39" s="223"/>
      <c r="BN39" s="223"/>
      <c r="BO39" s="232"/>
      <c r="BP39" s="232"/>
      <c r="BQ39" s="229">
        <v>33</v>
      </c>
      <c r="BR39" s="230"/>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21"/>
    </row>
    <row r="40" spans="1:131" ht="26.25" customHeight="1" x14ac:dyDescent="0.2">
      <c r="A40" s="229">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68"/>
      <c r="AM40" s="968"/>
      <c r="AN40" s="968"/>
      <c r="AO40" s="968"/>
      <c r="AP40" s="968"/>
      <c r="AQ40" s="968"/>
      <c r="AR40" s="968"/>
      <c r="AS40" s="968"/>
      <c r="AT40" s="968"/>
      <c r="AU40" s="968"/>
      <c r="AV40" s="968"/>
      <c r="AW40" s="968"/>
      <c r="AX40" s="968"/>
      <c r="AY40" s="968"/>
      <c r="AZ40" s="1038"/>
      <c r="BA40" s="1038"/>
      <c r="BB40" s="1038"/>
      <c r="BC40" s="1038"/>
      <c r="BD40" s="1038"/>
      <c r="BE40" s="969"/>
      <c r="BF40" s="969"/>
      <c r="BG40" s="969"/>
      <c r="BH40" s="969"/>
      <c r="BI40" s="970"/>
      <c r="BJ40" s="223"/>
      <c r="BK40" s="223"/>
      <c r="BL40" s="223"/>
      <c r="BM40" s="223"/>
      <c r="BN40" s="223"/>
      <c r="BO40" s="232"/>
      <c r="BP40" s="232"/>
      <c r="BQ40" s="229">
        <v>34</v>
      </c>
      <c r="BR40" s="230"/>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21"/>
    </row>
    <row r="41" spans="1:131" ht="26.25" customHeight="1" x14ac:dyDescent="0.2">
      <c r="A41" s="229">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68"/>
      <c r="AM41" s="968"/>
      <c r="AN41" s="968"/>
      <c r="AO41" s="968"/>
      <c r="AP41" s="968"/>
      <c r="AQ41" s="968"/>
      <c r="AR41" s="968"/>
      <c r="AS41" s="968"/>
      <c r="AT41" s="968"/>
      <c r="AU41" s="968"/>
      <c r="AV41" s="968"/>
      <c r="AW41" s="968"/>
      <c r="AX41" s="968"/>
      <c r="AY41" s="968"/>
      <c r="AZ41" s="1038"/>
      <c r="BA41" s="1038"/>
      <c r="BB41" s="1038"/>
      <c r="BC41" s="1038"/>
      <c r="BD41" s="1038"/>
      <c r="BE41" s="969"/>
      <c r="BF41" s="969"/>
      <c r="BG41" s="969"/>
      <c r="BH41" s="969"/>
      <c r="BI41" s="970"/>
      <c r="BJ41" s="223"/>
      <c r="BK41" s="223"/>
      <c r="BL41" s="223"/>
      <c r="BM41" s="223"/>
      <c r="BN41" s="223"/>
      <c r="BO41" s="232"/>
      <c r="BP41" s="232"/>
      <c r="BQ41" s="229">
        <v>35</v>
      </c>
      <c r="BR41" s="230"/>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21"/>
    </row>
    <row r="42" spans="1:131" ht="26.25" customHeight="1" x14ac:dyDescent="0.2">
      <c r="A42" s="229">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68"/>
      <c r="AM42" s="968"/>
      <c r="AN42" s="968"/>
      <c r="AO42" s="968"/>
      <c r="AP42" s="968"/>
      <c r="AQ42" s="968"/>
      <c r="AR42" s="968"/>
      <c r="AS42" s="968"/>
      <c r="AT42" s="968"/>
      <c r="AU42" s="968"/>
      <c r="AV42" s="968"/>
      <c r="AW42" s="968"/>
      <c r="AX42" s="968"/>
      <c r="AY42" s="968"/>
      <c r="AZ42" s="1038"/>
      <c r="BA42" s="1038"/>
      <c r="BB42" s="1038"/>
      <c r="BC42" s="1038"/>
      <c r="BD42" s="1038"/>
      <c r="BE42" s="969"/>
      <c r="BF42" s="969"/>
      <c r="BG42" s="969"/>
      <c r="BH42" s="969"/>
      <c r="BI42" s="970"/>
      <c r="BJ42" s="223"/>
      <c r="BK42" s="223"/>
      <c r="BL42" s="223"/>
      <c r="BM42" s="223"/>
      <c r="BN42" s="223"/>
      <c r="BO42" s="232"/>
      <c r="BP42" s="232"/>
      <c r="BQ42" s="229">
        <v>36</v>
      </c>
      <c r="BR42" s="230"/>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21"/>
    </row>
    <row r="43" spans="1:131" ht="26.25" customHeight="1" x14ac:dyDescent="0.2">
      <c r="A43" s="229">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68"/>
      <c r="AM43" s="968"/>
      <c r="AN43" s="968"/>
      <c r="AO43" s="968"/>
      <c r="AP43" s="968"/>
      <c r="AQ43" s="968"/>
      <c r="AR43" s="968"/>
      <c r="AS43" s="968"/>
      <c r="AT43" s="968"/>
      <c r="AU43" s="968"/>
      <c r="AV43" s="968"/>
      <c r="AW43" s="968"/>
      <c r="AX43" s="968"/>
      <c r="AY43" s="968"/>
      <c r="AZ43" s="1038"/>
      <c r="BA43" s="1038"/>
      <c r="BB43" s="1038"/>
      <c r="BC43" s="1038"/>
      <c r="BD43" s="1038"/>
      <c r="BE43" s="969"/>
      <c r="BF43" s="969"/>
      <c r="BG43" s="969"/>
      <c r="BH43" s="969"/>
      <c r="BI43" s="970"/>
      <c r="BJ43" s="223"/>
      <c r="BK43" s="223"/>
      <c r="BL43" s="223"/>
      <c r="BM43" s="223"/>
      <c r="BN43" s="223"/>
      <c r="BO43" s="232"/>
      <c r="BP43" s="232"/>
      <c r="BQ43" s="229">
        <v>37</v>
      </c>
      <c r="BR43" s="230"/>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21"/>
    </row>
    <row r="44" spans="1:131" ht="26.25" customHeight="1" x14ac:dyDescent="0.2">
      <c r="A44" s="229">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68"/>
      <c r="AM44" s="968"/>
      <c r="AN44" s="968"/>
      <c r="AO44" s="968"/>
      <c r="AP44" s="968"/>
      <c r="AQ44" s="968"/>
      <c r="AR44" s="968"/>
      <c r="AS44" s="968"/>
      <c r="AT44" s="968"/>
      <c r="AU44" s="968"/>
      <c r="AV44" s="968"/>
      <c r="AW44" s="968"/>
      <c r="AX44" s="968"/>
      <c r="AY44" s="968"/>
      <c r="AZ44" s="1038"/>
      <c r="BA44" s="1038"/>
      <c r="BB44" s="1038"/>
      <c r="BC44" s="1038"/>
      <c r="BD44" s="1038"/>
      <c r="BE44" s="969"/>
      <c r="BF44" s="969"/>
      <c r="BG44" s="969"/>
      <c r="BH44" s="969"/>
      <c r="BI44" s="970"/>
      <c r="BJ44" s="223"/>
      <c r="BK44" s="223"/>
      <c r="BL44" s="223"/>
      <c r="BM44" s="223"/>
      <c r="BN44" s="223"/>
      <c r="BO44" s="232"/>
      <c r="BP44" s="232"/>
      <c r="BQ44" s="229">
        <v>38</v>
      </c>
      <c r="BR44" s="230"/>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21"/>
    </row>
    <row r="45" spans="1:131" ht="26.25" customHeight="1" x14ac:dyDescent="0.2">
      <c r="A45" s="229">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68"/>
      <c r="AM45" s="968"/>
      <c r="AN45" s="968"/>
      <c r="AO45" s="968"/>
      <c r="AP45" s="968"/>
      <c r="AQ45" s="968"/>
      <c r="AR45" s="968"/>
      <c r="AS45" s="968"/>
      <c r="AT45" s="968"/>
      <c r="AU45" s="968"/>
      <c r="AV45" s="968"/>
      <c r="AW45" s="968"/>
      <c r="AX45" s="968"/>
      <c r="AY45" s="968"/>
      <c r="AZ45" s="1038"/>
      <c r="BA45" s="1038"/>
      <c r="BB45" s="1038"/>
      <c r="BC45" s="1038"/>
      <c r="BD45" s="1038"/>
      <c r="BE45" s="969"/>
      <c r="BF45" s="969"/>
      <c r="BG45" s="969"/>
      <c r="BH45" s="969"/>
      <c r="BI45" s="970"/>
      <c r="BJ45" s="223"/>
      <c r="BK45" s="223"/>
      <c r="BL45" s="223"/>
      <c r="BM45" s="223"/>
      <c r="BN45" s="223"/>
      <c r="BO45" s="232"/>
      <c r="BP45" s="232"/>
      <c r="BQ45" s="229">
        <v>39</v>
      </c>
      <c r="BR45" s="230"/>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21"/>
    </row>
    <row r="46" spans="1:131" ht="26.25" customHeight="1" x14ac:dyDescent="0.2">
      <c r="A46" s="229">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68"/>
      <c r="AM46" s="968"/>
      <c r="AN46" s="968"/>
      <c r="AO46" s="968"/>
      <c r="AP46" s="968"/>
      <c r="AQ46" s="968"/>
      <c r="AR46" s="968"/>
      <c r="AS46" s="968"/>
      <c r="AT46" s="968"/>
      <c r="AU46" s="968"/>
      <c r="AV46" s="968"/>
      <c r="AW46" s="968"/>
      <c r="AX46" s="968"/>
      <c r="AY46" s="968"/>
      <c r="AZ46" s="1038"/>
      <c r="BA46" s="1038"/>
      <c r="BB46" s="1038"/>
      <c r="BC46" s="1038"/>
      <c r="BD46" s="1038"/>
      <c r="BE46" s="969"/>
      <c r="BF46" s="969"/>
      <c r="BG46" s="969"/>
      <c r="BH46" s="969"/>
      <c r="BI46" s="970"/>
      <c r="BJ46" s="223"/>
      <c r="BK46" s="223"/>
      <c r="BL46" s="223"/>
      <c r="BM46" s="223"/>
      <c r="BN46" s="223"/>
      <c r="BO46" s="232"/>
      <c r="BP46" s="232"/>
      <c r="BQ46" s="229">
        <v>40</v>
      </c>
      <c r="BR46" s="230"/>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21"/>
    </row>
    <row r="47" spans="1:131" ht="26.25" customHeight="1" x14ac:dyDescent="0.2">
      <c r="A47" s="229">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68"/>
      <c r="AM47" s="968"/>
      <c r="AN47" s="968"/>
      <c r="AO47" s="968"/>
      <c r="AP47" s="968"/>
      <c r="AQ47" s="968"/>
      <c r="AR47" s="968"/>
      <c r="AS47" s="968"/>
      <c r="AT47" s="968"/>
      <c r="AU47" s="968"/>
      <c r="AV47" s="968"/>
      <c r="AW47" s="968"/>
      <c r="AX47" s="968"/>
      <c r="AY47" s="968"/>
      <c r="AZ47" s="1038"/>
      <c r="BA47" s="1038"/>
      <c r="BB47" s="1038"/>
      <c r="BC47" s="1038"/>
      <c r="BD47" s="1038"/>
      <c r="BE47" s="969"/>
      <c r="BF47" s="969"/>
      <c r="BG47" s="969"/>
      <c r="BH47" s="969"/>
      <c r="BI47" s="970"/>
      <c r="BJ47" s="223"/>
      <c r="BK47" s="223"/>
      <c r="BL47" s="223"/>
      <c r="BM47" s="223"/>
      <c r="BN47" s="223"/>
      <c r="BO47" s="232"/>
      <c r="BP47" s="232"/>
      <c r="BQ47" s="229">
        <v>41</v>
      </c>
      <c r="BR47" s="230"/>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21"/>
    </row>
    <row r="48" spans="1:131" ht="26.25" customHeight="1" x14ac:dyDescent="0.2">
      <c r="A48" s="229">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68"/>
      <c r="AM48" s="968"/>
      <c r="AN48" s="968"/>
      <c r="AO48" s="968"/>
      <c r="AP48" s="968"/>
      <c r="AQ48" s="968"/>
      <c r="AR48" s="968"/>
      <c r="AS48" s="968"/>
      <c r="AT48" s="968"/>
      <c r="AU48" s="968"/>
      <c r="AV48" s="968"/>
      <c r="AW48" s="968"/>
      <c r="AX48" s="968"/>
      <c r="AY48" s="968"/>
      <c r="AZ48" s="1038"/>
      <c r="BA48" s="1038"/>
      <c r="BB48" s="1038"/>
      <c r="BC48" s="1038"/>
      <c r="BD48" s="1038"/>
      <c r="BE48" s="969"/>
      <c r="BF48" s="969"/>
      <c r="BG48" s="969"/>
      <c r="BH48" s="969"/>
      <c r="BI48" s="970"/>
      <c r="BJ48" s="223"/>
      <c r="BK48" s="223"/>
      <c r="BL48" s="223"/>
      <c r="BM48" s="223"/>
      <c r="BN48" s="223"/>
      <c r="BO48" s="232"/>
      <c r="BP48" s="232"/>
      <c r="BQ48" s="229">
        <v>42</v>
      </c>
      <c r="BR48" s="230"/>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21"/>
    </row>
    <row r="49" spans="1:131" ht="26.25" customHeight="1" x14ac:dyDescent="0.2">
      <c r="A49" s="229">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68"/>
      <c r="AM49" s="968"/>
      <c r="AN49" s="968"/>
      <c r="AO49" s="968"/>
      <c r="AP49" s="968"/>
      <c r="AQ49" s="968"/>
      <c r="AR49" s="968"/>
      <c r="AS49" s="968"/>
      <c r="AT49" s="968"/>
      <c r="AU49" s="968"/>
      <c r="AV49" s="968"/>
      <c r="AW49" s="968"/>
      <c r="AX49" s="968"/>
      <c r="AY49" s="968"/>
      <c r="AZ49" s="1038"/>
      <c r="BA49" s="1038"/>
      <c r="BB49" s="1038"/>
      <c r="BC49" s="1038"/>
      <c r="BD49" s="1038"/>
      <c r="BE49" s="969"/>
      <c r="BF49" s="969"/>
      <c r="BG49" s="969"/>
      <c r="BH49" s="969"/>
      <c r="BI49" s="970"/>
      <c r="BJ49" s="223"/>
      <c r="BK49" s="223"/>
      <c r="BL49" s="223"/>
      <c r="BM49" s="223"/>
      <c r="BN49" s="223"/>
      <c r="BO49" s="232"/>
      <c r="BP49" s="232"/>
      <c r="BQ49" s="229">
        <v>43</v>
      </c>
      <c r="BR49" s="230"/>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21"/>
    </row>
    <row r="50" spans="1:131" ht="26.25" customHeight="1" x14ac:dyDescent="0.2">
      <c r="A50" s="229">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69"/>
      <c r="BF50" s="969"/>
      <c r="BG50" s="969"/>
      <c r="BH50" s="969"/>
      <c r="BI50" s="970"/>
      <c r="BJ50" s="223"/>
      <c r="BK50" s="223"/>
      <c r="BL50" s="223"/>
      <c r="BM50" s="223"/>
      <c r="BN50" s="223"/>
      <c r="BO50" s="232"/>
      <c r="BP50" s="232"/>
      <c r="BQ50" s="229">
        <v>44</v>
      </c>
      <c r="BR50" s="230"/>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21"/>
    </row>
    <row r="51" spans="1:131" ht="26.25" customHeight="1" x14ac:dyDescent="0.2">
      <c r="A51" s="229">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69"/>
      <c r="BF51" s="969"/>
      <c r="BG51" s="969"/>
      <c r="BH51" s="969"/>
      <c r="BI51" s="970"/>
      <c r="BJ51" s="223"/>
      <c r="BK51" s="223"/>
      <c r="BL51" s="223"/>
      <c r="BM51" s="223"/>
      <c r="BN51" s="223"/>
      <c r="BO51" s="232"/>
      <c r="BP51" s="232"/>
      <c r="BQ51" s="229">
        <v>45</v>
      </c>
      <c r="BR51" s="230"/>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21"/>
    </row>
    <row r="52" spans="1:131" ht="26.25" customHeight="1" x14ac:dyDescent="0.2">
      <c r="A52" s="229">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69"/>
      <c r="BF52" s="969"/>
      <c r="BG52" s="969"/>
      <c r="BH52" s="969"/>
      <c r="BI52" s="970"/>
      <c r="BJ52" s="223"/>
      <c r="BK52" s="223"/>
      <c r="BL52" s="223"/>
      <c r="BM52" s="223"/>
      <c r="BN52" s="223"/>
      <c r="BO52" s="232"/>
      <c r="BP52" s="232"/>
      <c r="BQ52" s="229">
        <v>46</v>
      </c>
      <c r="BR52" s="230"/>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21"/>
    </row>
    <row r="53" spans="1:131" ht="26.25" customHeight="1" x14ac:dyDescent="0.2">
      <c r="A53" s="229">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69"/>
      <c r="BF53" s="969"/>
      <c r="BG53" s="969"/>
      <c r="BH53" s="969"/>
      <c r="BI53" s="970"/>
      <c r="BJ53" s="223"/>
      <c r="BK53" s="223"/>
      <c r="BL53" s="223"/>
      <c r="BM53" s="223"/>
      <c r="BN53" s="223"/>
      <c r="BO53" s="232"/>
      <c r="BP53" s="232"/>
      <c r="BQ53" s="229">
        <v>47</v>
      </c>
      <c r="BR53" s="230"/>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21"/>
    </row>
    <row r="54" spans="1:131" ht="26.25" customHeight="1" x14ac:dyDescent="0.2">
      <c r="A54" s="229">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69"/>
      <c r="BF54" s="969"/>
      <c r="BG54" s="969"/>
      <c r="BH54" s="969"/>
      <c r="BI54" s="970"/>
      <c r="BJ54" s="223"/>
      <c r="BK54" s="223"/>
      <c r="BL54" s="223"/>
      <c r="BM54" s="223"/>
      <c r="BN54" s="223"/>
      <c r="BO54" s="232"/>
      <c r="BP54" s="232"/>
      <c r="BQ54" s="229">
        <v>48</v>
      </c>
      <c r="BR54" s="230"/>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21"/>
    </row>
    <row r="55" spans="1:131" ht="26.25" customHeight="1" x14ac:dyDescent="0.2">
      <c r="A55" s="229">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69"/>
      <c r="BF55" s="969"/>
      <c r="BG55" s="969"/>
      <c r="BH55" s="969"/>
      <c r="BI55" s="970"/>
      <c r="BJ55" s="223"/>
      <c r="BK55" s="223"/>
      <c r="BL55" s="223"/>
      <c r="BM55" s="223"/>
      <c r="BN55" s="223"/>
      <c r="BO55" s="232"/>
      <c r="BP55" s="232"/>
      <c r="BQ55" s="229">
        <v>49</v>
      </c>
      <c r="BR55" s="230"/>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21"/>
    </row>
    <row r="56" spans="1:131" ht="26.25" customHeight="1" x14ac:dyDescent="0.2">
      <c r="A56" s="229">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69"/>
      <c r="BF56" s="969"/>
      <c r="BG56" s="969"/>
      <c r="BH56" s="969"/>
      <c r="BI56" s="970"/>
      <c r="BJ56" s="223"/>
      <c r="BK56" s="223"/>
      <c r="BL56" s="223"/>
      <c r="BM56" s="223"/>
      <c r="BN56" s="223"/>
      <c r="BO56" s="232"/>
      <c r="BP56" s="232"/>
      <c r="BQ56" s="229">
        <v>50</v>
      </c>
      <c r="BR56" s="230"/>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21"/>
    </row>
    <row r="57" spans="1:131" ht="26.25" customHeight="1" x14ac:dyDescent="0.2">
      <c r="A57" s="229">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69"/>
      <c r="BF57" s="969"/>
      <c r="BG57" s="969"/>
      <c r="BH57" s="969"/>
      <c r="BI57" s="970"/>
      <c r="BJ57" s="223"/>
      <c r="BK57" s="223"/>
      <c r="BL57" s="223"/>
      <c r="BM57" s="223"/>
      <c r="BN57" s="223"/>
      <c r="BO57" s="232"/>
      <c r="BP57" s="232"/>
      <c r="BQ57" s="229">
        <v>51</v>
      </c>
      <c r="BR57" s="230"/>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21"/>
    </row>
    <row r="58" spans="1:131" ht="26.25" customHeight="1" x14ac:dyDescent="0.2">
      <c r="A58" s="229">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69"/>
      <c r="BF58" s="969"/>
      <c r="BG58" s="969"/>
      <c r="BH58" s="969"/>
      <c r="BI58" s="970"/>
      <c r="BJ58" s="223"/>
      <c r="BK58" s="223"/>
      <c r="BL58" s="223"/>
      <c r="BM58" s="223"/>
      <c r="BN58" s="223"/>
      <c r="BO58" s="232"/>
      <c r="BP58" s="232"/>
      <c r="BQ58" s="229">
        <v>52</v>
      </c>
      <c r="BR58" s="230"/>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21"/>
    </row>
    <row r="59" spans="1:131" ht="26.25" customHeight="1" x14ac:dyDescent="0.2">
      <c r="A59" s="229">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69"/>
      <c r="BF59" s="969"/>
      <c r="BG59" s="969"/>
      <c r="BH59" s="969"/>
      <c r="BI59" s="970"/>
      <c r="BJ59" s="223"/>
      <c r="BK59" s="223"/>
      <c r="BL59" s="223"/>
      <c r="BM59" s="223"/>
      <c r="BN59" s="223"/>
      <c r="BO59" s="232"/>
      <c r="BP59" s="232"/>
      <c r="BQ59" s="229">
        <v>53</v>
      </c>
      <c r="BR59" s="230"/>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21"/>
    </row>
    <row r="60" spans="1:131" ht="26.25" customHeight="1" x14ac:dyDescent="0.2">
      <c r="A60" s="229">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69"/>
      <c r="BF60" s="969"/>
      <c r="BG60" s="969"/>
      <c r="BH60" s="969"/>
      <c r="BI60" s="970"/>
      <c r="BJ60" s="223"/>
      <c r="BK60" s="223"/>
      <c r="BL60" s="223"/>
      <c r="BM60" s="223"/>
      <c r="BN60" s="223"/>
      <c r="BO60" s="232"/>
      <c r="BP60" s="232"/>
      <c r="BQ60" s="229">
        <v>54</v>
      </c>
      <c r="BR60" s="230"/>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21"/>
    </row>
    <row r="61" spans="1:131" ht="26.25" customHeight="1" thickBot="1" x14ac:dyDescent="0.25">
      <c r="A61" s="229">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69"/>
      <c r="BF61" s="969"/>
      <c r="BG61" s="969"/>
      <c r="BH61" s="969"/>
      <c r="BI61" s="970"/>
      <c r="BJ61" s="223"/>
      <c r="BK61" s="223"/>
      <c r="BL61" s="223"/>
      <c r="BM61" s="223"/>
      <c r="BN61" s="223"/>
      <c r="BO61" s="232"/>
      <c r="BP61" s="232"/>
      <c r="BQ61" s="229">
        <v>55</v>
      </c>
      <c r="BR61" s="230"/>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21"/>
    </row>
    <row r="62" spans="1:131" ht="26.25" customHeight="1" x14ac:dyDescent="0.2">
      <c r="A62" s="229">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69"/>
      <c r="BF62" s="969"/>
      <c r="BG62" s="969"/>
      <c r="BH62" s="969"/>
      <c r="BI62" s="970"/>
      <c r="BJ62" s="1024" t="s">
        <v>415</v>
      </c>
      <c r="BK62" s="1025"/>
      <c r="BL62" s="1025"/>
      <c r="BM62" s="1025"/>
      <c r="BN62" s="1026"/>
      <c r="BO62" s="232"/>
      <c r="BP62" s="232"/>
      <c r="BQ62" s="229">
        <v>56</v>
      </c>
      <c r="BR62" s="230"/>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21"/>
    </row>
    <row r="63" spans="1:131" ht="26.25" customHeight="1" thickBot="1" x14ac:dyDescent="0.25">
      <c r="A63" s="231" t="s">
        <v>393</v>
      </c>
      <c r="B63" s="934" t="s">
        <v>416</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7"/>
      <c r="AF63" s="1018">
        <v>2757</v>
      </c>
      <c r="AG63" s="956"/>
      <c r="AH63" s="956"/>
      <c r="AI63" s="956"/>
      <c r="AJ63" s="1019"/>
      <c r="AK63" s="1020"/>
      <c r="AL63" s="960"/>
      <c r="AM63" s="960"/>
      <c r="AN63" s="960"/>
      <c r="AO63" s="960"/>
      <c r="AP63" s="956">
        <v>19346</v>
      </c>
      <c r="AQ63" s="956"/>
      <c r="AR63" s="956"/>
      <c r="AS63" s="956"/>
      <c r="AT63" s="956"/>
      <c r="AU63" s="956">
        <v>10546</v>
      </c>
      <c r="AV63" s="956"/>
      <c r="AW63" s="956"/>
      <c r="AX63" s="956"/>
      <c r="AY63" s="956"/>
      <c r="AZ63" s="1014"/>
      <c r="BA63" s="1014"/>
      <c r="BB63" s="1014"/>
      <c r="BC63" s="1014"/>
      <c r="BD63" s="1014"/>
      <c r="BE63" s="957"/>
      <c r="BF63" s="957"/>
      <c r="BG63" s="957"/>
      <c r="BH63" s="957"/>
      <c r="BI63" s="958"/>
      <c r="BJ63" s="1015" t="s">
        <v>417</v>
      </c>
      <c r="BK63" s="950"/>
      <c r="BL63" s="950"/>
      <c r="BM63" s="950"/>
      <c r="BN63" s="1016"/>
      <c r="BO63" s="232"/>
      <c r="BP63" s="232"/>
      <c r="BQ63" s="229">
        <v>57</v>
      </c>
      <c r="BR63" s="230"/>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21"/>
    </row>
    <row r="65" spans="1:131" ht="26.25" customHeight="1" thickBot="1" x14ac:dyDescent="0.25">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21"/>
    </row>
    <row r="66" spans="1:131" ht="26.25" customHeight="1" x14ac:dyDescent="0.2">
      <c r="A66" s="992" t="s">
        <v>419</v>
      </c>
      <c r="B66" s="993"/>
      <c r="C66" s="993"/>
      <c r="D66" s="993"/>
      <c r="E66" s="993"/>
      <c r="F66" s="993"/>
      <c r="G66" s="993"/>
      <c r="H66" s="993"/>
      <c r="I66" s="993"/>
      <c r="J66" s="993"/>
      <c r="K66" s="993"/>
      <c r="L66" s="993"/>
      <c r="M66" s="993"/>
      <c r="N66" s="993"/>
      <c r="O66" s="993"/>
      <c r="P66" s="994"/>
      <c r="Q66" s="998" t="s">
        <v>397</v>
      </c>
      <c r="R66" s="999"/>
      <c r="S66" s="999"/>
      <c r="T66" s="999"/>
      <c r="U66" s="1000"/>
      <c r="V66" s="998" t="s">
        <v>398</v>
      </c>
      <c r="W66" s="999"/>
      <c r="X66" s="999"/>
      <c r="Y66" s="999"/>
      <c r="Z66" s="1000"/>
      <c r="AA66" s="998" t="s">
        <v>399</v>
      </c>
      <c r="AB66" s="999"/>
      <c r="AC66" s="999"/>
      <c r="AD66" s="999"/>
      <c r="AE66" s="1000"/>
      <c r="AF66" s="1004" t="s">
        <v>400</v>
      </c>
      <c r="AG66" s="1005"/>
      <c r="AH66" s="1005"/>
      <c r="AI66" s="1005"/>
      <c r="AJ66" s="1006"/>
      <c r="AK66" s="998" t="s">
        <v>401</v>
      </c>
      <c r="AL66" s="993"/>
      <c r="AM66" s="993"/>
      <c r="AN66" s="993"/>
      <c r="AO66" s="994"/>
      <c r="AP66" s="998" t="s">
        <v>402</v>
      </c>
      <c r="AQ66" s="999"/>
      <c r="AR66" s="999"/>
      <c r="AS66" s="999"/>
      <c r="AT66" s="1000"/>
      <c r="AU66" s="998" t="s">
        <v>420</v>
      </c>
      <c r="AV66" s="999"/>
      <c r="AW66" s="999"/>
      <c r="AX66" s="999"/>
      <c r="AY66" s="1000"/>
      <c r="AZ66" s="998" t="s">
        <v>379</v>
      </c>
      <c r="BA66" s="999"/>
      <c r="BB66" s="999"/>
      <c r="BC66" s="999"/>
      <c r="BD66" s="1012"/>
      <c r="BE66" s="232"/>
      <c r="BF66" s="232"/>
      <c r="BG66" s="232"/>
      <c r="BH66" s="232"/>
      <c r="BI66" s="232"/>
      <c r="BJ66" s="232"/>
      <c r="BK66" s="232"/>
      <c r="BL66" s="232"/>
      <c r="BM66" s="232"/>
      <c r="BN66" s="232"/>
      <c r="BO66" s="232"/>
      <c r="BP66" s="232"/>
      <c r="BQ66" s="229">
        <v>60</v>
      </c>
      <c r="BR66" s="234"/>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1"/>
    </row>
    <row r="67" spans="1:131" ht="26.25" customHeight="1" thickBot="1" x14ac:dyDescent="0.25">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32"/>
      <c r="BF67" s="232"/>
      <c r="BG67" s="232"/>
      <c r="BH67" s="232"/>
      <c r="BI67" s="232"/>
      <c r="BJ67" s="232"/>
      <c r="BK67" s="232"/>
      <c r="BL67" s="232"/>
      <c r="BM67" s="232"/>
      <c r="BN67" s="232"/>
      <c r="BO67" s="232"/>
      <c r="BP67" s="232"/>
      <c r="BQ67" s="229">
        <v>61</v>
      </c>
      <c r="BR67" s="234"/>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1"/>
    </row>
    <row r="68" spans="1:131" ht="26.25" customHeight="1" thickTop="1" x14ac:dyDescent="0.2">
      <c r="A68" s="227">
        <v>1</v>
      </c>
      <c r="B68" s="982" t="s">
        <v>580</v>
      </c>
      <c r="C68" s="983"/>
      <c r="D68" s="983"/>
      <c r="E68" s="983"/>
      <c r="F68" s="983"/>
      <c r="G68" s="983"/>
      <c r="H68" s="983"/>
      <c r="I68" s="983"/>
      <c r="J68" s="983"/>
      <c r="K68" s="983"/>
      <c r="L68" s="983"/>
      <c r="M68" s="983"/>
      <c r="N68" s="983"/>
      <c r="O68" s="983"/>
      <c r="P68" s="984"/>
      <c r="Q68" s="985">
        <v>8141</v>
      </c>
      <c r="R68" s="979"/>
      <c r="S68" s="979"/>
      <c r="T68" s="979"/>
      <c r="U68" s="979"/>
      <c r="V68" s="979">
        <v>7919</v>
      </c>
      <c r="W68" s="979"/>
      <c r="X68" s="979"/>
      <c r="Y68" s="979"/>
      <c r="Z68" s="979"/>
      <c r="AA68" s="979">
        <v>222</v>
      </c>
      <c r="AB68" s="979"/>
      <c r="AC68" s="979"/>
      <c r="AD68" s="979"/>
      <c r="AE68" s="979"/>
      <c r="AF68" s="979">
        <v>222</v>
      </c>
      <c r="AG68" s="979"/>
      <c r="AH68" s="979"/>
      <c r="AI68" s="979"/>
      <c r="AJ68" s="979"/>
      <c r="AK68" s="979">
        <v>4</v>
      </c>
      <c r="AL68" s="979"/>
      <c r="AM68" s="979"/>
      <c r="AN68" s="979"/>
      <c r="AO68" s="979"/>
      <c r="AP68" s="979" t="s">
        <v>510</v>
      </c>
      <c r="AQ68" s="979"/>
      <c r="AR68" s="979"/>
      <c r="AS68" s="979"/>
      <c r="AT68" s="979"/>
      <c r="AU68" s="979" t="s">
        <v>510</v>
      </c>
      <c r="AV68" s="979"/>
      <c r="AW68" s="979"/>
      <c r="AX68" s="979"/>
      <c r="AY68" s="979"/>
      <c r="AZ68" s="980"/>
      <c r="BA68" s="980"/>
      <c r="BB68" s="980"/>
      <c r="BC68" s="980"/>
      <c r="BD68" s="981"/>
      <c r="BE68" s="232"/>
      <c r="BF68" s="232"/>
      <c r="BG68" s="232"/>
      <c r="BH68" s="232"/>
      <c r="BI68" s="232"/>
      <c r="BJ68" s="232"/>
      <c r="BK68" s="232"/>
      <c r="BL68" s="232"/>
      <c r="BM68" s="232"/>
      <c r="BN68" s="232"/>
      <c r="BO68" s="232"/>
      <c r="BP68" s="232"/>
      <c r="BQ68" s="229">
        <v>62</v>
      </c>
      <c r="BR68" s="234"/>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1"/>
    </row>
    <row r="69" spans="1:131" ht="26.25" customHeight="1" x14ac:dyDescent="0.2">
      <c r="A69" s="229">
        <v>2</v>
      </c>
      <c r="B69" s="971" t="s">
        <v>581</v>
      </c>
      <c r="C69" s="972"/>
      <c r="D69" s="972"/>
      <c r="E69" s="972"/>
      <c r="F69" s="972"/>
      <c r="G69" s="972"/>
      <c r="H69" s="972"/>
      <c r="I69" s="972"/>
      <c r="J69" s="972"/>
      <c r="K69" s="972"/>
      <c r="L69" s="972"/>
      <c r="M69" s="972"/>
      <c r="N69" s="972"/>
      <c r="O69" s="972"/>
      <c r="P69" s="973"/>
      <c r="Q69" s="974">
        <v>22</v>
      </c>
      <c r="R69" s="968"/>
      <c r="S69" s="968"/>
      <c r="T69" s="968"/>
      <c r="U69" s="968"/>
      <c r="V69" s="968">
        <v>16</v>
      </c>
      <c r="W69" s="968"/>
      <c r="X69" s="968"/>
      <c r="Y69" s="968"/>
      <c r="Z69" s="968"/>
      <c r="AA69" s="968">
        <v>6</v>
      </c>
      <c r="AB69" s="968"/>
      <c r="AC69" s="968"/>
      <c r="AD69" s="968"/>
      <c r="AE69" s="968"/>
      <c r="AF69" s="968">
        <v>6</v>
      </c>
      <c r="AG69" s="968"/>
      <c r="AH69" s="968"/>
      <c r="AI69" s="968"/>
      <c r="AJ69" s="968"/>
      <c r="AK69" s="968">
        <v>4</v>
      </c>
      <c r="AL69" s="968"/>
      <c r="AM69" s="968"/>
      <c r="AN69" s="968"/>
      <c r="AO69" s="968"/>
      <c r="AP69" s="968" t="s">
        <v>510</v>
      </c>
      <c r="AQ69" s="968"/>
      <c r="AR69" s="968"/>
      <c r="AS69" s="968"/>
      <c r="AT69" s="968"/>
      <c r="AU69" s="968" t="s">
        <v>510</v>
      </c>
      <c r="AV69" s="968"/>
      <c r="AW69" s="968"/>
      <c r="AX69" s="968"/>
      <c r="AY69" s="968"/>
      <c r="AZ69" s="969"/>
      <c r="BA69" s="969"/>
      <c r="BB69" s="969"/>
      <c r="BC69" s="969"/>
      <c r="BD69" s="970"/>
      <c r="BE69" s="232"/>
      <c r="BF69" s="232"/>
      <c r="BG69" s="232"/>
      <c r="BH69" s="232"/>
      <c r="BI69" s="232"/>
      <c r="BJ69" s="232"/>
      <c r="BK69" s="232"/>
      <c r="BL69" s="232"/>
      <c r="BM69" s="232"/>
      <c r="BN69" s="232"/>
      <c r="BO69" s="232"/>
      <c r="BP69" s="232"/>
      <c r="BQ69" s="229">
        <v>63</v>
      </c>
      <c r="BR69" s="234"/>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1"/>
    </row>
    <row r="70" spans="1:131" ht="26.25" customHeight="1" x14ac:dyDescent="0.2">
      <c r="A70" s="229">
        <v>3</v>
      </c>
      <c r="B70" s="971" t="s">
        <v>582</v>
      </c>
      <c r="C70" s="972"/>
      <c r="D70" s="972"/>
      <c r="E70" s="972"/>
      <c r="F70" s="972"/>
      <c r="G70" s="972"/>
      <c r="H70" s="972"/>
      <c r="I70" s="972"/>
      <c r="J70" s="972"/>
      <c r="K70" s="972"/>
      <c r="L70" s="972"/>
      <c r="M70" s="972"/>
      <c r="N70" s="972"/>
      <c r="O70" s="972"/>
      <c r="P70" s="973"/>
      <c r="Q70" s="974">
        <v>160</v>
      </c>
      <c r="R70" s="968"/>
      <c r="S70" s="968"/>
      <c r="T70" s="968"/>
      <c r="U70" s="968"/>
      <c r="V70" s="968">
        <v>153</v>
      </c>
      <c r="W70" s="968"/>
      <c r="X70" s="968"/>
      <c r="Y70" s="968"/>
      <c r="Z70" s="968"/>
      <c r="AA70" s="968">
        <v>8</v>
      </c>
      <c r="AB70" s="968"/>
      <c r="AC70" s="968"/>
      <c r="AD70" s="968"/>
      <c r="AE70" s="968"/>
      <c r="AF70" s="968">
        <v>8</v>
      </c>
      <c r="AG70" s="968"/>
      <c r="AH70" s="968"/>
      <c r="AI70" s="968"/>
      <c r="AJ70" s="968"/>
      <c r="AK70" s="968">
        <v>33</v>
      </c>
      <c r="AL70" s="968"/>
      <c r="AM70" s="968"/>
      <c r="AN70" s="968"/>
      <c r="AO70" s="968"/>
      <c r="AP70" s="968" t="s">
        <v>510</v>
      </c>
      <c r="AQ70" s="968"/>
      <c r="AR70" s="968"/>
      <c r="AS70" s="968"/>
      <c r="AT70" s="968"/>
      <c r="AU70" s="968" t="s">
        <v>510</v>
      </c>
      <c r="AV70" s="968"/>
      <c r="AW70" s="968"/>
      <c r="AX70" s="968"/>
      <c r="AY70" s="968"/>
      <c r="AZ70" s="969"/>
      <c r="BA70" s="969"/>
      <c r="BB70" s="969"/>
      <c r="BC70" s="969"/>
      <c r="BD70" s="970"/>
      <c r="BE70" s="232"/>
      <c r="BF70" s="232"/>
      <c r="BG70" s="232"/>
      <c r="BH70" s="232"/>
      <c r="BI70" s="232"/>
      <c r="BJ70" s="232"/>
      <c r="BK70" s="232"/>
      <c r="BL70" s="232"/>
      <c r="BM70" s="232"/>
      <c r="BN70" s="232"/>
      <c r="BO70" s="232"/>
      <c r="BP70" s="232"/>
      <c r="BQ70" s="229">
        <v>64</v>
      </c>
      <c r="BR70" s="234"/>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1"/>
    </row>
    <row r="71" spans="1:131" ht="26.25" customHeight="1" x14ac:dyDescent="0.2">
      <c r="A71" s="229">
        <v>4</v>
      </c>
      <c r="B71" s="971" t="s">
        <v>583</v>
      </c>
      <c r="C71" s="972"/>
      <c r="D71" s="972"/>
      <c r="E71" s="972"/>
      <c r="F71" s="972"/>
      <c r="G71" s="972"/>
      <c r="H71" s="972"/>
      <c r="I71" s="972"/>
      <c r="J71" s="972"/>
      <c r="K71" s="972"/>
      <c r="L71" s="972"/>
      <c r="M71" s="972"/>
      <c r="N71" s="972"/>
      <c r="O71" s="972"/>
      <c r="P71" s="973"/>
      <c r="Q71" s="974">
        <v>228759</v>
      </c>
      <c r="R71" s="968"/>
      <c r="S71" s="968"/>
      <c r="T71" s="968"/>
      <c r="U71" s="968"/>
      <c r="V71" s="968">
        <v>221002</v>
      </c>
      <c r="W71" s="968"/>
      <c r="X71" s="968"/>
      <c r="Y71" s="968"/>
      <c r="Z71" s="968"/>
      <c r="AA71" s="968">
        <v>6757</v>
      </c>
      <c r="AB71" s="968"/>
      <c r="AC71" s="968"/>
      <c r="AD71" s="968"/>
      <c r="AE71" s="968"/>
      <c r="AF71" s="968">
        <v>6757</v>
      </c>
      <c r="AG71" s="968"/>
      <c r="AH71" s="968"/>
      <c r="AI71" s="968"/>
      <c r="AJ71" s="968"/>
      <c r="AK71" s="968">
        <v>10</v>
      </c>
      <c r="AL71" s="968"/>
      <c r="AM71" s="968"/>
      <c r="AN71" s="968"/>
      <c r="AO71" s="968"/>
      <c r="AP71" s="968" t="s">
        <v>510</v>
      </c>
      <c r="AQ71" s="968"/>
      <c r="AR71" s="968"/>
      <c r="AS71" s="968"/>
      <c r="AT71" s="968"/>
      <c r="AU71" s="968" t="s">
        <v>510</v>
      </c>
      <c r="AV71" s="968"/>
      <c r="AW71" s="968"/>
      <c r="AX71" s="968"/>
      <c r="AY71" s="968"/>
      <c r="AZ71" s="969"/>
      <c r="BA71" s="969"/>
      <c r="BB71" s="969"/>
      <c r="BC71" s="969"/>
      <c r="BD71" s="970"/>
      <c r="BE71" s="232"/>
      <c r="BF71" s="232"/>
      <c r="BG71" s="232"/>
      <c r="BH71" s="232"/>
      <c r="BI71" s="232"/>
      <c r="BJ71" s="232"/>
      <c r="BK71" s="232"/>
      <c r="BL71" s="232"/>
      <c r="BM71" s="232"/>
      <c r="BN71" s="232"/>
      <c r="BO71" s="232"/>
      <c r="BP71" s="232"/>
      <c r="BQ71" s="229">
        <v>65</v>
      </c>
      <c r="BR71" s="234"/>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1"/>
    </row>
    <row r="72" spans="1:131" ht="26.25" customHeight="1" x14ac:dyDescent="0.2">
      <c r="A72" s="229">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32"/>
      <c r="BF72" s="232"/>
      <c r="BG72" s="232"/>
      <c r="BH72" s="232"/>
      <c r="BI72" s="232"/>
      <c r="BJ72" s="232"/>
      <c r="BK72" s="232"/>
      <c r="BL72" s="232"/>
      <c r="BM72" s="232"/>
      <c r="BN72" s="232"/>
      <c r="BO72" s="232"/>
      <c r="BP72" s="232"/>
      <c r="BQ72" s="229">
        <v>66</v>
      </c>
      <c r="BR72" s="234"/>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1"/>
    </row>
    <row r="73" spans="1:131" ht="26.25" customHeight="1" x14ac:dyDescent="0.2">
      <c r="A73" s="229">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32"/>
      <c r="BF73" s="232"/>
      <c r="BG73" s="232"/>
      <c r="BH73" s="232"/>
      <c r="BI73" s="232"/>
      <c r="BJ73" s="232"/>
      <c r="BK73" s="232"/>
      <c r="BL73" s="232"/>
      <c r="BM73" s="232"/>
      <c r="BN73" s="232"/>
      <c r="BO73" s="232"/>
      <c r="BP73" s="232"/>
      <c r="BQ73" s="229">
        <v>67</v>
      </c>
      <c r="BR73" s="234"/>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1"/>
    </row>
    <row r="74" spans="1:131" ht="26.25" customHeight="1" x14ac:dyDescent="0.2">
      <c r="A74" s="229">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32"/>
      <c r="BF74" s="232"/>
      <c r="BG74" s="232"/>
      <c r="BH74" s="232"/>
      <c r="BI74" s="232"/>
      <c r="BJ74" s="232"/>
      <c r="BK74" s="232"/>
      <c r="BL74" s="232"/>
      <c r="BM74" s="232"/>
      <c r="BN74" s="232"/>
      <c r="BO74" s="232"/>
      <c r="BP74" s="232"/>
      <c r="BQ74" s="229">
        <v>68</v>
      </c>
      <c r="BR74" s="234"/>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1"/>
    </row>
    <row r="75" spans="1:131" ht="26.25" customHeight="1" x14ac:dyDescent="0.2">
      <c r="A75" s="229">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32"/>
      <c r="BF75" s="232"/>
      <c r="BG75" s="232"/>
      <c r="BH75" s="232"/>
      <c r="BI75" s="232"/>
      <c r="BJ75" s="232"/>
      <c r="BK75" s="232"/>
      <c r="BL75" s="232"/>
      <c r="BM75" s="232"/>
      <c r="BN75" s="232"/>
      <c r="BO75" s="232"/>
      <c r="BP75" s="232"/>
      <c r="BQ75" s="229">
        <v>69</v>
      </c>
      <c r="BR75" s="234"/>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1"/>
    </row>
    <row r="76" spans="1:131" ht="26.25" customHeight="1" x14ac:dyDescent="0.2">
      <c r="A76" s="229">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32"/>
      <c r="BF76" s="232"/>
      <c r="BG76" s="232"/>
      <c r="BH76" s="232"/>
      <c r="BI76" s="232"/>
      <c r="BJ76" s="232"/>
      <c r="BK76" s="232"/>
      <c r="BL76" s="232"/>
      <c r="BM76" s="232"/>
      <c r="BN76" s="232"/>
      <c r="BO76" s="232"/>
      <c r="BP76" s="232"/>
      <c r="BQ76" s="229">
        <v>70</v>
      </c>
      <c r="BR76" s="234"/>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1"/>
    </row>
    <row r="77" spans="1:131" ht="26.25" customHeight="1" x14ac:dyDescent="0.2">
      <c r="A77" s="229">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32"/>
      <c r="BF77" s="232"/>
      <c r="BG77" s="232"/>
      <c r="BH77" s="232"/>
      <c r="BI77" s="232"/>
      <c r="BJ77" s="232"/>
      <c r="BK77" s="232"/>
      <c r="BL77" s="232"/>
      <c r="BM77" s="232"/>
      <c r="BN77" s="232"/>
      <c r="BO77" s="232"/>
      <c r="BP77" s="232"/>
      <c r="BQ77" s="229">
        <v>71</v>
      </c>
      <c r="BR77" s="234"/>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1"/>
    </row>
    <row r="78" spans="1:131" ht="26.25" customHeight="1" x14ac:dyDescent="0.2">
      <c r="A78" s="229">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32"/>
      <c r="BF78" s="232"/>
      <c r="BG78" s="232"/>
      <c r="BH78" s="232"/>
      <c r="BI78" s="232"/>
      <c r="BJ78" s="221"/>
      <c r="BK78" s="221"/>
      <c r="BL78" s="221"/>
      <c r="BM78" s="221"/>
      <c r="BN78" s="221"/>
      <c r="BO78" s="232"/>
      <c r="BP78" s="232"/>
      <c r="BQ78" s="229">
        <v>72</v>
      </c>
      <c r="BR78" s="234"/>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1"/>
    </row>
    <row r="79" spans="1:131" ht="26.25" customHeight="1" x14ac:dyDescent="0.2">
      <c r="A79" s="229">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32"/>
      <c r="BF79" s="232"/>
      <c r="BG79" s="232"/>
      <c r="BH79" s="232"/>
      <c r="BI79" s="232"/>
      <c r="BJ79" s="221"/>
      <c r="BK79" s="221"/>
      <c r="BL79" s="221"/>
      <c r="BM79" s="221"/>
      <c r="BN79" s="221"/>
      <c r="BO79" s="232"/>
      <c r="BP79" s="232"/>
      <c r="BQ79" s="229">
        <v>73</v>
      </c>
      <c r="BR79" s="234"/>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1"/>
    </row>
    <row r="80" spans="1:131" ht="26.25" customHeight="1" x14ac:dyDescent="0.2">
      <c r="A80" s="229">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32"/>
      <c r="BF80" s="232"/>
      <c r="BG80" s="232"/>
      <c r="BH80" s="232"/>
      <c r="BI80" s="232"/>
      <c r="BJ80" s="232"/>
      <c r="BK80" s="232"/>
      <c r="BL80" s="232"/>
      <c r="BM80" s="232"/>
      <c r="BN80" s="232"/>
      <c r="BO80" s="232"/>
      <c r="BP80" s="232"/>
      <c r="BQ80" s="229">
        <v>74</v>
      </c>
      <c r="BR80" s="234"/>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1"/>
    </row>
    <row r="81" spans="1:131" ht="26.25" customHeight="1" x14ac:dyDescent="0.2">
      <c r="A81" s="229">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32"/>
      <c r="BF81" s="232"/>
      <c r="BG81" s="232"/>
      <c r="BH81" s="232"/>
      <c r="BI81" s="232"/>
      <c r="BJ81" s="232"/>
      <c r="BK81" s="232"/>
      <c r="BL81" s="232"/>
      <c r="BM81" s="232"/>
      <c r="BN81" s="232"/>
      <c r="BO81" s="232"/>
      <c r="BP81" s="232"/>
      <c r="BQ81" s="229">
        <v>75</v>
      </c>
      <c r="BR81" s="234"/>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1"/>
    </row>
    <row r="82" spans="1:131" ht="26.25" customHeight="1" x14ac:dyDescent="0.2">
      <c r="A82" s="229">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32"/>
      <c r="BF82" s="232"/>
      <c r="BG82" s="232"/>
      <c r="BH82" s="232"/>
      <c r="BI82" s="232"/>
      <c r="BJ82" s="232"/>
      <c r="BK82" s="232"/>
      <c r="BL82" s="232"/>
      <c r="BM82" s="232"/>
      <c r="BN82" s="232"/>
      <c r="BO82" s="232"/>
      <c r="BP82" s="232"/>
      <c r="BQ82" s="229">
        <v>76</v>
      </c>
      <c r="BR82" s="234"/>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1"/>
    </row>
    <row r="83" spans="1:131" ht="26.25" customHeight="1" x14ac:dyDescent="0.2">
      <c r="A83" s="229">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2"/>
      <c r="BF83" s="232"/>
      <c r="BG83" s="232"/>
      <c r="BH83" s="232"/>
      <c r="BI83" s="232"/>
      <c r="BJ83" s="232"/>
      <c r="BK83" s="232"/>
      <c r="BL83" s="232"/>
      <c r="BM83" s="232"/>
      <c r="BN83" s="232"/>
      <c r="BO83" s="232"/>
      <c r="BP83" s="232"/>
      <c r="BQ83" s="229">
        <v>77</v>
      </c>
      <c r="BR83" s="234"/>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1"/>
    </row>
    <row r="84" spans="1:131" ht="26.25" customHeight="1" x14ac:dyDescent="0.2">
      <c r="A84" s="229">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2"/>
      <c r="BF84" s="232"/>
      <c r="BG84" s="232"/>
      <c r="BH84" s="232"/>
      <c r="BI84" s="232"/>
      <c r="BJ84" s="232"/>
      <c r="BK84" s="232"/>
      <c r="BL84" s="232"/>
      <c r="BM84" s="232"/>
      <c r="BN84" s="232"/>
      <c r="BO84" s="232"/>
      <c r="BP84" s="232"/>
      <c r="BQ84" s="229">
        <v>78</v>
      </c>
      <c r="BR84" s="234"/>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1"/>
    </row>
    <row r="85" spans="1:131" ht="26.25" customHeight="1" x14ac:dyDescent="0.2">
      <c r="A85" s="229">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2"/>
      <c r="BF85" s="232"/>
      <c r="BG85" s="232"/>
      <c r="BH85" s="232"/>
      <c r="BI85" s="232"/>
      <c r="BJ85" s="232"/>
      <c r="BK85" s="232"/>
      <c r="BL85" s="232"/>
      <c r="BM85" s="232"/>
      <c r="BN85" s="232"/>
      <c r="BO85" s="232"/>
      <c r="BP85" s="232"/>
      <c r="BQ85" s="229">
        <v>79</v>
      </c>
      <c r="BR85" s="234"/>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1"/>
    </row>
    <row r="86" spans="1:131" ht="26.25" customHeight="1" x14ac:dyDescent="0.2">
      <c r="A86" s="229">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2"/>
      <c r="BF86" s="232"/>
      <c r="BG86" s="232"/>
      <c r="BH86" s="232"/>
      <c r="BI86" s="232"/>
      <c r="BJ86" s="232"/>
      <c r="BK86" s="232"/>
      <c r="BL86" s="232"/>
      <c r="BM86" s="232"/>
      <c r="BN86" s="232"/>
      <c r="BO86" s="232"/>
      <c r="BP86" s="232"/>
      <c r="BQ86" s="229">
        <v>80</v>
      </c>
      <c r="BR86" s="234"/>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1"/>
    </row>
    <row r="87" spans="1:131" ht="26.25" customHeight="1" x14ac:dyDescent="0.2">
      <c r="A87" s="235">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2"/>
      <c r="BF87" s="232"/>
      <c r="BG87" s="232"/>
      <c r="BH87" s="232"/>
      <c r="BI87" s="232"/>
      <c r="BJ87" s="232"/>
      <c r="BK87" s="232"/>
      <c r="BL87" s="232"/>
      <c r="BM87" s="232"/>
      <c r="BN87" s="232"/>
      <c r="BO87" s="232"/>
      <c r="BP87" s="232"/>
      <c r="BQ87" s="229">
        <v>81</v>
      </c>
      <c r="BR87" s="234"/>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1"/>
    </row>
    <row r="88" spans="1:131" ht="26.25" customHeight="1" thickBot="1" x14ac:dyDescent="0.25">
      <c r="A88" s="231" t="s">
        <v>393</v>
      </c>
      <c r="B88" s="934" t="s">
        <v>421</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v>6993</v>
      </c>
      <c r="AG88" s="956"/>
      <c r="AH88" s="956"/>
      <c r="AI88" s="956"/>
      <c r="AJ88" s="956"/>
      <c r="AK88" s="960"/>
      <c r="AL88" s="960"/>
      <c r="AM88" s="960"/>
      <c r="AN88" s="960"/>
      <c r="AO88" s="960"/>
      <c r="AP88" s="956" t="s">
        <v>510</v>
      </c>
      <c r="AQ88" s="956"/>
      <c r="AR88" s="956"/>
      <c r="AS88" s="956"/>
      <c r="AT88" s="956"/>
      <c r="AU88" s="956" t="s">
        <v>510</v>
      </c>
      <c r="AV88" s="956"/>
      <c r="AW88" s="956"/>
      <c r="AX88" s="956"/>
      <c r="AY88" s="956"/>
      <c r="AZ88" s="957"/>
      <c r="BA88" s="957"/>
      <c r="BB88" s="957"/>
      <c r="BC88" s="957"/>
      <c r="BD88" s="958"/>
      <c r="BE88" s="232"/>
      <c r="BF88" s="232"/>
      <c r="BG88" s="232"/>
      <c r="BH88" s="232"/>
      <c r="BI88" s="232"/>
      <c r="BJ88" s="232"/>
      <c r="BK88" s="232"/>
      <c r="BL88" s="232"/>
      <c r="BM88" s="232"/>
      <c r="BN88" s="232"/>
      <c r="BO88" s="232"/>
      <c r="BP88" s="232"/>
      <c r="BQ88" s="229">
        <v>82</v>
      </c>
      <c r="BR88" s="234"/>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934" t="s">
        <v>422</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v>152</v>
      </c>
      <c r="CS102" s="950"/>
      <c r="CT102" s="950"/>
      <c r="CU102" s="950"/>
      <c r="CV102" s="951"/>
      <c r="CW102" s="949">
        <v>12</v>
      </c>
      <c r="CX102" s="950"/>
      <c r="CY102" s="950"/>
      <c r="CZ102" s="950"/>
      <c r="DA102" s="951"/>
      <c r="DB102" s="949" t="s">
        <v>510</v>
      </c>
      <c r="DC102" s="950"/>
      <c r="DD102" s="950"/>
      <c r="DE102" s="950"/>
      <c r="DF102" s="951"/>
      <c r="DG102" s="949" t="s">
        <v>510</v>
      </c>
      <c r="DH102" s="950"/>
      <c r="DI102" s="950"/>
      <c r="DJ102" s="950"/>
      <c r="DK102" s="951"/>
      <c r="DL102" s="949">
        <v>199</v>
      </c>
      <c r="DM102" s="950"/>
      <c r="DN102" s="950"/>
      <c r="DO102" s="950"/>
      <c r="DP102" s="951"/>
      <c r="DQ102" s="949">
        <v>20</v>
      </c>
      <c r="DR102" s="950"/>
      <c r="DS102" s="950"/>
      <c r="DT102" s="950"/>
      <c r="DU102" s="951"/>
      <c r="DV102" s="934"/>
      <c r="DW102" s="935"/>
      <c r="DX102" s="935"/>
      <c r="DY102" s="935"/>
      <c r="DZ102" s="936"/>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7" t="s">
        <v>423</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8" t="s">
        <v>424</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425</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426</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39" t="s">
        <v>427</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428</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1" customFormat="1" ht="26.25" customHeight="1" x14ac:dyDescent="0.2">
      <c r="A109" s="89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430</v>
      </c>
      <c r="AB109" s="893"/>
      <c r="AC109" s="893"/>
      <c r="AD109" s="893"/>
      <c r="AE109" s="894"/>
      <c r="AF109" s="895" t="s">
        <v>431</v>
      </c>
      <c r="AG109" s="893"/>
      <c r="AH109" s="893"/>
      <c r="AI109" s="893"/>
      <c r="AJ109" s="894"/>
      <c r="AK109" s="895" t="s">
        <v>306</v>
      </c>
      <c r="AL109" s="893"/>
      <c r="AM109" s="893"/>
      <c r="AN109" s="893"/>
      <c r="AO109" s="894"/>
      <c r="AP109" s="895" t="s">
        <v>432</v>
      </c>
      <c r="AQ109" s="893"/>
      <c r="AR109" s="893"/>
      <c r="AS109" s="893"/>
      <c r="AT109" s="926"/>
      <c r="AU109" s="89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430</v>
      </c>
      <c r="BR109" s="893"/>
      <c r="BS109" s="893"/>
      <c r="BT109" s="893"/>
      <c r="BU109" s="894"/>
      <c r="BV109" s="895" t="s">
        <v>431</v>
      </c>
      <c r="BW109" s="893"/>
      <c r="BX109" s="893"/>
      <c r="BY109" s="893"/>
      <c r="BZ109" s="894"/>
      <c r="CA109" s="895" t="s">
        <v>306</v>
      </c>
      <c r="CB109" s="893"/>
      <c r="CC109" s="893"/>
      <c r="CD109" s="893"/>
      <c r="CE109" s="894"/>
      <c r="CF109" s="933" t="s">
        <v>432</v>
      </c>
      <c r="CG109" s="933"/>
      <c r="CH109" s="933"/>
      <c r="CI109" s="933"/>
      <c r="CJ109" s="933"/>
      <c r="CK109" s="895"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430</v>
      </c>
      <c r="DH109" s="893"/>
      <c r="DI109" s="893"/>
      <c r="DJ109" s="893"/>
      <c r="DK109" s="894"/>
      <c r="DL109" s="895" t="s">
        <v>431</v>
      </c>
      <c r="DM109" s="893"/>
      <c r="DN109" s="893"/>
      <c r="DO109" s="893"/>
      <c r="DP109" s="894"/>
      <c r="DQ109" s="895" t="s">
        <v>306</v>
      </c>
      <c r="DR109" s="893"/>
      <c r="DS109" s="893"/>
      <c r="DT109" s="893"/>
      <c r="DU109" s="894"/>
      <c r="DV109" s="895" t="s">
        <v>432</v>
      </c>
      <c r="DW109" s="893"/>
      <c r="DX109" s="893"/>
      <c r="DY109" s="893"/>
      <c r="DZ109" s="926"/>
    </row>
    <row r="110" spans="1:131" s="221" customFormat="1" ht="26.25" customHeight="1" x14ac:dyDescent="0.2">
      <c r="A110" s="804" t="s">
        <v>434</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5659672</v>
      </c>
      <c r="AB110" s="886"/>
      <c r="AC110" s="886"/>
      <c r="AD110" s="886"/>
      <c r="AE110" s="887"/>
      <c r="AF110" s="888">
        <v>5912346</v>
      </c>
      <c r="AG110" s="886"/>
      <c r="AH110" s="886"/>
      <c r="AI110" s="886"/>
      <c r="AJ110" s="887"/>
      <c r="AK110" s="888">
        <v>6291423</v>
      </c>
      <c r="AL110" s="886"/>
      <c r="AM110" s="886"/>
      <c r="AN110" s="886"/>
      <c r="AO110" s="887"/>
      <c r="AP110" s="889">
        <v>29.8</v>
      </c>
      <c r="AQ110" s="890"/>
      <c r="AR110" s="890"/>
      <c r="AS110" s="890"/>
      <c r="AT110" s="891"/>
      <c r="AU110" s="927" t="s">
        <v>72</v>
      </c>
      <c r="AV110" s="928"/>
      <c r="AW110" s="928"/>
      <c r="AX110" s="928"/>
      <c r="AY110" s="928"/>
      <c r="AZ110" s="857" t="s">
        <v>435</v>
      </c>
      <c r="BA110" s="805"/>
      <c r="BB110" s="805"/>
      <c r="BC110" s="805"/>
      <c r="BD110" s="805"/>
      <c r="BE110" s="805"/>
      <c r="BF110" s="805"/>
      <c r="BG110" s="805"/>
      <c r="BH110" s="805"/>
      <c r="BI110" s="805"/>
      <c r="BJ110" s="805"/>
      <c r="BK110" s="805"/>
      <c r="BL110" s="805"/>
      <c r="BM110" s="805"/>
      <c r="BN110" s="805"/>
      <c r="BO110" s="805"/>
      <c r="BP110" s="806"/>
      <c r="BQ110" s="858">
        <v>60437103</v>
      </c>
      <c r="BR110" s="839"/>
      <c r="BS110" s="839"/>
      <c r="BT110" s="839"/>
      <c r="BU110" s="839"/>
      <c r="BV110" s="839">
        <v>58889800</v>
      </c>
      <c r="BW110" s="839"/>
      <c r="BX110" s="839"/>
      <c r="BY110" s="839"/>
      <c r="BZ110" s="839"/>
      <c r="CA110" s="839">
        <v>56505510</v>
      </c>
      <c r="CB110" s="839"/>
      <c r="CC110" s="839"/>
      <c r="CD110" s="839"/>
      <c r="CE110" s="839"/>
      <c r="CF110" s="863">
        <v>267.39999999999998</v>
      </c>
      <c r="CG110" s="864"/>
      <c r="CH110" s="864"/>
      <c r="CI110" s="864"/>
      <c r="CJ110" s="864"/>
      <c r="CK110" s="923" t="s">
        <v>436</v>
      </c>
      <c r="CL110" s="816"/>
      <c r="CM110" s="857" t="s">
        <v>437</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180</v>
      </c>
      <c r="DH110" s="839"/>
      <c r="DI110" s="839"/>
      <c r="DJ110" s="839"/>
      <c r="DK110" s="839"/>
      <c r="DL110" s="839" t="s">
        <v>417</v>
      </c>
      <c r="DM110" s="839"/>
      <c r="DN110" s="839"/>
      <c r="DO110" s="839"/>
      <c r="DP110" s="839"/>
      <c r="DQ110" s="839" t="s">
        <v>180</v>
      </c>
      <c r="DR110" s="839"/>
      <c r="DS110" s="839"/>
      <c r="DT110" s="839"/>
      <c r="DU110" s="839"/>
      <c r="DV110" s="840" t="s">
        <v>180</v>
      </c>
      <c r="DW110" s="840"/>
      <c r="DX110" s="840"/>
      <c r="DY110" s="840"/>
      <c r="DZ110" s="841"/>
    </row>
    <row r="111" spans="1:131" s="221" customFormat="1" ht="26.25" customHeight="1" x14ac:dyDescent="0.2">
      <c r="A111" s="771" t="s">
        <v>438</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417</v>
      </c>
      <c r="AB111" s="916"/>
      <c r="AC111" s="916"/>
      <c r="AD111" s="916"/>
      <c r="AE111" s="917"/>
      <c r="AF111" s="918" t="s">
        <v>417</v>
      </c>
      <c r="AG111" s="916"/>
      <c r="AH111" s="916"/>
      <c r="AI111" s="916"/>
      <c r="AJ111" s="917"/>
      <c r="AK111" s="918" t="s">
        <v>180</v>
      </c>
      <c r="AL111" s="916"/>
      <c r="AM111" s="916"/>
      <c r="AN111" s="916"/>
      <c r="AO111" s="917"/>
      <c r="AP111" s="919" t="s">
        <v>417</v>
      </c>
      <c r="AQ111" s="920"/>
      <c r="AR111" s="920"/>
      <c r="AS111" s="920"/>
      <c r="AT111" s="921"/>
      <c r="AU111" s="929"/>
      <c r="AV111" s="930"/>
      <c r="AW111" s="930"/>
      <c r="AX111" s="930"/>
      <c r="AY111" s="930"/>
      <c r="AZ111" s="812" t="s">
        <v>439</v>
      </c>
      <c r="BA111" s="749"/>
      <c r="BB111" s="749"/>
      <c r="BC111" s="749"/>
      <c r="BD111" s="749"/>
      <c r="BE111" s="749"/>
      <c r="BF111" s="749"/>
      <c r="BG111" s="749"/>
      <c r="BH111" s="749"/>
      <c r="BI111" s="749"/>
      <c r="BJ111" s="749"/>
      <c r="BK111" s="749"/>
      <c r="BL111" s="749"/>
      <c r="BM111" s="749"/>
      <c r="BN111" s="749"/>
      <c r="BO111" s="749"/>
      <c r="BP111" s="750"/>
      <c r="BQ111" s="813">
        <v>86419</v>
      </c>
      <c r="BR111" s="814"/>
      <c r="BS111" s="814"/>
      <c r="BT111" s="814"/>
      <c r="BU111" s="814"/>
      <c r="BV111" s="814">
        <v>73522</v>
      </c>
      <c r="BW111" s="814"/>
      <c r="BX111" s="814"/>
      <c r="BY111" s="814"/>
      <c r="BZ111" s="814"/>
      <c r="CA111" s="814">
        <v>60013</v>
      </c>
      <c r="CB111" s="814"/>
      <c r="CC111" s="814"/>
      <c r="CD111" s="814"/>
      <c r="CE111" s="814"/>
      <c r="CF111" s="872">
        <v>0.3</v>
      </c>
      <c r="CG111" s="873"/>
      <c r="CH111" s="873"/>
      <c r="CI111" s="873"/>
      <c r="CJ111" s="873"/>
      <c r="CK111" s="924"/>
      <c r="CL111" s="818"/>
      <c r="CM111" s="812" t="s">
        <v>440</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417</v>
      </c>
      <c r="DH111" s="814"/>
      <c r="DI111" s="814"/>
      <c r="DJ111" s="814"/>
      <c r="DK111" s="814"/>
      <c r="DL111" s="814" t="s">
        <v>180</v>
      </c>
      <c r="DM111" s="814"/>
      <c r="DN111" s="814"/>
      <c r="DO111" s="814"/>
      <c r="DP111" s="814"/>
      <c r="DQ111" s="814" t="s">
        <v>417</v>
      </c>
      <c r="DR111" s="814"/>
      <c r="DS111" s="814"/>
      <c r="DT111" s="814"/>
      <c r="DU111" s="814"/>
      <c r="DV111" s="791" t="s">
        <v>180</v>
      </c>
      <c r="DW111" s="791"/>
      <c r="DX111" s="791"/>
      <c r="DY111" s="791"/>
      <c r="DZ111" s="792"/>
    </row>
    <row r="112" spans="1:131" s="221" customFormat="1" ht="26.25" customHeight="1" x14ac:dyDescent="0.2">
      <c r="A112" s="909" t="s">
        <v>441</v>
      </c>
      <c r="B112" s="910"/>
      <c r="C112" s="749" t="s">
        <v>442</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180</v>
      </c>
      <c r="AB112" s="777"/>
      <c r="AC112" s="777"/>
      <c r="AD112" s="777"/>
      <c r="AE112" s="778"/>
      <c r="AF112" s="779" t="s">
        <v>180</v>
      </c>
      <c r="AG112" s="777"/>
      <c r="AH112" s="777"/>
      <c r="AI112" s="777"/>
      <c r="AJ112" s="778"/>
      <c r="AK112" s="779" t="s">
        <v>180</v>
      </c>
      <c r="AL112" s="777"/>
      <c r="AM112" s="777"/>
      <c r="AN112" s="777"/>
      <c r="AO112" s="778"/>
      <c r="AP112" s="821" t="s">
        <v>417</v>
      </c>
      <c r="AQ112" s="822"/>
      <c r="AR112" s="822"/>
      <c r="AS112" s="822"/>
      <c r="AT112" s="823"/>
      <c r="AU112" s="929"/>
      <c r="AV112" s="930"/>
      <c r="AW112" s="930"/>
      <c r="AX112" s="930"/>
      <c r="AY112" s="930"/>
      <c r="AZ112" s="812" t="s">
        <v>443</v>
      </c>
      <c r="BA112" s="749"/>
      <c r="BB112" s="749"/>
      <c r="BC112" s="749"/>
      <c r="BD112" s="749"/>
      <c r="BE112" s="749"/>
      <c r="BF112" s="749"/>
      <c r="BG112" s="749"/>
      <c r="BH112" s="749"/>
      <c r="BI112" s="749"/>
      <c r="BJ112" s="749"/>
      <c r="BK112" s="749"/>
      <c r="BL112" s="749"/>
      <c r="BM112" s="749"/>
      <c r="BN112" s="749"/>
      <c r="BO112" s="749"/>
      <c r="BP112" s="750"/>
      <c r="BQ112" s="813">
        <v>10547097</v>
      </c>
      <c r="BR112" s="814"/>
      <c r="BS112" s="814"/>
      <c r="BT112" s="814"/>
      <c r="BU112" s="814"/>
      <c r="BV112" s="814">
        <v>10709119</v>
      </c>
      <c r="BW112" s="814"/>
      <c r="BX112" s="814"/>
      <c r="BY112" s="814"/>
      <c r="BZ112" s="814"/>
      <c r="CA112" s="814">
        <v>10546297</v>
      </c>
      <c r="CB112" s="814"/>
      <c r="CC112" s="814"/>
      <c r="CD112" s="814"/>
      <c r="CE112" s="814"/>
      <c r="CF112" s="872">
        <v>49.9</v>
      </c>
      <c r="CG112" s="873"/>
      <c r="CH112" s="873"/>
      <c r="CI112" s="873"/>
      <c r="CJ112" s="873"/>
      <c r="CK112" s="924"/>
      <c r="CL112" s="818"/>
      <c r="CM112" s="812" t="s">
        <v>444</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180</v>
      </c>
      <c r="DH112" s="814"/>
      <c r="DI112" s="814"/>
      <c r="DJ112" s="814"/>
      <c r="DK112" s="814"/>
      <c r="DL112" s="814" t="s">
        <v>445</v>
      </c>
      <c r="DM112" s="814"/>
      <c r="DN112" s="814"/>
      <c r="DO112" s="814"/>
      <c r="DP112" s="814"/>
      <c r="DQ112" s="814" t="s">
        <v>180</v>
      </c>
      <c r="DR112" s="814"/>
      <c r="DS112" s="814"/>
      <c r="DT112" s="814"/>
      <c r="DU112" s="814"/>
      <c r="DV112" s="791" t="s">
        <v>180</v>
      </c>
      <c r="DW112" s="791"/>
      <c r="DX112" s="791"/>
      <c r="DY112" s="791"/>
      <c r="DZ112" s="792"/>
    </row>
    <row r="113" spans="1:130" s="221" customFormat="1" ht="26.25" customHeight="1" x14ac:dyDescent="0.2">
      <c r="A113" s="911"/>
      <c r="B113" s="912"/>
      <c r="C113" s="749" t="s">
        <v>446</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987339</v>
      </c>
      <c r="AB113" s="916"/>
      <c r="AC113" s="916"/>
      <c r="AD113" s="916"/>
      <c r="AE113" s="917"/>
      <c r="AF113" s="918">
        <v>1087535</v>
      </c>
      <c r="AG113" s="916"/>
      <c r="AH113" s="916"/>
      <c r="AI113" s="916"/>
      <c r="AJ113" s="917"/>
      <c r="AK113" s="918">
        <v>1061846</v>
      </c>
      <c r="AL113" s="916"/>
      <c r="AM113" s="916"/>
      <c r="AN113" s="916"/>
      <c r="AO113" s="917"/>
      <c r="AP113" s="919">
        <v>5</v>
      </c>
      <c r="AQ113" s="920"/>
      <c r="AR113" s="920"/>
      <c r="AS113" s="920"/>
      <c r="AT113" s="921"/>
      <c r="AU113" s="929"/>
      <c r="AV113" s="930"/>
      <c r="AW113" s="930"/>
      <c r="AX113" s="930"/>
      <c r="AY113" s="930"/>
      <c r="AZ113" s="812" t="s">
        <v>447</v>
      </c>
      <c r="BA113" s="749"/>
      <c r="BB113" s="749"/>
      <c r="BC113" s="749"/>
      <c r="BD113" s="749"/>
      <c r="BE113" s="749"/>
      <c r="BF113" s="749"/>
      <c r="BG113" s="749"/>
      <c r="BH113" s="749"/>
      <c r="BI113" s="749"/>
      <c r="BJ113" s="749"/>
      <c r="BK113" s="749"/>
      <c r="BL113" s="749"/>
      <c r="BM113" s="749"/>
      <c r="BN113" s="749"/>
      <c r="BO113" s="749"/>
      <c r="BP113" s="750"/>
      <c r="BQ113" s="813" t="s">
        <v>417</v>
      </c>
      <c r="BR113" s="814"/>
      <c r="BS113" s="814"/>
      <c r="BT113" s="814"/>
      <c r="BU113" s="814"/>
      <c r="BV113" s="814" t="s">
        <v>180</v>
      </c>
      <c r="BW113" s="814"/>
      <c r="BX113" s="814"/>
      <c r="BY113" s="814"/>
      <c r="BZ113" s="814"/>
      <c r="CA113" s="814" t="s">
        <v>180</v>
      </c>
      <c r="CB113" s="814"/>
      <c r="CC113" s="814"/>
      <c r="CD113" s="814"/>
      <c r="CE113" s="814"/>
      <c r="CF113" s="872" t="s">
        <v>180</v>
      </c>
      <c r="CG113" s="873"/>
      <c r="CH113" s="873"/>
      <c r="CI113" s="873"/>
      <c r="CJ113" s="873"/>
      <c r="CK113" s="924"/>
      <c r="CL113" s="818"/>
      <c r="CM113" s="812" t="s">
        <v>448</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445</v>
      </c>
      <c r="DH113" s="777"/>
      <c r="DI113" s="777"/>
      <c r="DJ113" s="777"/>
      <c r="DK113" s="778"/>
      <c r="DL113" s="779" t="s">
        <v>417</v>
      </c>
      <c r="DM113" s="777"/>
      <c r="DN113" s="777"/>
      <c r="DO113" s="777"/>
      <c r="DP113" s="778"/>
      <c r="DQ113" s="779" t="s">
        <v>180</v>
      </c>
      <c r="DR113" s="777"/>
      <c r="DS113" s="777"/>
      <c r="DT113" s="777"/>
      <c r="DU113" s="778"/>
      <c r="DV113" s="821" t="s">
        <v>417</v>
      </c>
      <c r="DW113" s="822"/>
      <c r="DX113" s="822"/>
      <c r="DY113" s="822"/>
      <c r="DZ113" s="823"/>
    </row>
    <row r="114" spans="1:130" s="221" customFormat="1" ht="26.25" customHeight="1" x14ac:dyDescent="0.2">
      <c r="A114" s="911"/>
      <c r="B114" s="912"/>
      <c r="C114" s="749" t="s">
        <v>449</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t="s">
        <v>417</v>
      </c>
      <c r="AB114" s="777"/>
      <c r="AC114" s="777"/>
      <c r="AD114" s="777"/>
      <c r="AE114" s="778"/>
      <c r="AF114" s="779" t="s">
        <v>180</v>
      </c>
      <c r="AG114" s="777"/>
      <c r="AH114" s="777"/>
      <c r="AI114" s="777"/>
      <c r="AJ114" s="778"/>
      <c r="AK114" s="779" t="s">
        <v>180</v>
      </c>
      <c r="AL114" s="777"/>
      <c r="AM114" s="777"/>
      <c r="AN114" s="777"/>
      <c r="AO114" s="778"/>
      <c r="AP114" s="821" t="s">
        <v>180</v>
      </c>
      <c r="AQ114" s="822"/>
      <c r="AR114" s="822"/>
      <c r="AS114" s="822"/>
      <c r="AT114" s="823"/>
      <c r="AU114" s="929"/>
      <c r="AV114" s="930"/>
      <c r="AW114" s="930"/>
      <c r="AX114" s="930"/>
      <c r="AY114" s="930"/>
      <c r="AZ114" s="812" t="s">
        <v>450</v>
      </c>
      <c r="BA114" s="749"/>
      <c r="BB114" s="749"/>
      <c r="BC114" s="749"/>
      <c r="BD114" s="749"/>
      <c r="BE114" s="749"/>
      <c r="BF114" s="749"/>
      <c r="BG114" s="749"/>
      <c r="BH114" s="749"/>
      <c r="BI114" s="749"/>
      <c r="BJ114" s="749"/>
      <c r="BK114" s="749"/>
      <c r="BL114" s="749"/>
      <c r="BM114" s="749"/>
      <c r="BN114" s="749"/>
      <c r="BO114" s="749"/>
      <c r="BP114" s="750"/>
      <c r="BQ114" s="813">
        <v>8251643</v>
      </c>
      <c r="BR114" s="814"/>
      <c r="BS114" s="814"/>
      <c r="BT114" s="814"/>
      <c r="BU114" s="814"/>
      <c r="BV114" s="814">
        <v>8253511</v>
      </c>
      <c r="BW114" s="814"/>
      <c r="BX114" s="814"/>
      <c r="BY114" s="814"/>
      <c r="BZ114" s="814"/>
      <c r="CA114" s="814">
        <v>8184121</v>
      </c>
      <c r="CB114" s="814"/>
      <c r="CC114" s="814"/>
      <c r="CD114" s="814"/>
      <c r="CE114" s="814"/>
      <c r="CF114" s="872">
        <v>38.700000000000003</v>
      </c>
      <c r="CG114" s="873"/>
      <c r="CH114" s="873"/>
      <c r="CI114" s="873"/>
      <c r="CJ114" s="873"/>
      <c r="CK114" s="924"/>
      <c r="CL114" s="818"/>
      <c r="CM114" s="812" t="s">
        <v>451</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417</v>
      </c>
      <c r="DH114" s="777"/>
      <c r="DI114" s="777"/>
      <c r="DJ114" s="777"/>
      <c r="DK114" s="778"/>
      <c r="DL114" s="779" t="s">
        <v>180</v>
      </c>
      <c r="DM114" s="777"/>
      <c r="DN114" s="777"/>
      <c r="DO114" s="777"/>
      <c r="DP114" s="778"/>
      <c r="DQ114" s="779" t="s">
        <v>180</v>
      </c>
      <c r="DR114" s="777"/>
      <c r="DS114" s="777"/>
      <c r="DT114" s="777"/>
      <c r="DU114" s="778"/>
      <c r="DV114" s="821" t="s">
        <v>180</v>
      </c>
      <c r="DW114" s="822"/>
      <c r="DX114" s="822"/>
      <c r="DY114" s="822"/>
      <c r="DZ114" s="823"/>
    </row>
    <row r="115" spans="1:130" s="221" customFormat="1" ht="26.25" customHeight="1" x14ac:dyDescent="0.2">
      <c r="A115" s="911"/>
      <c r="B115" s="912"/>
      <c r="C115" s="749" t="s">
        <v>452</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v>14013</v>
      </c>
      <c r="AB115" s="916"/>
      <c r="AC115" s="916"/>
      <c r="AD115" s="916"/>
      <c r="AE115" s="917"/>
      <c r="AF115" s="918">
        <v>13643</v>
      </c>
      <c r="AG115" s="916"/>
      <c r="AH115" s="916"/>
      <c r="AI115" s="916"/>
      <c r="AJ115" s="917"/>
      <c r="AK115" s="918">
        <v>13272</v>
      </c>
      <c r="AL115" s="916"/>
      <c r="AM115" s="916"/>
      <c r="AN115" s="916"/>
      <c r="AO115" s="917"/>
      <c r="AP115" s="919">
        <v>0.1</v>
      </c>
      <c r="AQ115" s="920"/>
      <c r="AR115" s="920"/>
      <c r="AS115" s="920"/>
      <c r="AT115" s="921"/>
      <c r="AU115" s="929"/>
      <c r="AV115" s="930"/>
      <c r="AW115" s="930"/>
      <c r="AX115" s="930"/>
      <c r="AY115" s="930"/>
      <c r="AZ115" s="812" t="s">
        <v>453</v>
      </c>
      <c r="BA115" s="749"/>
      <c r="BB115" s="749"/>
      <c r="BC115" s="749"/>
      <c r="BD115" s="749"/>
      <c r="BE115" s="749"/>
      <c r="BF115" s="749"/>
      <c r="BG115" s="749"/>
      <c r="BH115" s="749"/>
      <c r="BI115" s="749"/>
      <c r="BJ115" s="749"/>
      <c r="BK115" s="749"/>
      <c r="BL115" s="749"/>
      <c r="BM115" s="749"/>
      <c r="BN115" s="749"/>
      <c r="BO115" s="749"/>
      <c r="BP115" s="750"/>
      <c r="BQ115" s="813">
        <v>21795</v>
      </c>
      <c r="BR115" s="814"/>
      <c r="BS115" s="814"/>
      <c r="BT115" s="814"/>
      <c r="BU115" s="814"/>
      <c r="BV115" s="814">
        <v>20848</v>
      </c>
      <c r="BW115" s="814"/>
      <c r="BX115" s="814"/>
      <c r="BY115" s="814"/>
      <c r="BZ115" s="814"/>
      <c r="CA115" s="814">
        <v>25679</v>
      </c>
      <c r="CB115" s="814"/>
      <c r="CC115" s="814"/>
      <c r="CD115" s="814"/>
      <c r="CE115" s="814"/>
      <c r="CF115" s="872">
        <v>0.1</v>
      </c>
      <c r="CG115" s="873"/>
      <c r="CH115" s="873"/>
      <c r="CI115" s="873"/>
      <c r="CJ115" s="873"/>
      <c r="CK115" s="924"/>
      <c r="CL115" s="818"/>
      <c r="CM115" s="812" t="s">
        <v>454</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t="s">
        <v>417</v>
      </c>
      <c r="DH115" s="777"/>
      <c r="DI115" s="777"/>
      <c r="DJ115" s="777"/>
      <c r="DK115" s="778"/>
      <c r="DL115" s="779" t="s">
        <v>180</v>
      </c>
      <c r="DM115" s="777"/>
      <c r="DN115" s="777"/>
      <c r="DO115" s="777"/>
      <c r="DP115" s="778"/>
      <c r="DQ115" s="779" t="s">
        <v>180</v>
      </c>
      <c r="DR115" s="777"/>
      <c r="DS115" s="777"/>
      <c r="DT115" s="777"/>
      <c r="DU115" s="778"/>
      <c r="DV115" s="821" t="s">
        <v>180</v>
      </c>
      <c r="DW115" s="822"/>
      <c r="DX115" s="822"/>
      <c r="DY115" s="822"/>
      <c r="DZ115" s="823"/>
    </row>
    <row r="116" spans="1:130" s="221" customFormat="1" ht="26.25" customHeight="1" x14ac:dyDescent="0.2">
      <c r="A116" s="913"/>
      <c r="B116" s="914"/>
      <c r="C116" s="836" t="s">
        <v>455</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t="s">
        <v>417</v>
      </c>
      <c r="AB116" s="777"/>
      <c r="AC116" s="777"/>
      <c r="AD116" s="777"/>
      <c r="AE116" s="778"/>
      <c r="AF116" s="779" t="s">
        <v>180</v>
      </c>
      <c r="AG116" s="777"/>
      <c r="AH116" s="777"/>
      <c r="AI116" s="777"/>
      <c r="AJ116" s="778"/>
      <c r="AK116" s="779" t="s">
        <v>180</v>
      </c>
      <c r="AL116" s="777"/>
      <c r="AM116" s="777"/>
      <c r="AN116" s="777"/>
      <c r="AO116" s="778"/>
      <c r="AP116" s="821" t="s">
        <v>180</v>
      </c>
      <c r="AQ116" s="822"/>
      <c r="AR116" s="822"/>
      <c r="AS116" s="822"/>
      <c r="AT116" s="823"/>
      <c r="AU116" s="929"/>
      <c r="AV116" s="930"/>
      <c r="AW116" s="930"/>
      <c r="AX116" s="930"/>
      <c r="AY116" s="930"/>
      <c r="AZ116" s="906" t="s">
        <v>456</v>
      </c>
      <c r="BA116" s="907"/>
      <c r="BB116" s="907"/>
      <c r="BC116" s="907"/>
      <c r="BD116" s="907"/>
      <c r="BE116" s="907"/>
      <c r="BF116" s="907"/>
      <c r="BG116" s="907"/>
      <c r="BH116" s="907"/>
      <c r="BI116" s="907"/>
      <c r="BJ116" s="907"/>
      <c r="BK116" s="907"/>
      <c r="BL116" s="907"/>
      <c r="BM116" s="907"/>
      <c r="BN116" s="907"/>
      <c r="BO116" s="907"/>
      <c r="BP116" s="908"/>
      <c r="BQ116" s="813" t="s">
        <v>180</v>
      </c>
      <c r="BR116" s="814"/>
      <c r="BS116" s="814"/>
      <c r="BT116" s="814"/>
      <c r="BU116" s="814"/>
      <c r="BV116" s="814" t="s">
        <v>180</v>
      </c>
      <c r="BW116" s="814"/>
      <c r="BX116" s="814"/>
      <c r="BY116" s="814"/>
      <c r="BZ116" s="814"/>
      <c r="CA116" s="814" t="s">
        <v>417</v>
      </c>
      <c r="CB116" s="814"/>
      <c r="CC116" s="814"/>
      <c r="CD116" s="814"/>
      <c r="CE116" s="814"/>
      <c r="CF116" s="872" t="s">
        <v>180</v>
      </c>
      <c r="CG116" s="873"/>
      <c r="CH116" s="873"/>
      <c r="CI116" s="873"/>
      <c r="CJ116" s="873"/>
      <c r="CK116" s="924"/>
      <c r="CL116" s="818"/>
      <c r="CM116" s="812" t="s">
        <v>457</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v>85535</v>
      </c>
      <c r="DH116" s="777"/>
      <c r="DI116" s="777"/>
      <c r="DJ116" s="777"/>
      <c r="DK116" s="778"/>
      <c r="DL116" s="779">
        <v>72344</v>
      </c>
      <c r="DM116" s="777"/>
      <c r="DN116" s="777"/>
      <c r="DO116" s="777"/>
      <c r="DP116" s="778"/>
      <c r="DQ116" s="779">
        <v>59333</v>
      </c>
      <c r="DR116" s="777"/>
      <c r="DS116" s="777"/>
      <c r="DT116" s="777"/>
      <c r="DU116" s="778"/>
      <c r="DV116" s="821">
        <v>0.3</v>
      </c>
      <c r="DW116" s="822"/>
      <c r="DX116" s="822"/>
      <c r="DY116" s="822"/>
      <c r="DZ116" s="823"/>
    </row>
    <row r="117" spans="1:130" s="221" customFormat="1" ht="26.25" customHeight="1" x14ac:dyDescent="0.2">
      <c r="A117" s="89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458</v>
      </c>
      <c r="Z117" s="894"/>
      <c r="AA117" s="899">
        <v>6661024</v>
      </c>
      <c r="AB117" s="900"/>
      <c r="AC117" s="900"/>
      <c r="AD117" s="900"/>
      <c r="AE117" s="901"/>
      <c r="AF117" s="902">
        <v>7013524</v>
      </c>
      <c r="AG117" s="900"/>
      <c r="AH117" s="900"/>
      <c r="AI117" s="900"/>
      <c r="AJ117" s="901"/>
      <c r="AK117" s="902">
        <v>7366541</v>
      </c>
      <c r="AL117" s="900"/>
      <c r="AM117" s="900"/>
      <c r="AN117" s="900"/>
      <c r="AO117" s="901"/>
      <c r="AP117" s="903"/>
      <c r="AQ117" s="904"/>
      <c r="AR117" s="904"/>
      <c r="AS117" s="904"/>
      <c r="AT117" s="905"/>
      <c r="AU117" s="929"/>
      <c r="AV117" s="930"/>
      <c r="AW117" s="930"/>
      <c r="AX117" s="930"/>
      <c r="AY117" s="930"/>
      <c r="AZ117" s="860" t="s">
        <v>459</v>
      </c>
      <c r="BA117" s="861"/>
      <c r="BB117" s="861"/>
      <c r="BC117" s="861"/>
      <c r="BD117" s="861"/>
      <c r="BE117" s="861"/>
      <c r="BF117" s="861"/>
      <c r="BG117" s="861"/>
      <c r="BH117" s="861"/>
      <c r="BI117" s="861"/>
      <c r="BJ117" s="861"/>
      <c r="BK117" s="861"/>
      <c r="BL117" s="861"/>
      <c r="BM117" s="861"/>
      <c r="BN117" s="861"/>
      <c r="BO117" s="861"/>
      <c r="BP117" s="862"/>
      <c r="BQ117" s="813" t="s">
        <v>180</v>
      </c>
      <c r="BR117" s="814"/>
      <c r="BS117" s="814"/>
      <c r="BT117" s="814"/>
      <c r="BU117" s="814"/>
      <c r="BV117" s="814" t="s">
        <v>180</v>
      </c>
      <c r="BW117" s="814"/>
      <c r="BX117" s="814"/>
      <c r="BY117" s="814"/>
      <c r="BZ117" s="814"/>
      <c r="CA117" s="814" t="s">
        <v>180</v>
      </c>
      <c r="CB117" s="814"/>
      <c r="CC117" s="814"/>
      <c r="CD117" s="814"/>
      <c r="CE117" s="814"/>
      <c r="CF117" s="872" t="s">
        <v>445</v>
      </c>
      <c r="CG117" s="873"/>
      <c r="CH117" s="873"/>
      <c r="CI117" s="873"/>
      <c r="CJ117" s="873"/>
      <c r="CK117" s="924"/>
      <c r="CL117" s="818"/>
      <c r="CM117" s="812" t="s">
        <v>460</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180</v>
      </c>
      <c r="DH117" s="777"/>
      <c r="DI117" s="777"/>
      <c r="DJ117" s="777"/>
      <c r="DK117" s="778"/>
      <c r="DL117" s="779" t="s">
        <v>180</v>
      </c>
      <c r="DM117" s="777"/>
      <c r="DN117" s="777"/>
      <c r="DO117" s="777"/>
      <c r="DP117" s="778"/>
      <c r="DQ117" s="779" t="s">
        <v>180</v>
      </c>
      <c r="DR117" s="777"/>
      <c r="DS117" s="777"/>
      <c r="DT117" s="777"/>
      <c r="DU117" s="778"/>
      <c r="DV117" s="821" t="s">
        <v>180</v>
      </c>
      <c r="DW117" s="822"/>
      <c r="DX117" s="822"/>
      <c r="DY117" s="822"/>
      <c r="DZ117" s="823"/>
    </row>
    <row r="118" spans="1:130" s="221" customFormat="1" ht="26.25" customHeight="1" x14ac:dyDescent="0.2">
      <c r="A118" s="89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430</v>
      </c>
      <c r="AB118" s="893"/>
      <c r="AC118" s="893"/>
      <c r="AD118" s="893"/>
      <c r="AE118" s="894"/>
      <c r="AF118" s="895" t="s">
        <v>431</v>
      </c>
      <c r="AG118" s="893"/>
      <c r="AH118" s="893"/>
      <c r="AI118" s="893"/>
      <c r="AJ118" s="894"/>
      <c r="AK118" s="895" t="s">
        <v>306</v>
      </c>
      <c r="AL118" s="893"/>
      <c r="AM118" s="893"/>
      <c r="AN118" s="893"/>
      <c r="AO118" s="894"/>
      <c r="AP118" s="896" t="s">
        <v>432</v>
      </c>
      <c r="AQ118" s="897"/>
      <c r="AR118" s="897"/>
      <c r="AS118" s="897"/>
      <c r="AT118" s="898"/>
      <c r="AU118" s="929"/>
      <c r="AV118" s="930"/>
      <c r="AW118" s="930"/>
      <c r="AX118" s="930"/>
      <c r="AY118" s="930"/>
      <c r="AZ118" s="835" t="s">
        <v>461</v>
      </c>
      <c r="BA118" s="836"/>
      <c r="BB118" s="836"/>
      <c r="BC118" s="836"/>
      <c r="BD118" s="836"/>
      <c r="BE118" s="836"/>
      <c r="BF118" s="836"/>
      <c r="BG118" s="836"/>
      <c r="BH118" s="836"/>
      <c r="BI118" s="836"/>
      <c r="BJ118" s="836"/>
      <c r="BK118" s="836"/>
      <c r="BL118" s="836"/>
      <c r="BM118" s="836"/>
      <c r="BN118" s="836"/>
      <c r="BO118" s="836"/>
      <c r="BP118" s="837"/>
      <c r="BQ118" s="876" t="s">
        <v>180</v>
      </c>
      <c r="BR118" s="842"/>
      <c r="BS118" s="842"/>
      <c r="BT118" s="842"/>
      <c r="BU118" s="842"/>
      <c r="BV118" s="842" t="s">
        <v>180</v>
      </c>
      <c r="BW118" s="842"/>
      <c r="BX118" s="842"/>
      <c r="BY118" s="842"/>
      <c r="BZ118" s="842"/>
      <c r="CA118" s="842" t="s">
        <v>180</v>
      </c>
      <c r="CB118" s="842"/>
      <c r="CC118" s="842"/>
      <c r="CD118" s="842"/>
      <c r="CE118" s="842"/>
      <c r="CF118" s="872" t="s">
        <v>180</v>
      </c>
      <c r="CG118" s="873"/>
      <c r="CH118" s="873"/>
      <c r="CI118" s="873"/>
      <c r="CJ118" s="873"/>
      <c r="CK118" s="924"/>
      <c r="CL118" s="818"/>
      <c r="CM118" s="812" t="s">
        <v>462</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180</v>
      </c>
      <c r="DH118" s="777"/>
      <c r="DI118" s="777"/>
      <c r="DJ118" s="777"/>
      <c r="DK118" s="778"/>
      <c r="DL118" s="779" t="s">
        <v>180</v>
      </c>
      <c r="DM118" s="777"/>
      <c r="DN118" s="777"/>
      <c r="DO118" s="777"/>
      <c r="DP118" s="778"/>
      <c r="DQ118" s="779" t="s">
        <v>180</v>
      </c>
      <c r="DR118" s="777"/>
      <c r="DS118" s="777"/>
      <c r="DT118" s="777"/>
      <c r="DU118" s="778"/>
      <c r="DV118" s="821" t="s">
        <v>180</v>
      </c>
      <c r="DW118" s="822"/>
      <c r="DX118" s="822"/>
      <c r="DY118" s="822"/>
      <c r="DZ118" s="823"/>
    </row>
    <row r="119" spans="1:130" s="221" customFormat="1" ht="26.25" customHeight="1" x14ac:dyDescent="0.2">
      <c r="A119" s="815" t="s">
        <v>436</v>
      </c>
      <c r="B119" s="816"/>
      <c r="C119" s="857" t="s">
        <v>437</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180</v>
      </c>
      <c r="AB119" s="886"/>
      <c r="AC119" s="886"/>
      <c r="AD119" s="886"/>
      <c r="AE119" s="887"/>
      <c r="AF119" s="888" t="s">
        <v>180</v>
      </c>
      <c r="AG119" s="886"/>
      <c r="AH119" s="886"/>
      <c r="AI119" s="886"/>
      <c r="AJ119" s="887"/>
      <c r="AK119" s="888" t="s">
        <v>180</v>
      </c>
      <c r="AL119" s="886"/>
      <c r="AM119" s="886"/>
      <c r="AN119" s="886"/>
      <c r="AO119" s="887"/>
      <c r="AP119" s="889" t="s">
        <v>180</v>
      </c>
      <c r="AQ119" s="890"/>
      <c r="AR119" s="890"/>
      <c r="AS119" s="890"/>
      <c r="AT119" s="891"/>
      <c r="AU119" s="931"/>
      <c r="AV119" s="932"/>
      <c r="AW119" s="932"/>
      <c r="AX119" s="932"/>
      <c r="AY119" s="932"/>
      <c r="AZ119" s="242" t="s">
        <v>189</v>
      </c>
      <c r="BA119" s="242"/>
      <c r="BB119" s="242"/>
      <c r="BC119" s="242"/>
      <c r="BD119" s="242"/>
      <c r="BE119" s="242"/>
      <c r="BF119" s="242"/>
      <c r="BG119" s="242"/>
      <c r="BH119" s="242"/>
      <c r="BI119" s="242"/>
      <c r="BJ119" s="242"/>
      <c r="BK119" s="242"/>
      <c r="BL119" s="242"/>
      <c r="BM119" s="242"/>
      <c r="BN119" s="242"/>
      <c r="BO119" s="874" t="s">
        <v>463</v>
      </c>
      <c r="BP119" s="875"/>
      <c r="BQ119" s="876">
        <v>79344057</v>
      </c>
      <c r="BR119" s="842"/>
      <c r="BS119" s="842"/>
      <c r="BT119" s="842"/>
      <c r="BU119" s="842"/>
      <c r="BV119" s="842">
        <v>77946800</v>
      </c>
      <c r="BW119" s="842"/>
      <c r="BX119" s="842"/>
      <c r="BY119" s="842"/>
      <c r="BZ119" s="842"/>
      <c r="CA119" s="842">
        <v>75321620</v>
      </c>
      <c r="CB119" s="842"/>
      <c r="CC119" s="842"/>
      <c r="CD119" s="842"/>
      <c r="CE119" s="842"/>
      <c r="CF119" s="745"/>
      <c r="CG119" s="746"/>
      <c r="CH119" s="746"/>
      <c r="CI119" s="746"/>
      <c r="CJ119" s="831"/>
      <c r="CK119" s="925"/>
      <c r="CL119" s="820"/>
      <c r="CM119" s="835" t="s">
        <v>464</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v>884</v>
      </c>
      <c r="DH119" s="761"/>
      <c r="DI119" s="761"/>
      <c r="DJ119" s="761"/>
      <c r="DK119" s="762"/>
      <c r="DL119" s="763">
        <v>1178</v>
      </c>
      <c r="DM119" s="761"/>
      <c r="DN119" s="761"/>
      <c r="DO119" s="761"/>
      <c r="DP119" s="762"/>
      <c r="DQ119" s="763">
        <v>680</v>
      </c>
      <c r="DR119" s="761"/>
      <c r="DS119" s="761"/>
      <c r="DT119" s="761"/>
      <c r="DU119" s="762"/>
      <c r="DV119" s="845">
        <v>0</v>
      </c>
      <c r="DW119" s="846"/>
      <c r="DX119" s="846"/>
      <c r="DY119" s="846"/>
      <c r="DZ119" s="847"/>
    </row>
    <row r="120" spans="1:130" s="221" customFormat="1" ht="26.25" customHeight="1" x14ac:dyDescent="0.2">
      <c r="A120" s="817"/>
      <c r="B120" s="818"/>
      <c r="C120" s="812" t="s">
        <v>440</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180</v>
      </c>
      <c r="AB120" s="777"/>
      <c r="AC120" s="777"/>
      <c r="AD120" s="777"/>
      <c r="AE120" s="778"/>
      <c r="AF120" s="779" t="s">
        <v>180</v>
      </c>
      <c r="AG120" s="777"/>
      <c r="AH120" s="777"/>
      <c r="AI120" s="777"/>
      <c r="AJ120" s="778"/>
      <c r="AK120" s="779" t="s">
        <v>180</v>
      </c>
      <c r="AL120" s="777"/>
      <c r="AM120" s="777"/>
      <c r="AN120" s="777"/>
      <c r="AO120" s="778"/>
      <c r="AP120" s="821" t="s">
        <v>180</v>
      </c>
      <c r="AQ120" s="822"/>
      <c r="AR120" s="822"/>
      <c r="AS120" s="822"/>
      <c r="AT120" s="823"/>
      <c r="AU120" s="877" t="s">
        <v>465</v>
      </c>
      <c r="AV120" s="878"/>
      <c r="AW120" s="878"/>
      <c r="AX120" s="878"/>
      <c r="AY120" s="879"/>
      <c r="AZ120" s="857" t="s">
        <v>466</v>
      </c>
      <c r="BA120" s="805"/>
      <c r="BB120" s="805"/>
      <c r="BC120" s="805"/>
      <c r="BD120" s="805"/>
      <c r="BE120" s="805"/>
      <c r="BF120" s="805"/>
      <c r="BG120" s="805"/>
      <c r="BH120" s="805"/>
      <c r="BI120" s="805"/>
      <c r="BJ120" s="805"/>
      <c r="BK120" s="805"/>
      <c r="BL120" s="805"/>
      <c r="BM120" s="805"/>
      <c r="BN120" s="805"/>
      <c r="BO120" s="805"/>
      <c r="BP120" s="806"/>
      <c r="BQ120" s="858">
        <v>6992649</v>
      </c>
      <c r="BR120" s="839"/>
      <c r="BS120" s="839"/>
      <c r="BT120" s="839"/>
      <c r="BU120" s="839"/>
      <c r="BV120" s="839">
        <v>7135729</v>
      </c>
      <c r="BW120" s="839"/>
      <c r="BX120" s="839"/>
      <c r="BY120" s="839"/>
      <c r="BZ120" s="839"/>
      <c r="CA120" s="839">
        <v>8190739</v>
      </c>
      <c r="CB120" s="839"/>
      <c r="CC120" s="839"/>
      <c r="CD120" s="839"/>
      <c r="CE120" s="839"/>
      <c r="CF120" s="863">
        <v>38.799999999999997</v>
      </c>
      <c r="CG120" s="864"/>
      <c r="CH120" s="864"/>
      <c r="CI120" s="864"/>
      <c r="CJ120" s="864"/>
      <c r="CK120" s="865" t="s">
        <v>467</v>
      </c>
      <c r="CL120" s="849"/>
      <c r="CM120" s="849"/>
      <c r="CN120" s="849"/>
      <c r="CO120" s="850"/>
      <c r="CP120" s="869" t="s">
        <v>410</v>
      </c>
      <c r="CQ120" s="870"/>
      <c r="CR120" s="870"/>
      <c r="CS120" s="870"/>
      <c r="CT120" s="870"/>
      <c r="CU120" s="870"/>
      <c r="CV120" s="870"/>
      <c r="CW120" s="870"/>
      <c r="CX120" s="870"/>
      <c r="CY120" s="870"/>
      <c r="CZ120" s="870"/>
      <c r="DA120" s="870"/>
      <c r="DB120" s="870"/>
      <c r="DC120" s="870"/>
      <c r="DD120" s="870"/>
      <c r="DE120" s="870"/>
      <c r="DF120" s="871"/>
      <c r="DG120" s="858" t="s">
        <v>180</v>
      </c>
      <c r="DH120" s="839"/>
      <c r="DI120" s="839"/>
      <c r="DJ120" s="839"/>
      <c r="DK120" s="839"/>
      <c r="DL120" s="839">
        <v>9829386</v>
      </c>
      <c r="DM120" s="839"/>
      <c r="DN120" s="839"/>
      <c r="DO120" s="839"/>
      <c r="DP120" s="839"/>
      <c r="DQ120" s="839">
        <v>9603507</v>
      </c>
      <c r="DR120" s="839"/>
      <c r="DS120" s="839"/>
      <c r="DT120" s="839"/>
      <c r="DU120" s="839"/>
      <c r="DV120" s="840">
        <v>45.4</v>
      </c>
      <c r="DW120" s="840"/>
      <c r="DX120" s="840"/>
      <c r="DY120" s="840"/>
      <c r="DZ120" s="841"/>
    </row>
    <row r="121" spans="1:130" s="221" customFormat="1" ht="26.25" customHeight="1" x14ac:dyDescent="0.2">
      <c r="A121" s="817"/>
      <c r="B121" s="818"/>
      <c r="C121" s="860" t="s">
        <v>468</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180</v>
      </c>
      <c r="AB121" s="777"/>
      <c r="AC121" s="777"/>
      <c r="AD121" s="777"/>
      <c r="AE121" s="778"/>
      <c r="AF121" s="779" t="s">
        <v>180</v>
      </c>
      <c r="AG121" s="777"/>
      <c r="AH121" s="777"/>
      <c r="AI121" s="777"/>
      <c r="AJ121" s="778"/>
      <c r="AK121" s="779" t="s">
        <v>180</v>
      </c>
      <c r="AL121" s="777"/>
      <c r="AM121" s="777"/>
      <c r="AN121" s="777"/>
      <c r="AO121" s="778"/>
      <c r="AP121" s="821" t="s">
        <v>180</v>
      </c>
      <c r="AQ121" s="822"/>
      <c r="AR121" s="822"/>
      <c r="AS121" s="822"/>
      <c r="AT121" s="823"/>
      <c r="AU121" s="880"/>
      <c r="AV121" s="881"/>
      <c r="AW121" s="881"/>
      <c r="AX121" s="881"/>
      <c r="AY121" s="882"/>
      <c r="AZ121" s="812" t="s">
        <v>469</v>
      </c>
      <c r="BA121" s="749"/>
      <c r="BB121" s="749"/>
      <c r="BC121" s="749"/>
      <c r="BD121" s="749"/>
      <c r="BE121" s="749"/>
      <c r="BF121" s="749"/>
      <c r="BG121" s="749"/>
      <c r="BH121" s="749"/>
      <c r="BI121" s="749"/>
      <c r="BJ121" s="749"/>
      <c r="BK121" s="749"/>
      <c r="BL121" s="749"/>
      <c r="BM121" s="749"/>
      <c r="BN121" s="749"/>
      <c r="BO121" s="749"/>
      <c r="BP121" s="750"/>
      <c r="BQ121" s="813">
        <v>5329946</v>
      </c>
      <c r="BR121" s="814"/>
      <c r="BS121" s="814"/>
      <c r="BT121" s="814"/>
      <c r="BU121" s="814"/>
      <c r="BV121" s="814">
        <v>4935551</v>
      </c>
      <c r="BW121" s="814"/>
      <c r="BX121" s="814"/>
      <c r="BY121" s="814"/>
      <c r="BZ121" s="814"/>
      <c r="CA121" s="814">
        <v>4855595</v>
      </c>
      <c r="CB121" s="814"/>
      <c r="CC121" s="814"/>
      <c r="CD121" s="814"/>
      <c r="CE121" s="814"/>
      <c r="CF121" s="872">
        <v>23</v>
      </c>
      <c r="CG121" s="873"/>
      <c r="CH121" s="873"/>
      <c r="CI121" s="873"/>
      <c r="CJ121" s="873"/>
      <c r="CK121" s="866"/>
      <c r="CL121" s="852"/>
      <c r="CM121" s="852"/>
      <c r="CN121" s="852"/>
      <c r="CO121" s="853"/>
      <c r="CP121" s="832" t="s">
        <v>408</v>
      </c>
      <c r="CQ121" s="833"/>
      <c r="CR121" s="833"/>
      <c r="CS121" s="833"/>
      <c r="CT121" s="833"/>
      <c r="CU121" s="833"/>
      <c r="CV121" s="833"/>
      <c r="CW121" s="833"/>
      <c r="CX121" s="833"/>
      <c r="CY121" s="833"/>
      <c r="CZ121" s="833"/>
      <c r="DA121" s="833"/>
      <c r="DB121" s="833"/>
      <c r="DC121" s="833"/>
      <c r="DD121" s="833"/>
      <c r="DE121" s="833"/>
      <c r="DF121" s="834"/>
      <c r="DG121" s="813">
        <v>832543</v>
      </c>
      <c r="DH121" s="814"/>
      <c r="DI121" s="814"/>
      <c r="DJ121" s="814"/>
      <c r="DK121" s="814"/>
      <c r="DL121" s="814">
        <v>872834</v>
      </c>
      <c r="DM121" s="814"/>
      <c r="DN121" s="814"/>
      <c r="DO121" s="814"/>
      <c r="DP121" s="814"/>
      <c r="DQ121" s="814">
        <v>935173</v>
      </c>
      <c r="DR121" s="814"/>
      <c r="DS121" s="814"/>
      <c r="DT121" s="814"/>
      <c r="DU121" s="814"/>
      <c r="DV121" s="791">
        <v>4.4000000000000004</v>
      </c>
      <c r="DW121" s="791"/>
      <c r="DX121" s="791"/>
      <c r="DY121" s="791"/>
      <c r="DZ121" s="792"/>
    </row>
    <row r="122" spans="1:130" s="221" customFormat="1" ht="26.25" customHeight="1" x14ac:dyDescent="0.2">
      <c r="A122" s="817"/>
      <c r="B122" s="818"/>
      <c r="C122" s="812" t="s">
        <v>451</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180</v>
      </c>
      <c r="AB122" s="777"/>
      <c r="AC122" s="777"/>
      <c r="AD122" s="777"/>
      <c r="AE122" s="778"/>
      <c r="AF122" s="779" t="s">
        <v>180</v>
      </c>
      <c r="AG122" s="777"/>
      <c r="AH122" s="777"/>
      <c r="AI122" s="777"/>
      <c r="AJ122" s="778"/>
      <c r="AK122" s="779" t="s">
        <v>180</v>
      </c>
      <c r="AL122" s="777"/>
      <c r="AM122" s="777"/>
      <c r="AN122" s="777"/>
      <c r="AO122" s="778"/>
      <c r="AP122" s="821" t="s">
        <v>180</v>
      </c>
      <c r="AQ122" s="822"/>
      <c r="AR122" s="822"/>
      <c r="AS122" s="822"/>
      <c r="AT122" s="823"/>
      <c r="AU122" s="880"/>
      <c r="AV122" s="881"/>
      <c r="AW122" s="881"/>
      <c r="AX122" s="881"/>
      <c r="AY122" s="882"/>
      <c r="AZ122" s="835" t="s">
        <v>470</v>
      </c>
      <c r="BA122" s="836"/>
      <c r="BB122" s="836"/>
      <c r="BC122" s="836"/>
      <c r="BD122" s="836"/>
      <c r="BE122" s="836"/>
      <c r="BF122" s="836"/>
      <c r="BG122" s="836"/>
      <c r="BH122" s="836"/>
      <c r="BI122" s="836"/>
      <c r="BJ122" s="836"/>
      <c r="BK122" s="836"/>
      <c r="BL122" s="836"/>
      <c r="BM122" s="836"/>
      <c r="BN122" s="836"/>
      <c r="BO122" s="836"/>
      <c r="BP122" s="837"/>
      <c r="BQ122" s="876">
        <v>53910518</v>
      </c>
      <c r="BR122" s="842"/>
      <c r="BS122" s="842"/>
      <c r="BT122" s="842"/>
      <c r="BU122" s="842"/>
      <c r="BV122" s="842">
        <v>52458862</v>
      </c>
      <c r="BW122" s="842"/>
      <c r="BX122" s="842"/>
      <c r="BY122" s="842"/>
      <c r="BZ122" s="842"/>
      <c r="CA122" s="842">
        <v>50432339</v>
      </c>
      <c r="CB122" s="842"/>
      <c r="CC122" s="842"/>
      <c r="CD122" s="842"/>
      <c r="CE122" s="842"/>
      <c r="CF122" s="843">
        <v>238.6</v>
      </c>
      <c r="CG122" s="844"/>
      <c r="CH122" s="844"/>
      <c r="CI122" s="844"/>
      <c r="CJ122" s="844"/>
      <c r="CK122" s="866"/>
      <c r="CL122" s="852"/>
      <c r="CM122" s="852"/>
      <c r="CN122" s="852"/>
      <c r="CO122" s="853"/>
      <c r="CP122" s="832" t="s">
        <v>471</v>
      </c>
      <c r="CQ122" s="833"/>
      <c r="CR122" s="833"/>
      <c r="CS122" s="833"/>
      <c r="CT122" s="833"/>
      <c r="CU122" s="833"/>
      <c r="CV122" s="833"/>
      <c r="CW122" s="833"/>
      <c r="CX122" s="833"/>
      <c r="CY122" s="833"/>
      <c r="CZ122" s="833"/>
      <c r="DA122" s="833"/>
      <c r="DB122" s="833"/>
      <c r="DC122" s="833"/>
      <c r="DD122" s="833"/>
      <c r="DE122" s="833"/>
      <c r="DF122" s="834"/>
      <c r="DG122" s="813">
        <v>6013</v>
      </c>
      <c r="DH122" s="814"/>
      <c r="DI122" s="814"/>
      <c r="DJ122" s="814"/>
      <c r="DK122" s="814"/>
      <c r="DL122" s="814">
        <v>6899</v>
      </c>
      <c r="DM122" s="814"/>
      <c r="DN122" s="814"/>
      <c r="DO122" s="814"/>
      <c r="DP122" s="814"/>
      <c r="DQ122" s="814">
        <v>7617</v>
      </c>
      <c r="DR122" s="814"/>
      <c r="DS122" s="814"/>
      <c r="DT122" s="814"/>
      <c r="DU122" s="814"/>
      <c r="DV122" s="791">
        <v>0</v>
      </c>
      <c r="DW122" s="791"/>
      <c r="DX122" s="791"/>
      <c r="DY122" s="791"/>
      <c r="DZ122" s="792"/>
    </row>
    <row r="123" spans="1:130" s="221" customFormat="1" ht="26.25" customHeight="1" x14ac:dyDescent="0.2">
      <c r="A123" s="817"/>
      <c r="B123" s="818"/>
      <c r="C123" s="812" t="s">
        <v>457</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180</v>
      </c>
      <c r="AB123" s="777"/>
      <c r="AC123" s="777"/>
      <c r="AD123" s="777"/>
      <c r="AE123" s="778"/>
      <c r="AF123" s="779" t="s">
        <v>445</v>
      </c>
      <c r="AG123" s="777"/>
      <c r="AH123" s="777"/>
      <c r="AI123" s="777"/>
      <c r="AJ123" s="778"/>
      <c r="AK123" s="779" t="s">
        <v>445</v>
      </c>
      <c r="AL123" s="777"/>
      <c r="AM123" s="777"/>
      <c r="AN123" s="777"/>
      <c r="AO123" s="778"/>
      <c r="AP123" s="821" t="s">
        <v>180</v>
      </c>
      <c r="AQ123" s="822"/>
      <c r="AR123" s="822"/>
      <c r="AS123" s="822"/>
      <c r="AT123" s="823"/>
      <c r="AU123" s="883"/>
      <c r="AV123" s="884"/>
      <c r="AW123" s="884"/>
      <c r="AX123" s="884"/>
      <c r="AY123" s="884"/>
      <c r="AZ123" s="242" t="s">
        <v>189</v>
      </c>
      <c r="BA123" s="242"/>
      <c r="BB123" s="242"/>
      <c r="BC123" s="242"/>
      <c r="BD123" s="242"/>
      <c r="BE123" s="242"/>
      <c r="BF123" s="242"/>
      <c r="BG123" s="242"/>
      <c r="BH123" s="242"/>
      <c r="BI123" s="242"/>
      <c r="BJ123" s="242"/>
      <c r="BK123" s="242"/>
      <c r="BL123" s="242"/>
      <c r="BM123" s="242"/>
      <c r="BN123" s="242"/>
      <c r="BO123" s="874" t="s">
        <v>472</v>
      </c>
      <c r="BP123" s="875"/>
      <c r="BQ123" s="829">
        <v>66233113</v>
      </c>
      <c r="BR123" s="830"/>
      <c r="BS123" s="830"/>
      <c r="BT123" s="830"/>
      <c r="BU123" s="830"/>
      <c r="BV123" s="830">
        <v>64530142</v>
      </c>
      <c r="BW123" s="830"/>
      <c r="BX123" s="830"/>
      <c r="BY123" s="830"/>
      <c r="BZ123" s="830"/>
      <c r="CA123" s="830">
        <v>63478673</v>
      </c>
      <c r="CB123" s="830"/>
      <c r="CC123" s="830"/>
      <c r="CD123" s="830"/>
      <c r="CE123" s="830"/>
      <c r="CF123" s="745"/>
      <c r="CG123" s="746"/>
      <c r="CH123" s="746"/>
      <c r="CI123" s="746"/>
      <c r="CJ123" s="831"/>
      <c r="CK123" s="866"/>
      <c r="CL123" s="852"/>
      <c r="CM123" s="852"/>
      <c r="CN123" s="852"/>
      <c r="CO123" s="853"/>
      <c r="CP123" s="832" t="s">
        <v>473</v>
      </c>
      <c r="CQ123" s="833"/>
      <c r="CR123" s="833"/>
      <c r="CS123" s="833"/>
      <c r="CT123" s="833"/>
      <c r="CU123" s="833"/>
      <c r="CV123" s="833"/>
      <c r="CW123" s="833"/>
      <c r="CX123" s="833"/>
      <c r="CY123" s="833"/>
      <c r="CZ123" s="833"/>
      <c r="DA123" s="833"/>
      <c r="DB123" s="833"/>
      <c r="DC123" s="833"/>
      <c r="DD123" s="833"/>
      <c r="DE123" s="833"/>
      <c r="DF123" s="834"/>
      <c r="DG123" s="776" t="s">
        <v>180</v>
      </c>
      <c r="DH123" s="777"/>
      <c r="DI123" s="777"/>
      <c r="DJ123" s="777"/>
      <c r="DK123" s="778"/>
      <c r="DL123" s="779" t="s">
        <v>180</v>
      </c>
      <c r="DM123" s="777"/>
      <c r="DN123" s="777"/>
      <c r="DO123" s="777"/>
      <c r="DP123" s="778"/>
      <c r="DQ123" s="779" t="s">
        <v>180</v>
      </c>
      <c r="DR123" s="777"/>
      <c r="DS123" s="777"/>
      <c r="DT123" s="777"/>
      <c r="DU123" s="778"/>
      <c r="DV123" s="821" t="s">
        <v>180</v>
      </c>
      <c r="DW123" s="822"/>
      <c r="DX123" s="822"/>
      <c r="DY123" s="822"/>
      <c r="DZ123" s="823"/>
    </row>
    <row r="124" spans="1:130" s="221" customFormat="1" ht="26.25" customHeight="1" thickBot="1" x14ac:dyDescent="0.25">
      <c r="A124" s="817"/>
      <c r="B124" s="818"/>
      <c r="C124" s="812" t="s">
        <v>460</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180</v>
      </c>
      <c r="AB124" s="777"/>
      <c r="AC124" s="777"/>
      <c r="AD124" s="777"/>
      <c r="AE124" s="778"/>
      <c r="AF124" s="779" t="s">
        <v>180</v>
      </c>
      <c r="AG124" s="777"/>
      <c r="AH124" s="777"/>
      <c r="AI124" s="777"/>
      <c r="AJ124" s="778"/>
      <c r="AK124" s="779" t="s">
        <v>180</v>
      </c>
      <c r="AL124" s="777"/>
      <c r="AM124" s="777"/>
      <c r="AN124" s="777"/>
      <c r="AO124" s="778"/>
      <c r="AP124" s="821" t="s">
        <v>180</v>
      </c>
      <c r="AQ124" s="822"/>
      <c r="AR124" s="822"/>
      <c r="AS124" s="822"/>
      <c r="AT124" s="823"/>
      <c r="AU124" s="824" t="s">
        <v>474</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66</v>
      </c>
      <c r="BR124" s="828"/>
      <c r="BS124" s="828"/>
      <c r="BT124" s="828"/>
      <c r="BU124" s="828"/>
      <c r="BV124" s="828">
        <v>65.900000000000006</v>
      </c>
      <c r="BW124" s="828"/>
      <c r="BX124" s="828"/>
      <c r="BY124" s="828"/>
      <c r="BZ124" s="828"/>
      <c r="CA124" s="828">
        <v>56</v>
      </c>
      <c r="CB124" s="828"/>
      <c r="CC124" s="828"/>
      <c r="CD124" s="828"/>
      <c r="CE124" s="828"/>
      <c r="CF124" s="723"/>
      <c r="CG124" s="724"/>
      <c r="CH124" s="724"/>
      <c r="CI124" s="724"/>
      <c r="CJ124" s="859"/>
      <c r="CK124" s="867"/>
      <c r="CL124" s="867"/>
      <c r="CM124" s="867"/>
      <c r="CN124" s="867"/>
      <c r="CO124" s="868"/>
      <c r="CP124" s="832" t="s">
        <v>475</v>
      </c>
      <c r="CQ124" s="833"/>
      <c r="CR124" s="833"/>
      <c r="CS124" s="833"/>
      <c r="CT124" s="833"/>
      <c r="CU124" s="833"/>
      <c r="CV124" s="833"/>
      <c r="CW124" s="833"/>
      <c r="CX124" s="833"/>
      <c r="CY124" s="833"/>
      <c r="CZ124" s="833"/>
      <c r="DA124" s="833"/>
      <c r="DB124" s="833"/>
      <c r="DC124" s="833"/>
      <c r="DD124" s="833"/>
      <c r="DE124" s="833"/>
      <c r="DF124" s="834"/>
      <c r="DG124" s="760">
        <v>9735541</v>
      </c>
      <c r="DH124" s="761"/>
      <c r="DI124" s="761"/>
      <c r="DJ124" s="761"/>
      <c r="DK124" s="762"/>
      <c r="DL124" s="763" t="s">
        <v>180</v>
      </c>
      <c r="DM124" s="761"/>
      <c r="DN124" s="761"/>
      <c r="DO124" s="761"/>
      <c r="DP124" s="762"/>
      <c r="DQ124" s="763" t="s">
        <v>180</v>
      </c>
      <c r="DR124" s="761"/>
      <c r="DS124" s="761"/>
      <c r="DT124" s="761"/>
      <c r="DU124" s="762"/>
      <c r="DV124" s="845" t="s">
        <v>180</v>
      </c>
      <c r="DW124" s="846"/>
      <c r="DX124" s="846"/>
      <c r="DY124" s="846"/>
      <c r="DZ124" s="847"/>
    </row>
    <row r="125" spans="1:130" s="221" customFormat="1" ht="26.25" customHeight="1" x14ac:dyDescent="0.2">
      <c r="A125" s="817"/>
      <c r="B125" s="818"/>
      <c r="C125" s="812" t="s">
        <v>462</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180</v>
      </c>
      <c r="AB125" s="777"/>
      <c r="AC125" s="777"/>
      <c r="AD125" s="777"/>
      <c r="AE125" s="778"/>
      <c r="AF125" s="779" t="s">
        <v>180</v>
      </c>
      <c r="AG125" s="777"/>
      <c r="AH125" s="777"/>
      <c r="AI125" s="777"/>
      <c r="AJ125" s="778"/>
      <c r="AK125" s="779" t="s">
        <v>445</v>
      </c>
      <c r="AL125" s="777"/>
      <c r="AM125" s="777"/>
      <c r="AN125" s="777"/>
      <c r="AO125" s="778"/>
      <c r="AP125" s="821" t="s">
        <v>180</v>
      </c>
      <c r="AQ125" s="822"/>
      <c r="AR125" s="822"/>
      <c r="AS125" s="822"/>
      <c r="AT125" s="82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8" t="s">
        <v>476</v>
      </c>
      <c r="CL125" s="849"/>
      <c r="CM125" s="849"/>
      <c r="CN125" s="849"/>
      <c r="CO125" s="850"/>
      <c r="CP125" s="857" t="s">
        <v>477</v>
      </c>
      <c r="CQ125" s="805"/>
      <c r="CR125" s="805"/>
      <c r="CS125" s="805"/>
      <c r="CT125" s="805"/>
      <c r="CU125" s="805"/>
      <c r="CV125" s="805"/>
      <c r="CW125" s="805"/>
      <c r="CX125" s="805"/>
      <c r="CY125" s="805"/>
      <c r="CZ125" s="805"/>
      <c r="DA125" s="805"/>
      <c r="DB125" s="805"/>
      <c r="DC125" s="805"/>
      <c r="DD125" s="805"/>
      <c r="DE125" s="805"/>
      <c r="DF125" s="806"/>
      <c r="DG125" s="858" t="s">
        <v>180</v>
      </c>
      <c r="DH125" s="839"/>
      <c r="DI125" s="839"/>
      <c r="DJ125" s="839"/>
      <c r="DK125" s="839"/>
      <c r="DL125" s="839" t="s">
        <v>180</v>
      </c>
      <c r="DM125" s="839"/>
      <c r="DN125" s="839"/>
      <c r="DO125" s="839"/>
      <c r="DP125" s="839"/>
      <c r="DQ125" s="839" t="s">
        <v>180</v>
      </c>
      <c r="DR125" s="839"/>
      <c r="DS125" s="839"/>
      <c r="DT125" s="839"/>
      <c r="DU125" s="839"/>
      <c r="DV125" s="840" t="s">
        <v>180</v>
      </c>
      <c r="DW125" s="840"/>
      <c r="DX125" s="840"/>
      <c r="DY125" s="840"/>
      <c r="DZ125" s="841"/>
    </row>
    <row r="126" spans="1:130" s="221" customFormat="1" ht="26.25" customHeight="1" thickBot="1" x14ac:dyDescent="0.25">
      <c r="A126" s="817"/>
      <c r="B126" s="818"/>
      <c r="C126" s="812" t="s">
        <v>464</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v>13372</v>
      </c>
      <c r="AB126" s="777"/>
      <c r="AC126" s="777"/>
      <c r="AD126" s="777"/>
      <c r="AE126" s="778"/>
      <c r="AF126" s="779">
        <v>13191</v>
      </c>
      <c r="AG126" s="777"/>
      <c r="AH126" s="777"/>
      <c r="AI126" s="777"/>
      <c r="AJ126" s="778"/>
      <c r="AK126" s="779">
        <v>13011</v>
      </c>
      <c r="AL126" s="777"/>
      <c r="AM126" s="777"/>
      <c r="AN126" s="777"/>
      <c r="AO126" s="778"/>
      <c r="AP126" s="821">
        <v>0.1</v>
      </c>
      <c r="AQ126" s="822"/>
      <c r="AR126" s="822"/>
      <c r="AS126" s="822"/>
      <c r="AT126" s="8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1"/>
      <c r="CL126" s="852"/>
      <c r="CM126" s="852"/>
      <c r="CN126" s="852"/>
      <c r="CO126" s="853"/>
      <c r="CP126" s="812" t="s">
        <v>478</v>
      </c>
      <c r="CQ126" s="749"/>
      <c r="CR126" s="749"/>
      <c r="CS126" s="749"/>
      <c r="CT126" s="749"/>
      <c r="CU126" s="749"/>
      <c r="CV126" s="749"/>
      <c r="CW126" s="749"/>
      <c r="CX126" s="749"/>
      <c r="CY126" s="749"/>
      <c r="CZ126" s="749"/>
      <c r="DA126" s="749"/>
      <c r="DB126" s="749"/>
      <c r="DC126" s="749"/>
      <c r="DD126" s="749"/>
      <c r="DE126" s="749"/>
      <c r="DF126" s="750"/>
      <c r="DG126" s="813" t="s">
        <v>180</v>
      </c>
      <c r="DH126" s="814"/>
      <c r="DI126" s="814"/>
      <c r="DJ126" s="814"/>
      <c r="DK126" s="814"/>
      <c r="DL126" s="814" t="s">
        <v>180</v>
      </c>
      <c r="DM126" s="814"/>
      <c r="DN126" s="814"/>
      <c r="DO126" s="814"/>
      <c r="DP126" s="814"/>
      <c r="DQ126" s="814" t="s">
        <v>180</v>
      </c>
      <c r="DR126" s="814"/>
      <c r="DS126" s="814"/>
      <c r="DT126" s="814"/>
      <c r="DU126" s="814"/>
      <c r="DV126" s="791" t="s">
        <v>180</v>
      </c>
      <c r="DW126" s="791"/>
      <c r="DX126" s="791"/>
      <c r="DY126" s="791"/>
      <c r="DZ126" s="792"/>
    </row>
    <row r="127" spans="1:130" s="221" customFormat="1" ht="26.25" customHeight="1" x14ac:dyDescent="0.2">
      <c r="A127" s="819"/>
      <c r="B127" s="820"/>
      <c r="C127" s="835" t="s">
        <v>479</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v>641</v>
      </c>
      <c r="AB127" s="777"/>
      <c r="AC127" s="777"/>
      <c r="AD127" s="777"/>
      <c r="AE127" s="778"/>
      <c r="AF127" s="779">
        <v>452</v>
      </c>
      <c r="AG127" s="777"/>
      <c r="AH127" s="777"/>
      <c r="AI127" s="777"/>
      <c r="AJ127" s="778"/>
      <c r="AK127" s="779">
        <v>261</v>
      </c>
      <c r="AL127" s="777"/>
      <c r="AM127" s="777"/>
      <c r="AN127" s="777"/>
      <c r="AO127" s="778"/>
      <c r="AP127" s="821">
        <v>0</v>
      </c>
      <c r="AQ127" s="822"/>
      <c r="AR127" s="822"/>
      <c r="AS127" s="822"/>
      <c r="AT127" s="823"/>
      <c r="AU127" s="223"/>
      <c r="AV127" s="223"/>
      <c r="AW127" s="223"/>
      <c r="AX127" s="838" t="s">
        <v>480</v>
      </c>
      <c r="AY127" s="809"/>
      <c r="AZ127" s="809"/>
      <c r="BA127" s="809"/>
      <c r="BB127" s="809"/>
      <c r="BC127" s="809"/>
      <c r="BD127" s="809"/>
      <c r="BE127" s="810"/>
      <c r="BF127" s="808" t="s">
        <v>481</v>
      </c>
      <c r="BG127" s="809"/>
      <c r="BH127" s="809"/>
      <c r="BI127" s="809"/>
      <c r="BJ127" s="809"/>
      <c r="BK127" s="809"/>
      <c r="BL127" s="810"/>
      <c r="BM127" s="808" t="s">
        <v>482</v>
      </c>
      <c r="BN127" s="809"/>
      <c r="BO127" s="809"/>
      <c r="BP127" s="809"/>
      <c r="BQ127" s="809"/>
      <c r="BR127" s="809"/>
      <c r="BS127" s="810"/>
      <c r="BT127" s="808" t="s">
        <v>483</v>
      </c>
      <c r="BU127" s="809"/>
      <c r="BV127" s="809"/>
      <c r="BW127" s="809"/>
      <c r="BX127" s="809"/>
      <c r="BY127" s="809"/>
      <c r="BZ127" s="811"/>
      <c r="CA127" s="223"/>
      <c r="CB127" s="223"/>
      <c r="CC127" s="223"/>
      <c r="CD127" s="246"/>
      <c r="CE127" s="246"/>
      <c r="CF127" s="246"/>
      <c r="CG127" s="223"/>
      <c r="CH127" s="223"/>
      <c r="CI127" s="223"/>
      <c r="CJ127" s="245"/>
      <c r="CK127" s="851"/>
      <c r="CL127" s="852"/>
      <c r="CM127" s="852"/>
      <c r="CN127" s="852"/>
      <c r="CO127" s="853"/>
      <c r="CP127" s="812" t="s">
        <v>484</v>
      </c>
      <c r="CQ127" s="749"/>
      <c r="CR127" s="749"/>
      <c r="CS127" s="749"/>
      <c r="CT127" s="749"/>
      <c r="CU127" s="749"/>
      <c r="CV127" s="749"/>
      <c r="CW127" s="749"/>
      <c r="CX127" s="749"/>
      <c r="CY127" s="749"/>
      <c r="CZ127" s="749"/>
      <c r="DA127" s="749"/>
      <c r="DB127" s="749"/>
      <c r="DC127" s="749"/>
      <c r="DD127" s="749"/>
      <c r="DE127" s="749"/>
      <c r="DF127" s="750"/>
      <c r="DG127" s="813" t="s">
        <v>180</v>
      </c>
      <c r="DH127" s="814"/>
      <c r="DI127" s="814"/>
      <c r="DJ127" s="814"/>
      <c r="DK127" s="814"/>
      <c r="DL127" s="814" t="s">
        <v>445</v>
      </c>
      <c r="DM127" s="814"/>
      <c r="DN127" s="814"/>
      <c r="DO127" s="814"/>
      <c r="DP127" s="814"/>
      <c r="DQ127" s="814" t="s">
        <v>180</v>
      </c>
      <c r="DR127" s="814"/>
      <c r="DS127" s="814"/>
      <c r="DT127" s="814"/>
      <c r="DU127" s="814"/>
      <c r="DV127" s="791" t="s">
        <v>180</v>
      </c>
      <c r="DW127" s="791"/>
      <c r="DX127" s="791"/>
      <c r="DY127" s="791"/>
      <c r="DZ127" s="792"/>
    </row>
    <row r="128" spans="1:130" s="221" customFormat="1" ht="26.25" customHeight="1" thickBot="1" x14ac:dyDescent="0.25">
      <c r="A128" s="793" t="s">
        <v>485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486</v>
      </c>
      <c r="X128" s="795"/>
      <c r="Y128" s="795"/>
      <c r="Z128" s="796"/>
      <c r="AA128" s="797">
        <v>545012</v>
      </c>
      <c r="AB128" s="798"/>
      <c r="AC128" s="798"/>
      <c r="AD128" s="798"/>
      <c r="AE128" s="799"/>
      <c r="AF128" s="800">
        <v>567667</v>
      </c>
      <c r="AG128" s="798"/>
      <c r="AH128" s="798"/>
      <c r="AI128" s="798"/>
      <c r="AJ128" s="799"/>
      <c r="AK128" s="800">
        <v>555279</v>
      </c>
      <c r="AL128" s="798"/>
      <c r="AM128" s="798"/>
      <c r="AN128" s="798"/>
      <c r="AO128" s="799"/>
      <c r="AP128" s="801"/>
      <c r="AQ128" s="802"/>
      <c r="AR128" s="802"/>
      <c r="AS128" s="802"/>
      <c r="AT128" s="803"/>
      <c r="AU128" s="223"/>
      <c r="AV128" s="223"/>
      <c r="AW128" s="223"/>
      <c r="AX128" s="804" t="s">
        <v>487</v>
      </c>
      <c r="AY128" s="805"/>
      <c r="AZ128" s="805"/>
      <c r="BA128" s="805"/>
      <c r="BB128" s="805"/>
      <c r="BC128" s="805"/>
      <c r="BD128" s="805"/>
      <c r="BE128" s="806"/>
      <c r="BF128" s="783" t="s">
        <v>180</v>
      </c>
      <c r="BG128" s="784"/>
      <c r="BH128" s="784"/>
      <c r="BI128" s="784"/>
      <c r="BJ128" s="784"/>
      <c r="BK128" s="784"/>
      <c r="BL128" s="807"/>
      <c r="BM128" s="783">
        <v>12.01</v>
      </c>
      <c r="BN128" s="784"/>
      <c r="BO128" s="784"/>
      <c r="BP128" s="784"/>
      <c r="BQ128" s="784"/>
      <c r="BR128" s="784"/>
      <c r="BS128" s="807"/>
      <c r="BT128" s="783">
        <v>20</v>
      </c>
      <c r="BU128" s="784"/>
      <c r="BV128" s="784"/>
      <c r="BW128" s="784"/>
      <c r="BX128" s="784"/>
      <c r="BY128" s="784"/>
      <c r="BZ128" s="785"/>
      <c r="CA128" s="246"/>
      <c r="CB128" s="246"/>
      <c r="CC128" s="246"/>
      <c r="CD128" s="246"/>
      <c r="CE128" s="246"/>
      <c r="CF128" s="246"/>
      <c r="CG128" s="223"/>
      <c r="CH128" s="223"/>
      <c r="CI128" s="223"/>
      <c r="CJ128" s="245"/>
      <c r="CK128" s="854"/>
      <c r="CL128" s="855"/>
      <c r="CM128" s="855"/>
      <c r="CN128" s="855"/>
      <c r="CO128" s="856"/>
      <c r="CP128" s="786" t="s">
        <v>488</v>
      </c>
      <c r="CQ128" s="727"/>
      <c r="CR128" s="727"/>
      <c r="CS128" s="727"/>
      <c r="CT128" s="727"/>
      <c r="CU128" s="727"/>
      <c r="CV128" s="727"/>
      <c r="CW128" s="727"/>
      <c r="CX128" s="727"/>
      <c r="CY128" s="727"/>
      <c r="CZ128" s="727"/>
      <c r="DA128" s="727"/>
      <c r="DB128" s="727"/>
      <c r="DC128" s="727"/>
      <c r="DD128" s="727"/>
      <c r="DE128" s="727"/>
      <c r="DF128" s="728"/>
      <c r="DG128" s="787">
        <v>21795</v>
      </c>
      <c r="DH128" s="788"/>
      <c r="DI128" s="788"/>
      <c r="DJ128" s="788"/>
      <c r="DK128" s="788"/>
      <c r="DL128" s="788">
        <v>20848</v>
      </c>
      <c r="DM128" s="788"/>
      <c r="DN128" s="788"/>
      <c r="DO128" s="788"/>
      <c r="DP128" s="788"/>
      <c r="DQ128" s="788">
        <v>25679</v>
      </c>
      <c r="DR128" s="788"/>
      <c r="DS128" s="788"/>
      <c r="DT128" s="788"/>
      <c r="DU128" s="788"/>
      <c r="DV128" s="789">
        <v>0.1</v>
      </c>
      <c r="DW128" s="789"/>
      <c r="DX128" s="789"/>
      <c r="DY128" s="789"/>
      <c r="DZ128" s="790"/>
    </row>
    <row r="129" spans="1:131" s="221" customFormat="1" ht="26.25" customHeight="1" x14ac:dyDescent="0.2">
      <c r="A129" s="771" t="s">
        <v>106</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489</v>
      </c>
      <c r="X129" s="774"/>
      <c r="Y129" s="774"/>
      <c r="Z129" s="775"/>
      <c r="AA129" s="776">
        <v>24499932</v>
      </c>
      <c r="AB129" s="777"/>
      <c r="AC129" s="777"/>
      <c r="AD129" s="777"/>
      <c r="AE129" s="778"/>
      <c r="AF129" s="779">
        <v>25103880</v>
      </c>
      <c r="AG129" s="777"/>
      <c r="AH129" s="777"/>
      <c r="AI129" s="777"/>
      <c r="AJ129" s="778"/>
      <c r="AK129" s="779">
        <v>26072043</v>
      </c>
      <c r="AL129" s="777"/>
      <c r="AM129" s="777"/>
      <c r="AN129" s="777"/>
      <c r="AO129" s="778"/>
      <c r="AP129" s="780"/>
      <c r="AQ129" s="781"/>
      <c r="AR129" s="781"/>
      <c r="AS129" s="781"/>
      <c r="AT129" s="782"/>
      <c r="AU129" s="224"/>
      <c r="AV129" s="224"/>
      <c r="AW129" s="224"/>
      <c r="AX129" s="748" t="s">
        <v>490</v>
      </c>
      <c r="AY129" s="749"/>
      <c r="AZ129" s="749"/>
      <c r="BA129" s="749"/>
      <c r="BB129" s="749"/>
      <c r="BC129" s="749"/>
      <c r="BD129" s="749"/>
      <c r="BE129" s="750"/>
      <c r="BF129" s="767" t="s">
        <v>180</v>
      </c>
      <c r="BG129" s="768"/>
      <c r="BH129" s="768"/>
      <c r="BI129" s="768"/>
      <c r="BJ129" s="768"/>
      <c r="BK129" s="768"/>
      <c r="BL129" s="769"/>
      <c r="BM129" s="767">
        <v>17.010000000000002</v>
      </c>
      <c r="BN129" s="768"/>
      <c r="BO129" s="768"/>
      <c r="BP129" s="768"/>
      <c r="BQ129" s="768"/>
      <c r="BR129" s="768"/>
      <c r="BS129" s="769"/>
      <c r="BT129" s="767">
        <v>30</v>
      </c>
      <c r="BU129" s="768"/>
      <c r="BV129" s="768"/>
      <c r="BW129" s="768"/>
      <c r="BX129" s="768"/>
      <c r="BY129" s="768"/>
      <c r="BZ129" s="77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71" t="s">
        <v>491</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492</v>
      </c>
      <c r="X130" s="774"/>
      <c r="Y130" s="774"/>
      <c r="Z130" s="775"/>
      <c r="AA130" s="776">
        <v>4652950</v>
      </c>
      <c r="AB130" s="777"/>
      <c r="AC130" s="777"/>
      <c r="AD130" s="777"/>
      <c r="AE130" s="778"/>
      <c r="AF130" s="779">
        <v>4753102</v>
      </c>
      <c r="AG130" s="777"/>
      <c r="AH130" s="777"/>
      <c r="AI130" s="777"/>
      <c r="AJ130" s="778"/>
      <c r="AK130" s="779">
        <v>4938170</v>
      </c>
      <c r="AL130" s="777"/>
      <c r="AM130" s="777"/>
      <c r="AN130" s="777"/>
      <c r="AO130" s="778"/>
      <c r="AP130" s="780"/>
      <c r="AQ130" s="781"/>
      <c r="AR130" s="781"/>
      <c r="AS130" s="781"/>
      <c r="AT130" s="782"/>
      <c r="AU130" s="224"/>
      <c r="AV130" s="224"/>
      <c r="AW130" s="224"/>
      <c r="AX130" s="748" t="s">
        <v>493</v>
      </c>
      <c r="AY130" s="749"/>
      <c r="AZ130" s="749"/>
      <c r="BA130" s="749"/>
      <c r="BB130" s="749"/>
      <c r="BC130" s="749"/>
      <c r="BD130" s="749"/>
      <c r="BE130" s="750"/>
      <c r="BF130" s="751">
        <v>8.1</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494</v>
      </c>
      <c r="X131" s="758"/>
      <c r="Y131" s="758"/>
      <c r="Z131" s="759"/>
      <c r="AA131" s="760">
        <v>19846982</v>
      </c>
      <c r="AB131" s="761"/>
      <c r="AC131" s="761"/>
      <c r="AD131" s="761"/>
      <c r="AE131" s="762"/>
      <c r="AF131" s="763">
        <v>20350778</v>
      </c>
      <c r="AG131" s="761"/>
      <c r="AH131" s="761"/>
      <c r="AI131" s="761"/>
      <c r="AJ131" s="762"/>
      <c r="AK131" s="763">
        <v>21133873</v>
      </c>
      <c r="AL131" s="761"/>
      <c r="AM131" s="761"/>
      <c r="AN131" s="761"/>
      <c r="AO131" s="762"/>
      <c r="AP131" s="764"/>
      <c r="AQ131" s="765"/>
      <c r="AR131" s="765"/>
      <c r="AS131" s="765"/>
      <c r="AT131" s="766"/>
      <c r="AU131" s="224"/>
      <c r="AV131" s="224"/>
      <c r="AW131" s="224"/>
      <c r="AX131" s="726" t="s">
        <v>495</v>
      </c>
      <c r="AY131" s="727"/>
      <c r="AZ131" s="727"/>
      <c r="BA131" s="727"/>
      <c r="BB131" s="727"/>
      <c r="BC131" s="727"/>
      <c r="BD131" s="727"/>
      <c r="BE131" s="728"/>
      <c r="BF131" s="729">
        <v>56</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35" t="s">
        <v>496</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497</v>
      </c>
      <c r="W132" s="739"/>
      <c r="X132" s="739"/>
      <c r="Y132" s="739"/>
      <c r="Z132" s="740"/>
      <c r="AA132" s="741">
        <v>7.3717102179999996</v>
      </c>
      <c r="AB132" s="742"/>
      <c r="AC132" s="742"/>
      <c r="AD132" s="742"/>
      <c r="AE132" s="743"/>
      <c r="AF132" s="744">
        <v>8.317888387</v>
      </c>
      <c r="AG132" s="742"/>
      <c r="AH132" s="742"/>
      <c r="AI132" s="742"/>
      <c r="AJ132" s="743"/>
      <c r="AK132" s="744">
        <v>8.8629850290000007</v>
      </c>
      <c r="AL132" s="742"/>
      <c r="AM132" s="742"/>
      <c r="AN132" s="742"/>
      <c r="AO132" s="743"/>
      <c r="AP132" s="745"/>
      <c r="AQ132" s="746"/>
      <c r="AR132" s="746"/>
      <c r="AS132" s="746"/>
      <c r="AT132" s="74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498</v>
      </c>
      <c r="W133" s="718"/>
      <c r="X133" s="718"/>
      <c r="Y133" s="718"/>
      <c r="Z133" s="719"/>
      <c r="AA133" s="720">
        <v>6.5</v>
      </c>
      <c r="AB133" s="721"/>
      <c r="AC133" s="721"/>
      <c r="AD133" s="721"/>
      <c r="AE133" s="722"/>
      <c r="AF133" s="720">
        <v>7.3</v>
      </c>
      <c r="AG133" s="721"/>
      <c r="AH133" s="721"/>
      <c r="AI133" s="721"/>
      <c r="AJ133" s="722"/>
      <c r="AK133" s="720">
        <v>8.1</v>
      </c>
      <c r="AL133" s="721"/>
      <c r="AM133" s="721"/>
      <c r="AN133" s="721"/>
      <c r="AO133" s="722"/>
      <c r="AP133" s="723"/>
      <c r="AQ133" s="724"/>
      <c r="AR133" s="724"/>
      <c r="AS133" s="724"/>
      <c r="AT133" s="7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XxpXwn8pEFsc2oXRwbFryWRNTtS+9ultO9qV+BDD+E9ZEwDr90MIX1mYRHPRVhgVdhv4wWp1gCWKevCsmZ86WA==" saltValue="42LJuUqEwAgdXpl+wfUh4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9" zoomScaleNormal="85" zoomScaleSheetLayoutView="100" workbookViewId="0">
      <selection activeCell="BA25" sqref="BA25"/>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499</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JlJucr/BkcNy3R4oaUNGYmC29COsg0wW40zsZIWqzR8p9S/csHW8aFLsGGaxXiQORAFioyc2+o5E2ko83OVkQ==" saltValue="3LrFGsDRgyuKqSjJyQhRt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500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501</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4" t="s">
        <v>502</v>
      </c>
      <c r="AP7" s="263"/>
      <c r="AQ7" s="264" t="s">
        <v>503</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5"/>
      <c r="AP8" s="269" t="s">
        <v>504</v>
      </c>
      <c r="AQ8" s="270" t="s">
        <v>505</v>
      </c>
      <c r="AR8" s="271" t="s">
        <v>506</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6" t="s">
        <v>507</v>
      </c>
      <c r="AL9" s="1127"/>
      <c r="AM9" s="1127"/>
      <c r="AN9" s="1128"/>
      <c r="AO9" s="272">
        <v>7962474</v>
      </c>
      <c r="AP9" s="272">
        <v>101067</v>
      </c>
      <c r="AQ9" s="273">
        <v>65025</v>
      </c>
      <c r="AR9" s="274">
        <v>55.4</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6" t="s">
        <v>508</v>
      </c>
      <c r="AL10" s="1127"/>
      <c r="AM10" s="1127"/>
      <c r="AN10" s="1128"/>
      <c r="AO10" s="275">
        <v>12737</v>
      </c>
      <c r="AP10" s="275">
        <v>162</v>
      </c>
      <c r="AQ10" s="276">
        <v>6119</v>
      </c>
      <c r="AR10" s="277">
        <v>-97.4</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6" t="s">
        <v>509</v>
      </c>
      <c r="AL11" s="1127"/>
      <c r="AM11" s="1127"/>
      <c r="AN11" s="1128"/>
      <c r="AO11" s="275" t="s">
        <v>510</v>
      </c>
      <c r="AP11" s="275" t="s">
        <v>510</v>
      </c>
      <c r="AQ11" s="276">
        <v>1220</v>
      </c>
      <c r="AR11" s="277" t="s">
        <v>510</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6" t="s">
        <v>511</v>
      </c>
      <c r="AL12" s="1127"/>
      <c r="AM12" s="1127"/>
      <c r="AN12" s="1128"/>
      <c r="AO12" s="275" t="s">
        <v>510</v>
      </c>
      <c r="AP12" s="275" t="s">
        <v>510</v>
      </c>
      <c r="AQ12" s="276">
        <v>12</v>
      </c>
      <c r="AR12" s="277" t="s">
        <v>510</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6" t="s">
        <v>512</v>
      </c>
      <c r="AL13" s="1127"/>
      <c r="AM13" s="1127"/>
      <c r="AN13" s="1128"/>
      <c r="AO13" s="275">
        <v>296698</v>
      </c>
      <c r="AP13" s="275">
        <v>3766</v>
      </c>
      <c r="AQ13" s="276">
        <v>2792</v>
      </c>
      <c r="AR13" s="277">
        <v>34.9</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6" t="s">
        <v>513</v>
      </c>
      <c r="AL14" s="1127"/>
      <c r="AM14" s="1127"/>
      <c r="AN14" s="1128"/>
      <c r="AO14" s="275">
        <v>270462</v>
      </c>
      <c r="AP14" s="275">
        <v>3433</v>
      </c>
      <c r="AQ14" s="276">
        <v>1408</v>
      </c>
      <c r="AR14" s="277">
        <v>143.80000000000001</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9" t="s">
        <v>514</v>
      </c>
      <c r="AL15" s="1130"/>
      <c r="AM15" s="1130"/>
      <c r="AN15" s="1131"/>
      <c r="AO15" s="275">
        <v>-597870</v>
      </c>
      <c r="AP15" s="275">
        <v>-7589</v>
      </c>
      <c r="AQ15" s="276">
        <v>-3962</v>
      </c>
      <c r="AR15" s="277">
        <v>91.5</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9" t="s">
        <v>189</v>
      </c>
      <c r="AL16" s="1130"/>
      <c r="AM16" s="1130"/>
      <c r="AN16" s="1131"/>
      <c r="AO16" s="275">
        <v>7944501</v>
      </c>
      <c r="AP16" s="275">
        <v>100839</v>
      </c>
      <c r="AQ16" s="276">
        <v>72615</v>
      </c>
      <c r="AR16" s="277">
        <v>38.9</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515</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516</v>
      </c>
      <c r="AP20" s="284" t="s">
        <v>517</v>
      </c>
      <c r="AQ20" s="285" t="s">
        <v>518</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2" t="s">
        <v>519</v>
      </c>
      <c r="AL21" s="1133"/>
      <c r="AM21" s="1133"/>
      <c r="AN21" s="1134"/>
      <c r="AO21" s="288">
        <v>11.33</v>
      </c>
      <c r="AP21" s="289">
        <v>6.51</v>
      </c>
      <c r="AQ21" s="290">
        <v>4.82</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2" t="s">
        <v>520</v>
      </c>
      <c r="AL22" s="1133"/>
      <c r="AM22" s="1133"/>
      <c r="AN22" s="1134"/>
      <c r="AO22" s="293">
        <v>98.1</v>
      </c>
      <c r="AP22" s="294">
        <v>98.4</v>
      </c>
      <c r="AQ22" s="295">
        <v>-0.3</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25" t="s">
        <v>521</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58"/>
    </row>
    <row r="27" spans="1:46" ht="13.2" x14ac:dyDescent="0.2">
      <c r="A27" s="300"/>
      <c r="AO27" s="253"/>
      <c r="AP27" s="253"/>
      <c r="AQ27" s="253"/>
      <c r="AR27" s="253"/>
      <c r="AS27" s="253"/>
      <c r="AT27" s="253"/>
    </row>
    <row r="28" spans="1:46" ht="16.2" x14ac:dyDescent="0.2">
      <c r="A28" s="254" t="s">
        <v>522</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523</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4" t="s">
        <v>502</v>
      </c>
      <c r="AP30" s="263"/>
      <c r="AQ30" s="264" t="s">
        <v>503</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5"/>
      <c r="AP31" s="269" t="s">
        <v>504</v>
      </c>
      <c r="AQ31" s="270" t="s">
        <v>505</v>
      </c>
      <c r="AR31" s="271" t="s">
        <v>506</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6" t="s">
        <v>524</v>
      </c>
      <c r="AL32" s="1117"/>
      <c r="AM32" s="1117"/>
      <c r="AN32" s="1118"/>
      <c r="AO32" s="303">
        <v>6291423</v>
      </c>
      <c r="AP32" s="303">
        <v>79857</v>
      </c>
      <c r="AQ32" s="304">
        <v>34910</v>
      </c>
      <c r="AR32" s="305">
        <v>128.80000000000001</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6" t="s">
        <v>525</v>
      </c>
      <c r="AL33" s="1117"/>
      <c r="AM33" s="1117"/>
      <c r="AN33" s="1118"/>
      <c r="AO33" s="303" t="s">
        <v>510</v>
      </c>
      <c r="AP33" s="303" t="s">
        <v>510</v>
      </c>
      <c r="AQ33" s="304" t="s">
        <v>510</v>
      </c>
      <c r="AR33" s="305" t="s">
        <v>510</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6" t="s">
        <v>526</v>
      </c>
      <c r="AL34" s="1117"/>
      <c r="AM34" s="1117"/>
      <c r="AN34" s="1118"/>
      <c r="AO34" s="303" t="s">
        <v>510</v>
      </c>
      <c r="AP34" s="303" t="s">
        <v>510</v>
      </c>
      <c r="AQ34" s="304">
        <v>4</v>
      </c>
      <c r="AR34" s="305" t="s">
        <v>510</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6" t="s">
        <v>527</v>
      </c>
      <c r="AL35" s="1117"/>
      <c r="AM35" s="1117"/>
      <c r="AN35" s="1118"/>
      <c r="AO35" s="303">
        <v>1061846</v>
      </c>
      <c r="AP35" s="303">
        <v>13478</v>
      </c>
      <c r="AQ35" s="304">
        <v>8517</v>
      </c>
      <c r="AR35" s="305">
        <v>58.2</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6" t="s">
        <v>528</v>
      </c>
      <c r="AL36" s="1117"/>
      <c r="AM36" s="1117"/>
      <c r="AN36" s="1118"/>
      <c r="AO36" s="303" t="s">
        <v>510</v>
      </c>
      <c r="AP36" s="303" t="s">
        <v>510</v>
      </c>
      <c r="AQ36" s="304">
        <v>1600</v>
      </c>
      <c r="AR36" s="305" t="s">
        <v>510</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6" t="s">
        <v>529</v>
      </c>
      <c r="AL37" s="1117"/>
      <c r="AM37" s="1117"/>
      <c r="AN37" s="1118"/>
      <c r="AO37" s="303">
        <v>13272</v>
      </c>
      <c r="AP37" s="303">
        <v>168</v>
      </c>
      <c r="AQ37" s="304">
        <v>1669</v>
      </c>
      <c r="AR37" s="305">
        <v>-89.9</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19" t="s">
        <v>530</v>
      </c>
      <c r="AL38" s="1120"/>
      <c r="AM38" s="1120"/>
      <c r="AN38" s="1121"/>
      <c r="AO38" s="306" t="s">
        <v>510</v>
      </c>
      <c r="AP38" s="306" t="s">
        <v>510</v>
      </c>
      <c r="AQ38" s="307">
        <v>1</v>
      </c>
      <c r="AR38" s="295" t="s">
        <v>510</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19" t="s">
        <v>531</v>
      </c>
      <c r="AL39" s="1120"/>
      <c r="AM39" s="1120"/>
      <c r="AN39" s="1121"/>
      <c r="AO39" s="303">
        <v>-555279</v>
      </c>
      <c r="AP39" s="303">
        <v>-7048</v>
      </c>
      <c r="AQ39" s="304">
        <v>-6461</v>
      </c>
      <c r="AR39" s="305">
        <v>9.1</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6" t="s">
        <v>532</v>
      </c>
      <c r="AL40" s="1117"/>
      <c r="AM40" s="1117"/>
      <c r="AN40" s="1118"/>
      <c r="AO40" s="303">
        <v>-4938170</v>
      </c>
      <c r="AP40" s="303">
        <v>-62680</v>
      </c>
      <c r="AQ40" s="304">
        <v>-28321</v>
      </c>
      <c r="AR40" s="305">
        <v>121.3</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2" t="s">
        <v>299</v>
      </c>
      <c r="AL41" s="1123"/>
      <c r="AM41" s="1123"/>
      <c r="AN41" s="1124"/>
      <c r="AO41" s="303">
        <v>1873092</v>
      </c>
      <c r="AP41" s="303">
        <v>23775</v>
      </c>
      <c r="AQ41" s="304">
        <v>11918</v>
      </c>
      <c r="AR41" s="305">
        <v>99.5</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533</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534</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535</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09" t="s">
        <v>502</v>
      </c>
      <c r="AN49" s="1111" t="s">
        <v>536</v>
      </c>
      <c r="AO49" s="1112"/>
      <c r="AP49" s="1112"/>
      <c r="AQ49" s="1112"/>
      <c r="AR49" s="1113"/>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0"/>
      <c r="AN50" s="319" t="s">
        <v>537</v>
      </c>
      <c r="AO50" s="320" t="s">
        <v>538</v>
      </c>
      <c r="AP50" s="321" t="s">
        <v>539</v>
      </c>
      <c r="AQ50" s="322" t="s">
        <v>540</v>
      </c>
      <c r="AR50" s="323" t="s">
        <v>541</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542</v>
      </c>
      <c r="AL51" s="316"/>
      <c r="AM51" s="324">
        <v>8796052</v>
      </c>
      <c r="AN51" s="325">
        <v>105014</v>
      </c>
      <c r="AO51" s="326">
        <v>45.8</v>
      </c>
      <c r="AP51" s="327">
        <v>47820</v>
      </c>
      <c r="AQ51" s="328">
        <v>7.5</v>
      </c>
      <c r="AR51" s="329">
        <v>38.299999999999997</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543</v>
      </c>
      <c r="AM52" s="332">
        <v>6582532</v>
      </c>
      <c r="AN52" s="333">
        <v>78587</v>
      </c>
      <c r="AO52" s="334">
        <v>49.3</v>
      </c>
      <c r="AP52" s="335">
        <v>25855</v>
      </c>
      <c r="AQ52" s="336">
        <v>-0.1</v>
      </c>
      <c r="AR52" s="337">
        <v>49.4</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544</v>
      </c>
      <c r="AL53" s="316"/>
      <c r="AM53" s="324">
        <v>8832860</v>
      </c>
      <c r="AN53" s="325">
        <v>106886</v>
      </c>
      <c r="AO53" s="326">
        <v>1.8</v>
      </c>
      <c r="AP53" s="327">
        <v>41934</v>
      </c>
      <c r="AQ53" s="328">
        <v>-12.3</v>
      </c>
      <c r="AR53" s="329">
        <v>14.1</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543</v>
      </c>
      <c r="AM54" s="332">
        <v>6864777</v>
      </c>
      <c r="AN54" s="333">
        <v>83070</v>
      </c>
      <c r="AO54" s="334">
        <v>5.7</v>
      </c>
      <c r="AP54" s="335">
        <v>23352</v>
      </c>
      <c r="AQ54" s="336">
        <v>-9.6999999999999993</v>
      </c>
      <c r="AR54" s="337">
        <v>15.4</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545</v>
      </c>
      <c r="AL55" s="316"/>
      <c r="AM55" s="324">
        <v>4913727</v>
      </c>
      <c r="AN55" s="325">
        <v>60355</v>
      </c>
      <c r="AO55" s="326">
        <v>-43.5</v>
      </c>
      <c r="AP55" s="327">
        <v>45588</v>
      </c>
      <c r="AQ55" s="328">
        <v>8.6999999999999993</v>
      </c>
      <c r="AR55" s="329">
        <v>-52.2</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543</v>
      </c>
      <c r="AM56" s="332">
        <v>3679248</v>
      </c>
      <c r="AN56" s="333">
        <v>45192</v>
      </c>
      <c r="AO56" s="334">
        <v>-45.6</v>
      </c>
      <c r="AP56" s="335">
        <v>24150</v>
      </c>
      <c r="AQ56" s="336">
        <v>3.4</v>
      </c>
      <c r="AR56" s="337">
        <v>-49</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546</v>
      </c>
      <c r="AL57" s="316"/>
      <c r="AM57" s="324">
        <v>5454783</v>
      </c>
      <c r="AN57" s="325">
        <v>68042</v>
      </c>
      <c r="AO57" s="326">
        <v>12.7</v>
      </c>
      <c r="AP57" s="327">
        <v>45483</v>
      </c>
      <c r="AQ57" s="328">
        <v>-0.2</v>
      </c>
      <c r="AR57" s="329">
        <v>12.9</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543</v>
      </c>
      <c r="AM58" s="332">
        <v>3960099</v>
      </c>
      <c r="AN58" s="333">
        <v>49398</v>
      </c>
      <c r="AO58" s="334">
        <v>9.3000000000000007</v>
      </c>
      <c r="AP58" s="335">
        <v>24241</v>
      </c>
      <c r="AQ58" s="336">
        <v>0.4</v>
      </c>
      <c r="AR58" s="337">
        <v>8.9</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547</v>
      </c>
      <c r="AL59" s="316"/>
      <c r="AM59" s="324">
        <v>4356703</v>
      </c>
      <c r="AN59" s="325">
        <v>55299</v>
      </c>
      <c r="AO59" s="326">
        <v>-18.7</v>
      </c>
      <c r="AP59" s="327">
        <v>45945</v>
      </c>
      <c r="AQ59" s="328">
        <v>1</v>
      </c>
      <c r="AR59" s="329">
        <v>-19.7</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543</v>
      </c>
      <c r="AM60" s="332">
        <v>2236486</v>
      </c>
      <c r="AN60" s="333">
        <v>28388</v>
      </c>
      <c r="AO60" s="334">
        <v>-42.5</v>
      </c>
      <c r="AP60" s="335">
        <v>25180</v>
      </c>
      <c r="AQ60" s="336">
        <v>3.9</v>
      </c>
      <c r="AR60" s="337">
        <v>-46.4</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548</v>
      </c>
      <c r="AL61" s="338"/>
      <c r="AM61" s="339">
        <v>6470825</v>
      </c>
      <c r="AN61" s="340">
        <v>79119</v>
      </c>
      <c r="AO61" s="341">
        <v>-0.4</v>
      </c>
      <c r="AP61" s="342">
        <v>45354</v>
      </c>
      <c r="AQ61" s="343">
        <v>0.9</v>
      </c>
      <c r="AR61" s="329">
        <v>-1.3</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543</v>
      </c>
      <c r="AM62" s="332">
        <v>4664628</v>
      </c>
      <c r="AN62" s="333">
        <v>56927</v>
      </c>
      <c r="AO62" s="334">
        <v>-4.8</v>
      </c>
      <c r="AP62" s="335">
        <v>24556</v>
      </c>
      <c r="AQ62" s="336">
        <v>-0.4</v>
      </c>
      <c r="AR62" s="337">
        <v>-4.4000000000000004</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d5aLdj2943H/AcBgM1bt2tSHp8BQPkHmLiw3Y5qnqzCriN7fzNrBWb+QkkKVJmh5OLm4br5vTukSuil9djp8uQ==" saltValue="gfPjSJilxpy39PabbnNU6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550</v>
      </c>
    </row>
    <row r="121" spans="125:125" ht="13.5" hidden="1" customHeight="1" x14ac:dyDescent="0.2">
      <c r="DU121" s="250"/>
    </row>
  </sheetData>
  <sheetProtection algorithmName="SHA-512" hashValue="kjVC9Nh14OYVmVTgQo9CTnK4maU8P0Q0t8Kua9667J8Zim0IRMYHS0wCE3xUfVXAwGpo6VsEMB60MlgCk/K1Xg==" saltValue="RJUnfb1SFxd4ssKUbvRrS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CT14" sqref="CT14:DA14"/>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551</v>
      </c>
    </row>
  </sheetData>
  <sheetProtection algorithmName="SHA-512" hashValue="wts5X4R3iLIwXRyfJbAT93M2I2nSHDmE/XdJSJasywcagfK/Y3CWJF3pgp36DlEvzDDabrLpgJp+h7OUviwy5A==" saltValue="GzzRsdsaMLUDkAFKkii+W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CT14" sqref="CT14:DA1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35" t="s">
        <v>3</v>
      </c>
      <c r="D47" s="1135"/>
      <c r="E47" s="1136"/>
      <c r="F47" s="11">
        <v>15.36</v>
      </c>
      <c r="G47" s="12">
        <v>13.59</v>
      </c>
      <c r="H47" s="12">
        <v>10.81</v>
      </c>
      <c r="I47" s="12">
        <v>10.55</v>
      </c>
      <c r="J47" s="13">
        <v>10.16</v>
      </c>
    </row>
    <row r="48" spans="2:10" ht="57.75" customHeight="1" x14ac:dyDescent="0.2">
      <c r="B48" s="14"/>
      <c r="C48" s="1137" t="s">
        <v>4</v>
      </c>
      <c r="D48" s="1137"/>
      <c r="E48" s="1138"/>
      <c r="F48" s="15">
        <v>6.23</v>
      </c>
      <c r="G48" s="16">
        <v>3.28</v>
      </c>
      <c r="H48" s="16">
        <v>2.09</v>
      </c>
      <c r="I48" s="16">
        <v>3.48</v>
      </c>
      <c r="J48" s="17">
        <v>7.04</v>
      </c>
    </row>
    <row r="49" spans="2:10" ht="57.75" customHeight="1" thickBot="1" x14ac:dyDescent="0.25">
      <c r="B49" s="18"/>
      <c r="C49" s="1139" t="s">
        <v>5</v>
      </c>
      <c r="D49" s="1139"/>
      <c r="E49" s="1140"/>
      <c r="F49" s="19" t="s">
        <v>557</v>
      </c>
      <c r="G49" s="20" t="s">
        <v>558</v>
      </c>
      <c r="H49" s="20" t="s">
        <v>559</v>
      </c>
      <c r="I49" s="20">
        <v>1.44</v>
      </c>
      <c r="J49" s="21">
        <v>3.69</v>
      </c>
    </row>
    <row r="50" spans="2:10" ht="13.2" x14ac:dyDescent="0.2"/>
  </sheetData>
  <sheetProtection algorithmName="SHA-512" hashValue="Srsd/K92GmfDtxs9zLtA+zirEbzOMTt/ifZJLE3Y1M8OIWRH0mNyaEMuyT9vS8Sz6e15YgnLKTLmnYOxX796Mg==" saltValue="jEEqH0TlSvxofKMeq+fD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2023-03-09T08:02:01Z</cp:lastPrinted>
  <dcterms:created xsi:type="dcterms:W3CDTF">2023-02-20T04:17:15Z</dcterms:created>
  <dcterms:modified xsi:type="dcterms:W3CDTF">2023-10-19T09:45:40Z</dcterms:modified>
  <cp:category/>
</cp:coreProperties>
</file>